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3"/>
  </bookViews>
  <sheets>
    <sheet name="test 4 Centroids RR" sheetId="4" r:id="rId1"/>
    <sheet name="test rand 2-D 3 centroids" sheetId="3" r:id="rId2"/>
    <sheet name="test gauss 5D 4 centroids" sheetId="5" r:id="rId3"/>
    <sheet name="test mouse tempered" sheetId="6" r:id="rId4"/>
    <sheet name="rand" sheetId="2" r:id="rId5"/>
  </sheets>
  <definedNames>
    <definedName name="_xlnm._FilterDatabase" localSheetId="3" hidden="1">'test mouse tempered'!$A$505:$O$623</definedName>
    <definedName name="mouse.tempered" localSheetId="3">'test mouse tempered'!$A$3:$C$98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7" i="6" l="1"/>
  <c r="A166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24" i="5"/>
  <c r="A264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196" i="3"/>
  <c r="A121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E88" i="4"/>
  <c r="C85" i="4"/>
  <c r="B85" i="4"/>
  <c r="A85" i="4"/>
  <c r="C84" i="4"/>
  <c r="B84" i="4"/>
  <c r="A84" i="4"/>
  <c r="C83" i="4"/>
  <c r="B83" i="4"/>
  <c r="A83" i="4"/>
  <c r="C82" i="4"/>
  <c r="B82" i="4"/>
  <c r="A82" i="4"/>
  <c r="V79" i="4"/>
  <c r="U79" i="4"/>
  <c r="T79" i="4"/>
  <c r="S79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88" i="4"/>
  <c r="F630" i="6" l="1"/>
  <c r="E631" i="6"/>
  <c r="E630" i="6"/>
  <c r="C631" i="6"/>
  <c r="D631" i="6"/>
  <c r="D630" i="6"/>
  <c r="C630" i="6"/>
  <c r="A630" i="6"/>
  <c r="A631" i="6"/>
  <c r="A507" i="6"/>
  <c r="A506" i="6"/>
  <c r="B500" i="6"/>
  <c r="A500" i="6"/>
  <c r="A381" i="6"/>
  <c r="A382" i="6" s="1"/>
  <c r="B374" i="6"/>
  <c r="A374" i="6"/>
  <c r="B123" i="6"/>
  <c r="A123" i="6"/>
  <c r="B130" i="6" s="1"/>
  <c r="C130" i="6"/>
  <c r="A256" i="6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255" i="6"/>
  <c r="B248" i="6"/>
  <c r="A24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J128" i="6"/>
  <c r="I128" i="6"/>
  <c r="B129" i="6"/>
  <c r="C129" i="6"/>
  <c r="D129" i="6"/>
  <c r="E129" i="6"/>
  <c r="F129" i="6"/>
  <c r="G129" i="6"/>
  <c r="D130" i="6"/>
  <c r="E130" i="6"/>
  <c r="F130" i="6"/>
  <c r="G130" i="6"/>
  <c r="C131" i="6"/>
  <c r="D131" i="6"/>
  <c r="E131" i="6"/>
  <c r="F131" i="6"/>
  <c r="G131" i="6"/>
  <c r="B132" i="6"/>
  <c r="D132" i="6"/>
  <c r="E132" i="6"/>
  <c r="F132" i="6"/>
  <c r="G132" i="6"/>
  <c r="C133" i="6"/>
  <c r="D133" i="6"/>
  <c r="E133" i="6"/>
  <c r="F133" i="6"/>
  <c r="G133" i="6"/>
  <c r="B134" i="6"/>
  <c r="D134" i="6"/>
  <c r="E134" i="6"/>
  <c r="F134" i="6"/>
  <c r="G134" i="6"/>
  <c r="B135" i="6"/>
  <c r="H135" i="6" s="1"/>
  <c r="K135" i="6" s="1"/>
  <c r="C135" i="6"/>
  <c r="D135" i="6"/>
  <c r="E135" i="6"/>
  <c r="F135" i="6"/>
  <c r="G135" i="6"/>
  <c r="D136" i="6"/>
  <c r="E136" i="6"/>
  <c r="F136" i="6"/>
  <c r="G136" i="6"/>
  <c r="B137" i="6"/>
  <c r="C137" i="6"/>
  <c r="D137" i="6"/>
  <c r="E137" i="6"/>
  <c r="F137" i="6"/>
  <c r="G137" i="6"/>
  <c r="D138" i="6"/>
  <c r="E138" i="6"/>
  <c r="F138" i="6"/>
  <c r="G138" i="6"/>
  <c r="C139" i="6"/>
  <c r="D139" i="6"/>
  <c r="E139" i="6"/>
  <c r="F139" i="6"/>
  <c r="G139" i="6"/>
  <c r="B140" i="6"/>
  <c r="D140" i="6"/>
  <c r="E140" i="6"/>
  <c r="F140" i="6"/>
  <c r="G140" i="6"/>
  <c r="C141" i="6"/>
  <c r="D141" i="6"/>
  <c r="E141" i="6"/>
  <c r="F141" i="6"/>
  <c r="G141" i="6"/>
  <c r="B142" i="6"/>
  <c r="D142" i="6"/>
  <c r="E142" i="6"/>
  <c r="F142" i="6"/>
  <c r="G142" i="6"/>
  <c r="B143" i="6"/>
  <c r="H143" i="6" s="1"/>
  <c r="K143" i="6" s="1"/>
  <c r="C143" i="6"/>
  <c r="D143" i="6"/>
  <c r="E143" i="6"/>
  <c r="F143" i="6"/>
  <c r="G143" i="6"/>
  <c r="D144" i="6"/>
  <c r="E144" i="6"/>
  <c r="F144" i="6"/>
  <c r="G144" i="6"/>
  <c r="B145" i="6"/>
  <c r="C145" i="6"/>
  <c r="D145" i="6"/>
  <c r="E145" i="6"/>
  <c r="F145" i="6"/>
  <c r="G145" i="6"/>
  <c r="D146" i="6"/>
  <c r="E146" i="6"/>
  <c r="F146" i="6"/>
  <c r="G146" i="6"/>
  <c r="C147" i="6"/>
  <c r="D147" i="6"/>
  <c r="E147" i="6"/>
  <c r="F147" i="6"/>
  <c r="G147" i="6"/>
  <c r="B148" i="6"/>
  <c r="D148" i="6"/>
  <c r="E148" i="6"/>
  <c r="F148" i="6"/>
  <c r="G148" i="6"/>
  <c r="C149" i="6"/>
  <c r="D149" i="6"/>
  <c r="E149" i="6"/>
  <c r="F149" i="6"/>
  <c r="G149" i="6"/>
  <c r="B150" i="6"/>
  <c r="D150" i="6"/>
  <c r="E150" i="6"/>
  <c r="F150" i="6"/>
  <c r="G150" i="6"/>
  <c r="B151" i="6"/>
  <c r="H151" i="6" s="1"/>
  <c r="K151" i="6" s="1"/>
  <c r="C151" i="6"/>
  <c r="D151" i="6"/>
  <c r="E151" i="6"/>
  <c r="F151" i="6"/>
  <c r="G151" i="6"/>
  <c r="D152" i="6"/>
  <c r="E152" i="6"/>
  <c r="F152" i="6"/>
  <c r="G152" i="6"/>
  <c r="B153" i="6"/>
  <c r="C153" i="6"/>
  <c r="D153" i="6"/>
  <c r="E153" i="6"/>
  <c r="F153" i="6"/>
  <c r="G153" i="6"/>
  <c r="D154" i="6"/>
  <c r="E154" i="6"/>
  <c r="F154" i="6"/>
  <c r="G154" i="6"/>
  <c r="C155" i="6"/>
  <c r="D155" i="6"/>
  <c r="E155" i="6"/>
  <c r="F155" i="6"/>
  <c r="G155" i="6"/>
  <c r="B156" i="6"/>
  <c r="D156" i="6"/>
  <c r="E156" i="6"/>
  <c r="F156" i="6"/>
  <c r="G156" i="6"/>
  <c r="C157" i="6"/>
  <c r="D157" i="6"/>
  <c r="E157" i="6"/>
  <c r="F157" i="6"/>
  <c r="G157" i="6"/>
  <c r="B158" i="6"/>
  <c r="D158" i="6"/>
  <c r="E158" i="6"/>
  <c r="F158" i="6"/>
  <c r="G158" i="6"/>
  <c r="B159" i="6"/>
  <c r="H159" i="6" s="1"/>
  <c r="K159" i="6" s="1"/>
  <c r="C159" i="6"/>
  <c r="D159" i="6"/>
  <c r="E159" i="6"/>
  <c r="F159" i="6"/>
  <c r="G159" i="6"/>
  <c r="C160" i="6"/>
  <c r="D160" i="6"/>
  <c r="E160" i="6"/>
  <c r="F160" i="6"/>
  <c r="G160" i="6"/>
  <c r="B161" i="6"/>
  <c r="C161" i="6"/>
  <c r="D161" i="6"/>
  <c r="E161" i="6"/>
  <c r="F161" i="6"/>
  <c r="G161" i="6"/>
  <c r="C162" i="6"/>
  <c r="D162" i="6"/>
  <c r="E162" i="6"/>
  <c r="F162" i="6"/>
  <c r="G162" i="6"/>
  <c r="B163" i="6"/>
  <c r="C163" i="6"/>
  <c r="D163" i="6"/>
  <c r="E163" i="6"/>
  <c r="F163" i="6"/>
  <c r="G163" i="6"/>
  <c r="C164" i="6"/>
  <c r="D164" i="6"/>
  <c r="E164" i="6"/>
  <c r="F164" i="6"/>
  <c r="G164" i="6"/>
  <c r="B165" i="6"/>
  <c r="C165" i="6"/>
  <c r="D165" i="6"/>
  <c r="E165" i="6"/>
  <c r="F165" i="6"/>
  <c r="G165" i="6"/>
  <c r="C166" i="6"/>
  <c r="D166" i="6"/>
  <c r="E166" i="6"/>
  <c r="F166" i="6"/>
  <c r="G166" i="6"/>
  <c r="B167" i="6"/>
  <c r="H167" i="6" s="1"/>
  <c r="K167" i="6" s="1"/>
  <c r="C167" i="6"/>
  <c r="D167" i="6"/>
  <c r="E167" i="6"/>
  <c r="F167" i="6"/>
  <c r="G167" i="6"/>
  <c r="C168" i="6"/>
  <c r="D168" i="6"/>
  <c r="E168" i="6"/>
  <c r="F168" i="6"/>
  <c r="G168" i="6"/>
  <c r="B169" i="6"/>
  <c r="C169" i="6"/>
  <c r="D169" i="6"/>
  <c r="E169" i="6"/>
  <c r="F169" i="6"/>
  <c r="G169" i="6"/>
  <c r="C170" i="6"/>
  <c r="D170" i="6"/>
  <c r="E170" i="6"/>
  <c r="F170" i="6"/>
  <c r="G170" i="6"/>
  <c r="B171" i="6"/>
  <c r="C171" i="6"/>
  <c r="D171" i="6"/>
  <c r="E171" i="6"/>
  <c r="F171" i="6"/>
  <c r="G171" i="6"/>
  <c r="C172" i="6"/>
  <c r="D172" i="6"/>
  <c r="E172" i="6"/>
  <c r="F172" i="6"/>
  <c r="G172" i="6"/>
  <c r="B173" i="6"/>
  <c r="C173" i="6"/>
  <c r="D173" i="6"/>
  <c r="E173" i="6"/>
  <c r="F173" i="6"/>
  <c r="G173" i="6"/>
  <c r="C174" i="6"/>
  <c r="D174" i="6"/>
  <c r="E174" i="6"/>
  <c r="F174" i="6"/>
  <c r="G174" i="6"/>
  <c r="B175" i="6"/>
  <c r="H175" i="6" s="1"/>
  <c r="K175" i="6" s="1"/>
  <c r="C175" i="6"/>
  <c r="D175" i="6"/>
  <c r="E175" i="6"/>
  <c r="F175" i="6"/>
  <c r="G175" i="6"/>
  <c r="C176" i="6"/>
  <c r="D176" i="6"/>
  <c r="E176" i="6"/>
  <c r="F176" i="6"/>
  <c r="G176" i="6"/>
  <c r="B177" i="6"/>
  <c r="C177" i="6"/>
  <c r="D177" i="6"/>
  <c r="E177" i="6"/>
  <c r="F177" i="6"/>
  <c r="G177" i="6"/>
  <c r="C178" i="6"/>
  <c r="D178" i="6"/>
  <c r="E178" i="6"/>
  <c r="F178" i="6"/>
  <c r="G178" i="6"/>
  <c r="B179" i="6"/>
  <c r="C179" i="6"/>
  <c r="D179" i="6"/>
  <c r="E179" i="6"/>
  <c r="F179" i="6"/>
  <c r="G179" i="6"/>
  <c r="C180" i="6"/>
  <c r="D180" i="6"/>
  <c r="E180" i="6"/>
  <c r="F180" i="6"/>
  <c r="G180" i="6"/>
  <c r="B181" i="6"/>
  <c r="C181" i="6"/>
  <c r="D181" i="6"/>
  <c r="E181" i="6"/>
  <c r="F181" i="6"/>
  <c r="G181" i="6"/>
  <c r="C182" i="6"/>
  <c r="D182" i="6"/>
  <c r="E182" i="6"/>
  <c r="F182" i="6"/>
  <c r="G182" i="6"/>
  <c r="B183" i="6"/>
  <c r="H183" i="6" s="1"/>
  <c r="K183" i="6" s="1"/>
  <c r="C183" i="6"/>
  <c r="D183" i="6"/>
  <c r="E183" i="6"/>
  <c r="F183" i="6"/>
  <c r="G183" i="6"/>
  <c r="C184" i="6"/>
  <c r="D184" i="6"/>
  <c r="E184" i="6"/>
  <c r="F184" i="6"/>
  <c r="G184" i="6"/>
  <c r="B185" i="6"/>
  <c r="C185" i="6"/>
  <c r="D185" i="6"/>
  <c r="E185" i="6"/>
  <c r="F185" i="6"/>
  <c r="G185" i="6"/>
  <c r="C186" i="6"/>
  <c r="D186" i="6"/>
  <c r="E186" i="6"/>
  <c r="F186" i="6"/>
  <c r="G186" i="6"/>
  <c r="B187" i="6"/>
  <c r="C187" i="6"/>
  <c r="D187" i="6"/>
  <c r="E187" i="6"/>
  <c r="F187" i="6"/>
  <c r="G187" i="6"/>
  <c r="C188" i="6"/>
  <c r="D188" i="6"/>
  <c r="E188" i="6"/>
  <c r="F188" i="6"/>
  <c r="G188" i="6"/>
  <c r="B189" i="6"/>
  <c r="C189" i="6"/>
  <c r="D189" i="6"/>
  <c r="E189" i="6"/>
  <c r="F189" i="6"/>
  <c r="G189" i="6"/>
  <c r="C190" i="6"/>
  <c r="D190" i="6"/>
  <c r="E190" i="6"/>
  <c r="F190" i="6"/>
  <c r="G190" i="6"/>
  <c r="B191" i="6"/>
  <c r="H191" i="6" s="1"/>
  <c r="K191" i="6" s="1"/>
  <c r="C191" i="6"/>
  <c r="D191" i="6"/>
  <c r="E191" i="6"/>
  <c r="F191" i="6"/>
  <c r="G191" i="6"/>
  <c r="C192" i="6"/>
  <c r="D192" i="6"/>
  <c r="E192" i="6"/>
  <c r="F192" i="6"/>
  <c r="G192" i="6"/>
  <c r="B193" i="6"/>
  <c r="C193" i="6"/>
  <c r="D193" i="6"/>
  <c r="E193" i="6"/>
  <c r="F193" i="6"/>
  <c r="G193" i="6"/>
  <c r="C194" i="6"/>
  <c r="D194" i="6"/>
  <c r="E194" i="6"/>
  <c r="F194" i="6"/>
  <c r="G194" i="6"/>
  <c r="B195" i="6"/>
  <c r="C195" i="6"/>
  <c r="D195" i="6"/>
  <c r="E195" i="6"/>
  <c r="F195" i="6"/>
  <c r="G195" i="6"/>
  <c r="C196" i="6"/>
  <c r="D196" i="6"/>
  <c r="E196" i="6"/>
  <c r="F196" i="6"/>
  <c r="G196" i="6"/>
  <c r="B197" i="6"/>
  <c r="C197" i="6"/>
  <c r="D197" i="6"/>
  <c r="E197" i="6"/>
  <c r="F197" i="6"/>
  <c r="G197" i="6"/>
  <c r="C198" i="6"/>
  <c r="D198" i="6"/>
  <c r="E198" i="6"/>
  <c r="F198" i="6"/>
  <c r="G198" i="6"/>
  <c r="B199" i="6"/>
  <c r="H199" i="6" s="1"/>
  <c r="K199" i="6" s="1"/>
  <c r="C199" i="6"/>
  <c r="D199" i="6"/>
  <c r="E199" i="6"/>
  <c r="F199" i="6"/>
  <c r="G199" i="6"/>
  <c r="B200" i="6"/>
  <c r="C200" i="6"/>
  <c r="D200" i="6"/>
  <c r="E200" i="6"/>
  <c r="F200" i="6"/>
  <c r="G200" i="6"/>
  <c r="B201" i="6"/>
  <c r="C201" i="6"/>
  <c r="D201" i="6"/>
  <c r="E201" i="6"/>
  <c r="F201" i="6"/>
  <c r="G201" i="6"/>
  <c r="B202" i="6"/>
  <c r="C202" i="6"/>
  <c r="D202" i="6"/>
  <c r="E202" i="6"/>
  <c r="F202" i="6"/>
  <c r="G202" i="6"/>
  <c r="B203" i="6"/>
  <c r="H203" i="6" s="1"/>
  <c r="K203" i="6" s="1"/>
  <c r="C203" i="6"/>
  <c r="D203" i="6"/>
  <c r="E203" i="6"/>
  <c r="F203" i="6"/>
  <c r="G203" i="6"/>
  <c r="B204" i="6"/>
  <c r="C204" i="6"/>
  <c r="D204" i="6"/>
  <c r="E204" i="6"/>
  <c r="F204" i="6"/>
  <c r="G204" i="6"/>
  <c r="B205" i="6"/>
  <c r="H205" i="6" s="1"/>
  <c r="K205" i="6" s="1"/>
  <c r="L205" i="6" s="1"/>
  <c r="C205" i="6"/>
  <c r="D205" i="6"/>
  <c r="E205" i="6"/>
  <c r="F205" i="6"/>
  <c r="G205" i="6"/>
  <c r="B206" i="6"/>
  <c r="C206" i="6"/>
  <c r="D206" i="6"/>
  <c r="E206" i="6"/>
  <c r="F206" i="6"/>
  <c r="G206" i="6"/>
  <c r="B207" i="6"/>
  <c r="H207" i="6" s="1"/>
  <c r="K207" i="6" s="1"/>
  <c r="C207" i="6"/>
  <c r="D207" i="6"/>
  <c r="E207" i="6"/>
  <c r="F207" i="6"/>
  <c r="G207" i="6"/>
  <c r="B208" i="6"/>
  <c r="C208" i="6"/>
  <c r="D208" i="6"/>
  <c r="E208" i="6"/>
  <c r="F208" i="6"/>
  <c r="G208" i="6"/>
  <c r="B209" i="6"/>
  <c r="C209" i="6"/>
  <c r="D209" i="6"/>
  <c r="E209" i="6"/>
  <c r="F209" i="6"/>
  <c r="G209" i="6"/>
  <c r="B210" i="6"/>
  <c r="C210" i="6"/>
  <c r="D210" i="6"/>
  <c r="E210" i="6"/>
  <c r="F210" i="6"/>
  <c r="G210" i="6"/>
  <c r="B211" i="6"/>
  <c r="H211" i="6" s="1"/>
  <c r="K211" i="6" s="1"/>
  <c r="C211" i="6"/>
  <c r="D211" i="6"/>
  <c r="E211" i="6"/>
  <c r="F211" i="6"/>
  <c r="G211" i="6"/>
  <c r="B212" i="6"/>
  <c r="C212" i="6"/>
  <c r="D212" i="6"/>
  <c r="E212" i="6"/>
  <c r="F212" i="6"/>
  <c r="G212" i="6"/>
  <c r="B213" i="6"/>
  <c r="C213" i="6"/>
  <c r="D213" i="6"/>
  <c r="E213" i="6"/>
  <c r="F213" i="6"/>
  <c r="G213" i="6"/>
  <c r="B214" i="6"/>
  <c r="C214" i="6"/>
  <c r="D214" i="6"/>
  <c r="E214" i="6"/>
  <c r="F214" i="6"/>
  <c r="G214" i="6"/>
  <c r="B215" i="6"/>
  <c r="H215" i="6" s="1"/>
  <c r="K215" i="6" s="1"/>
  <c r="C215" i="6"/>
  <c r="D215" i="6"/>
  <c r="E215" i="6"/>
  <c r="F215" i="6"/>
  <c r="G215" i="6"/>
  <c r="B216" i="6"/>
  <c r="C216" i="6"/>
  <c r="D216" i="6"/>
  <c r="E216" i="6"/>
  <c r="F216" i="6"/>
  <c r="G216" i="6"/>
  <c r="B217" i="6"/>
  <c r="C217" i="6"/>
  <c r="D217" i="6"/>
  <c r="E217" i="6"/>
  <c r="F217" i="6"/>
  <c r="G217" i="6"/>
  <c r="B218" i="6"/>
  <c r="C218" i="6"/>
  <c r="D218" i="6"/>
  <c r="E218" i="6"/>
  <c r="F218" i="6"/>
  <c r="G218" i="6"/>
  <c r="B219" i="6"/>
  <c r="H219" i="6" s="1"/>
  <c r="K219" i="6" s="1"/>
  <c r="C219" i="6"/>
  <c r="D219" i="6"/>
  <c r="E219" i="6"/>
  <c r="F219" i="6"/>
  <c r="G219" i="6"/>
  <c r="B220" i="6"/>
  <c r="C220" i="6"/>
  <c r="D220" i="6"/>
  <c r="E220" i="6"/>
  <c r="F220" i="6"/>
  <c r="G220" i="6"/>
  <c r="B221" i="6"/>
  <c r="H221" i="6" s="1"/>
  <c r="K221" i="6" s="1"/>
  <c r="L221" i="6" s="1"/>
  <c r="C221" i="6"/>
  <c r="D221" i="6"/>
  <c r="E221" i="6"/>
  <c r="F221" i="6"/>
  <c r="G221" i="6"/>
  <c r="B222" i="6"/>
  <c r="C222" i="6"/>
  <c r="D222" i="6"/>
  <c r="E222" i="6"/>
  <c r="F222" i="6"/>
  <c r="G222" i="6"/>
  <c r="B223" i="6"/>
  <c r="H223" i="6" s="1"/>
  <c r="K223" i="6" s="1"/>
  <c r="C223" i="6"/>
  <c r="D223" i="6"/>
  <c r="E223" i="6"/>
  <c r="F223" i="6"/>
  <c r="G223" i="6"/>
  <c r="B224" i="6"/>
  <c r="C224" i="6"/>
  <c r="D224" i="6"/>
  <c r="E224" i="6"/>
  <c r="F224" i="6"/>
  <c r="G224" i="6"/>
  <c r="B225" i="6"/>
  <c r="C225" i="6"/>
  <c r="D225" i="6"/>
  <c r="E225" i="6"/>
  <c r="F225" i="6"/>
  <c r="G225" i="6"/>
  <c r="B226" i="6"/>
  <c r="C226" i="6"/>
  <c r="D226" i="6"/>
  <c r="E226" i="6"/>
  <c r="F226" i="6"/>
  <c r="G226" i="6"/>
  <c r="B227" i="6"/>
  <c r="H227" i="6" s="1"/>
  <c r="K227" i="6" s="1"/>
  <c r="C227" i="6"/>
  <c r="D227" i="6"/>
  <c r="E227" i="6"/>
  <c r="F227" i="6"/>
  <c r="G227" i="6"/>
  <c r="B228" i="6"/>
  <c r="C228" i="6"/>
  <c r="D228" i="6"/>
  <c r="E228" i="6"/>
  <c r="F228" i="6"/>
  <c r="G228" i="6"/>
  <c r="B229" i="6"/>
  <c r="C229" i="6"/>
  <c r="D229" i="6"/>
  <c r="E229" i="6"/>
  <c r="F229" i="6"/>
  <c r="G229" i="6"/>
  <c r="B230" i="6"/>
  <c r="C230" i="6"/>
  <c r="D230" i="6"/>
  <c r="E230" i="6"/>
  <c r="F230" i="6"/>
  <c r="G230" i="6"/>
  <c r="B231" i="6"/>
  <c r="H231" i="6" s="1"/>
  <c r="K231" i="6" s="1"/>
  <c r="C231" i="6"/>
  <c r="D231" i="6"/>
  <c r="E231" i="6"/>
  <c r="F231" i="6"/>
  <c r="G231" i="6"/>
  <c r="B232" i="6"/>
  <c r="C232" i="6"/>
  <c r="D232" i="6"/>
  <c r="E232" i="6"/>
  <c r="F232" i="6"/>
  <c r="G232" i="6"/>
  <c r="B233" i="6"/>
  <c r="C233" i="6"/>
  <c r="D233" i="6"/>
  <c r="E233" i="6"/>
  <c r="F233" i="6"/>
  <c r="G233" i="6"/>
  <c r="B234" i="6"/>
  <c r="C234" i="6"/>
  <c r="D234" i="6"/>
  <c r="E234" i="6"/>
  <c r="F234" i="6"/>
  <c r="G234" i="6"/>
  <c r="B235" i="6"/>
  <c r="H235" i="6" s="1"/>
  <c r="K235" i="6" s="1"/>
  <c r="C235" i="6"/>
  <c r="D235" i="6"/>
  <c r="E235" i="6"/>
  <c r="F235" i="6"/>
  <c r="G235" i="6"/>
  <c r="B236" i="6"/>
  <c r="C236" i="6"/>
  <c r="D236" i="6"/>
  <c r="E236" i="6"/>
  <c r="F236" i="6"/>
  <c r="G236" i="6"/>
  <c r="B237" i="6"/>
  <c r="H237" i="6" s="1"/>
  <c r="K237" i="6" s="1"/>
  <c r="L237" i="6" s="1"/>
  <c r="C237" i="6"/>
  <c r="D237" i="6"/>
  <c r="E237" i="6"/>
  <c r="F237" i="6"/>
  <c r="G237" i="6"/>
  <c r="B238" i="6"/>
  <c r="C238" i="6"/>
  <c r="D238" i="6"/>
  <c r="E238" i="6"/>
  <c r="F238" i="6"/>
  <c r="G238" i="6"/>
  <c r="B239" i="6"/>
  <c r="H239" i="6" s="1"/>
  <c r="K239" i="6" s="1"/>
  <c r="C239" i="6"/>
  <c r="D239" i="6"/>
  <c r="E239" i="6"/>
  <c r="F239" i="6"/>
  <c r="G239" i="6"/>
  <c r="B240" i="6"/>
  <c r="C240" i="6"/>
  <c r="D240" i="6"/>
  <c r="E240" i="6"/>
  <c r="F240" i="6"/>
  <c r="G240" i="6"/>
  <c r="B241" i="6"/>
  <c r="C241" i="6"/>
  <c r="D241" i="6"/>
  <c r="E241" i="6"/>
  <c r="F241" i="6"/>
  <c r="G241" i="6"/>
  <c r="B242" i="6"/>
  <c r="C242" i="6"/>
  <c r="D242" i="6"/>
  <c r="E242" i="6"/>
  <c r="F242" i="6"/>
  <c r="G242" i="6"/>
  <c r="B243" i="6"/>
  <c r="H243" i="6" s="1"/>
  <c r="K243" i="6" s="1"/>
  <c r="C243" i="6"/>
  <c r="D243" i="6"/>
  <c r="E243" i="6"/>
  <c r="F243" i="6"/>
  <c r="G243" i="6"/>
  <c r="B244" i="6"/>
  <c r="C244" i="6"/>
  <c r="D244" i="6"/>
  <c r="E244" i="6"/>
  <c r="F244" i="6"/>
  <c r="G244" i="6"/>
  <c r="G128" i="6"/>
  <c r="F128" i="6"/>
  <c r="E128" i="6"/>
  <c r="D128" i="6"/>
  <c r="C128" i="6"/>
  <c r="B128" i="6"/>
  <c r="A130" i="6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129" i="6"/>
  <c r="B125" i="6"/>
  <c r="A125" i="6"/>
  <c r="B124" i="6"/>
  <c r="A124" i="6"/>
  <c r="B2" i="6"/>
  <c r="A2" i="6"/>
  <c r="A383" i="6" l="1"/>
  <c r="A683" i="6"/>
  <c r="A508" i="6"/>
  <c r="H244" i="6"/>
  <c r="K244" i="6" s="1"/>
  <c r="N244" i="6" s="1"/>
  <c r="H240" i="6"/>
  <c r="K240" i="6" s="1"/>
  <c r="H236" i="6"/>
  <c r="K236" i="6" s="1"/>
  <c r="L236" i="6" s="1"/>
  <c r="H232" i="6"/>
  <c r="K232" i="6" s="1"/>
  <c r="N232" i="6" s="1"/>
  <c r="H228" i="6"/>
  <c r="K228" i="6" s="1"/>
  <c r="L228" i="6" s="1"/>
  <c r="H224" i="6"/>
  <c r="K224" i="6" s="1"/>
  <c r="H220" i="6"/>
  <c r="K220" i="6" s="1"/>
  <c r="N220" i="6" s="1"/>
  <c r="H216" i="6"/>
  <c r="K216" i="6" s="1"/>
  <c r="N216" i="6" s="1"/>
  <c r="H214" i="6"/>
  <c r="K214" i="6" s="1"/>
  <c r="M214" i="6" s="1"/>
  <c r="H212" i="6"/>
  <c r="K212" i="6" s="1"/>
  <c r="H210" i="6"/>
  <c r="K210" i="6" s="1"/>
  <c r="M210" i="6" s="1"/>
  <c r="H208" i="6"/>
  <c r="K208" i="6" s="1"/>
  <c r="N208" i="6" s="1"/>
  <c r="H206" i="6"/>
  <c r="K206" i="6" s="1"/>
  <c r="N206" i="6" s="1"/>
  <c r="H204" i="6"/>
  <c r="K204" i="6" s="1"/>
  <c r="H202" i="6"/>
  <c r="K202" i="6" s="1"/>
  <c r="L202" i="6" s="1"/>
  <c r="H200" i="6"/>
  <c r="K200" i="6" s="1"/>
  <c r="N200" i="6" s="1"/>
  <c r="H195" i="6"/>
  <c r="K195" i="6" s="1"/>
  <c r="L195" i="6" s="1"/>
  <c r="H187" i="6"/>
  <c r="K187" i="6" s="1"/>
  <c r="H179" i="6"/>
  <c r="K179" i="6" s="1"/>
  <c r="N179" i="6" s="1"/>
  <c r="H171" i="6"/>
  <c r="K171" i="6" s="1"/>
  <c r="M171" i="6" s="1"/>
  <c r="H163" i="6"/>
  <c r="K163" i="6" s="1"/>
  <c r="M163" i="6" s="1"/>
  <c r="H242" i="6"/>
  <c r="K242" i="6" s="1"/>
  <c r="H238" i="6"/>
  <c r="K238" i="6" s="1"/>
  <c r="M238" i="6" s="1"/>
  <c r="H234" i="6"/>
  <c r="K234" i="6" s="1"/>
  <c r="N234" i="6" s="1"/>
  <c r="H230" i="6"/>
  <c r="K230" i="6" s="1"/>
  <c r="L230" i="6" s="1"/>
  <c r="H226" i="6"/>
  <c r="K226" i="6" s="1"/>
  <c r="H222" i="6"/>
  <c r="K222" i="6" s="1"/>
  <c r="M222" i="6" s="1"/>
  <c r="H218" i="6"/>
  <c r="K218" i="6" s="1"/>
  <c r="N218" i="6" s="1"/>
  <c r="H189" i="6"/>
  <c r="K189" i="6" s="1"/>
  <c r="L189" i="6" s="1"/>
  <c r="H173" i="6"/>
  <c r="K173" i="6" s="1"/>
  <c r="L173" i="6" s="1"/>
  <c r="B198" i="6"/>
  <c r="H198" i="6" s="1"/>
  <c r="K198" i="6" s="1"/>
  <c r="M198" i="6" s="1"/>
  <c r="B196" i="6"/>
  <c r="H196" i="6" s="1"/>
  <c r="K196" i="6" s="1"/>
  <c r="L196" i="6" s="1"/>
  <c r="B194" i="6"/>
  <c r="H194" i="6" s="1"/>
  <c r="K194" i="6" s="1"/>
  <c r="N194" i="6" s="1"/>
  <c r="B192" i="6"/>
  <c r="H192" i="6" s="1"/>
  <c r="K192" i="6" s="1"/>
  <c r="B190" i="6"/>
  <c r="H190" i="6" s="1"/>
  <c r="K190" i="6" s="1"/>
  <c r="M190" i="6" s="1"/>
  <c r="B188" i="6"/>
  <c r="H188" i="6" s="1"/>
  <c r="K188" i="6" s="1"/>
  <c r="B186" i="6"/>
  <c r="H186" i="6" s="1"/>
  <c r="K186" i="6" s="1"/>
  <c r="B184" i="6"/>
  <c r="H184" i="6" s="1"/>
  <c r="K184" i="6" s="1"/>
  <c r="B182" i="6"/>
  <c r="B180" i="6"/>
  <c r="H180" i="6" s="1"/>
  <c r="K180" i="6" s="1"/>
  <c r="M180" i="6" s="1"/>
  <c r="B178" i="6"/>
  <c r="H178" i="6" s="1"/>
  <c r="K178" i="6" s="1"/>
  <c r="B176" i="6"/>
  <c r="H176" i="6" s="1"/>
  <c r="K176" i="6" s="1"/>
  <c r="B174" i="6"/>
  <c r="B172" i="6"/>
  <c r="H172" i="6" s="1"/>
  <c r="K172" i="6" s="1"/>
  <c r="B170" i="6"/>
  <c r="H170" i="6" s="1"/>
  <c r="K170" i="6" s="1"/>
  <c r="B168" i="6"/>
  <c r="H168" i="6" s="1"/>
  <c r="K168" i="6" s="1"/>
  <c r="B166" i="6"/>
  <c r="B164" i="6"/>
  <c r="H164" i="6" s="1"/>
  <c r="K164" i="6" s="1"/>
  <c r="B162" i="6"/>
  <c r="H162" i="6" s="1"/>
  <c r="K162" i="6" s="1"/>
  <c r="B160" i="6"/>
  <c r="H160" i="6" s="1"/>
  <c r="K160" i="6" s="1"/>
  <c r="B155" i="6"/>
  <c r="H155" i="6" s="1"/>
  <c r="K155" i="6" s="1"/>
  <c r="M155" i="6" s="1"/>
  <c r="B152" i="6"/>
  <c r="B147" i="6"/>
  <c r="H147" i="6" s="1"/>
  <c r="K147" i="6" s="1"/>
  <c r="B144" i="6"/>
  <c r="B139" i="6"/>
  <c r="H139" i="6" s="1"/>
  <c r="K139" i="6" s="1"/>
  <c r="L139" i="6" s="1"/>
  <c r="B136" i="6"/>
  <c r="B131" i="6"/>
  <c r="H131" i="6" s="1"/>
  <c r="K131" i="6" s="1"/>
  <c r="N131" i="6" s="1"/>
  <c r="H241" i="6"/>
  <c r="K241" i="6" s="1"/>
  <c r="L241" i="6" s="1"/>
  <c r="H233" i="6"/>
  <c r="K233" i="6" s="1"/>
  <c r="L233" i="6" s="1"/>
  <c r="H229" i="6"/>
  <c r="K229" i="6" s="1"/>
  <c r="N229" i="6" s="1"/>
  <c r="H225" i="6"/>
  <c r="K225" i="6" s="1"/>
  <c r="L225" i="6" s="1"/>
  <c r="H217" i="6"/>
  <c r="K217" i="6" s="1"/>
  <c r="L217" i="6" s="1"/>
  <c r="H213" i="6"/>
  <c r="K213" i="6" s="1"/>
  <c r="L213" i="6" s="1"/>
  <c r="H209" i="6"/>
  <c r="K209" i="6" s="1"/>
  <c r="H201" i="6"/>
  <c r="K201" i="6" s="1"/>
  <c r="L201" i="6" s="1"/>
  <c r="H197" i="6"/>
  <c r="K197" i="6" s="1"/>
  <c r="L197" i="6" s="1"/>
  <c r="H193" i="6"/>
  <c r="K193" i="6" s="1"/>
  <c r="L193" i="6" s="1"/>
  <c r="H185" i="6"/>
  <c r="K185" i="6" s="1"/>
  <c r="H181" i="6"/>
  <c r="K181" i="6" s="1"/>
  <c r="N181" i="6" s="1"/>
  <c r="H177" i="6"/>
  <c r="K177" i="6" s="1"/>
  <c r="L177" i="6" s="1"/>
  <c r="H169" i="6"/>
  <c r="K169" i="6" s="1"/>
  <c r="L169" i="6" s="1"/>
  <c r="H165" i="6"/>
  <c r="K165" i="6" s="1"/>
  <c r="H161" i="6"/>
  <c r="K161" i="6" s="1"/>
  <c r="L161" i="6" s="1"/>
  <c r="B157" i="6"/>
  <c r="H157" i="6" s="1"/>
  <c r="K157" i="6" s="1"/>
  <c r="L157" i="6" s="1"/>
  <c r="B154" i="6"/>
  <c r="B149" i="6"/>
  <c r="H149" i="6" s="1"/>
  <c r="K149" i="6" s="1"/>
  <c r="B146" i="6"/>
  <c r="B141" i="6"/>
  <c r="H141" i="6" s="1"/>
  <c r="K141" i="6" s="1"/>
  <c r="L141" i="6" s="1"/>
  <c r="B138" i="6"/>
  <c r="B133" i="6"/>
  <c r="H133" i="6" s="1"/>
  <c r="K133" i="6" s="1"/>
  <c r="H153" i="6"/>
  <c r="K153" i="6" s="1"/>
  <c r="L153" i="6" s="1"/>
  <c r="H145" i="6"/>
  <c r="K145" i="6" s="1"/>
  <c r="L145" i="6" s="1"/>
  <c r="H137" i="6"/>
  <c r="K137" i="6" s="1"/>
  <c r="L137" i="6" s="1"/>
  <c r="H129" i="6"/>
  <c r="K129" i="6" s="1"/>
  <c r="L129" i="6" s="1"/>
  <c r="L181" i="6"/>
  <c r="N197" i="6"/>
  <c r="N237" i="6"/>
  <c r="N205" i="6"/>
  <c r="N173" i="6"/>
  <c r="N141" i="6"/>
  <c r="C158" i="6"/>
  <c r="H158" i="6" s="1"/>
  <c r="K158" i="6" s="1"/>
  <c r="C156" i="6"/>
  <c r="H156" i="6" s="1"/>
  <c r="K156" i="6" s="1"/>
  <c r="C154" i="6"/>
  <c r="C152" i="6"/>
  <c r="H152" i="6" s="1"/>
  <c r="K152" i="6" s="1"/>
  <c r="C150" i="6"/>
  <c r="C148" i="6"/>
  <c r="H148" i="6" s="1"/>
  <c r="K148" i="6" s="1"/>
  <c r="C146" i="6"/>
  <c r="C144" i="6"/>
  <c r="H144" i="6" s="1"/>
  <c r="K144" i="6" s="1"/>
  <c r="C142" i="6"/>
  <c r="H142" i="6" s="1"/>
  <c r="K142" i="6" s="1"/>
  <c r="L142" i="6" s="1"/>
  <c r="C140" i="6"/>
  <c r="H140" i="6" s="1"/>
  <c r="K140" i="6" s="1"/>
  <c r="C138" i="6"/>
  <c r="C136" i="6"/>
  <c r="H136" i="6" s="1"/>
  <c r="K136" i="6" s="1"/>
  <c r="M136" i="6" s="1"/>
  <c r="C134" i="6"/>
  <c r="H134" i="6" s="1"/>
  <c r="K134" i="6" s="1"/>
  <c r="C132" i="6"/>
  <c r="H132" i="6" s="1"/>
  <c r="K132" i="6" s="1"/>
  <c r="H182" i="6"/>
  <c r="K182" i="6" s="1"/>
  <c r="H174" i="6"/>
  <c r="K174" i="6" s="1"/>
  <c r="H166" i="6"/>
  <c r="K166" i="6" s="1"/>
  <c r="H150" i="6"/>
  <c r="K150" i="6" s="1"/>
  <c r="L150" i="6" s="1"/>
  <c r="H146" i="6"/>
  <c r="K146" i="6" s="1"/>
  <c r="N146" i="6" s="1"/>
  <c r="H138" i="6"/>
  <c r="K138" i="6" s="1"/>
  <c r="L138" i="6" s="1"/>
  <c r="H130" i="6"/>
  <c r="K130" i="6" s="1"/>
  <c r="N130" i="6" s="1"/>
  <c r="N221" i="6"/>
  <c r="N189" i="6"/>
  <c r="H128" i="6"/>
  <c r="K128" i="6" s="1"/>
  <c r="M128" i="6" s="1"/>
  <c r="N240" i="6"/>
  <c r="L240" i="6"/>
  <c r="M240" i="6"/>
  <c r="L226" i="6"/>
  <c r="M226" i="6"/>
  <c r="N226" i="6"/>
  <c r="L222" i="6"/>
  <c r="N222" i="6"/>
  <c r="N128" i="6"/>
  <c r="L128" i="6"/>
  <c r="M243" i="6"/>
  <c r="L243" i="6"/>
  <c r="N243" i="6"/>
  <c r="M239" i="6"/>
  <c r="N239" i="6"/>
  <c r="L239" i="6"/>
  <c r="M235" i="6"/>
  <c r="N235" i="6"/>
  <c r="L235" i="6"/>
  <c r="M231" i="6"/>
  <c r="N231" i="6"/>
  <c r="L231" i="6"/>
  <c r="M227" i="6"/>
  <c r="N227" i="6"/>
  <c r="L227" i="6"/>
  <c r="M223" i="6"/>
  <c r="N223" i="6"/>
  <c r="L223" i="6"/>
  <c r="M219" i="6"/>
  <c r="N219" i="6"/>
  <c r="L219" i="6"/>
  <c r="M215" i="6"/>
  <c r="N215" i="6"/>
  <c r="L215" i="6"/>
  <c r="M211" i="6"/>
  <c r="N211" i="6"/>
  <c r="L211" i="6"/>
  <c r="M207" i="6"/>
  <c r="N207" i="6"/>
  <c r="L207" i="6"/>
  <c r="M203" i="6"/>
  <c r="N203" i="6"/>
  <c r="L203" i="6"/>
  <c r="M199" i="6"/>
  <c r="N199" i="6"/>
  <c r="L199" i="6"/>
  <c r="M191" i="6"/>
  <c r="N191" i="6"/>
  <c r="L191" i="6"/>
  <c r="M187" i="6"/>
  <c r="N187" i="6"/>
  <c r="L187" i="6"/>
  <c r="M183" i="6"/>
  <c r="N183" i="6"/>
  <c r="L183" i="6"/>
  <c r="M175" i="6"/>
  <c r="N175" i="6"/>
  <c r="L175" i="6"/>
  <c r="M167" i="6"/>
  <c r="N167" i="6"/>
  <c r="L167" i="6"/>
  <c r="M159" i="6"/>
  <c r="N159" i="6"/>
  <c r="L159" i="6"/>
  <c r="L155" i="6"/>
  <c r="M151" i="6"/>
  <c r="N151" i="6"/>
  <c r="L151" i="6"/>
  <c r="M143" i="6"/>
  <c r="N143" i="6"/>
  <c r="L143" i="6"/>
  <c r="N139" i="6"/>
  <c r="M135" i="6"/>
  <c r="N135" i="6"/>
  <c r="L135" i="6"/>
  <c r="L242" i="6"/>
  <c r="M242" i="6"/>
  <c r="N242" i="6"/>
  <c r="L238" i="6"/>
  <c r="N228" i="6"/>
  <c r="N224" i="6"/>
  <c r="L224" i="6"/>
  <c r="M224" i="6"/>
  <c r="L220" i="6"/>
  <c r="M220" i="6"/>
  <c r="N212" i="6"/>
  <c r="L212" i="6"/>
  <c r="M212" i="6"/>
  <c r="L210" i="6"/>
  <c r="N204" i="6"/>
  <c r="L204" i="6"/>
  <c r="M204" i="6"/>
  <c r="M202" i="6"/>
  <c r="N202" i="6"/>
  <c r="N198" i="6"/>
  <c r="M192" i="6"/>
  <c r="M184" i="6"/>
  <c r="N176" i="6"/>
  <c r="M168" i="6"/>
  <c r="N160" i="6"/>
  <c r="M221" i="6"/>
  <c r="N217" i="6"/>
  <c r="M237" i="6"/>
  <c r="M205" i="6"/>
  <c r="M173" i="6"/>
  <c r="M157" i="6"/>
  <c r="M141" i="6"/>
  <c r="M241" i="6"/>
  <c r="M193" i="6"/>
  <c r="M177" i="6"/>
  <c r="M145" i="6"/>
  <c r="M137" i="6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A162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A161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A158" i="5"/>
  <c r="B158" i="5"/>
  <c r="C158" i="5"/>
  <c r="D158" i="5"/>
  <c r="E158" i="5"/>
  <c r="F158" i="5"/>
  <c r="G158" i="5"/>
  <c r="H158" i="5"/>
  <c r="I158" i="5"/>
  <c r="J158" i="5"/>
  <c r="B80" i="5"/>
  <c r="B119" i="5" s="1"/>
  <c r="H60" i="5"/>
  <c r="C48" i="5"/>
  <c r="C56" i="5"/>
  <c r="C64" i="5"/>
  <c r="C72" i="5"/>
  <c r="B43" i="5"/>
  <c r="H68" i="5" s="1"/>
  <c r="C43" i="5"/>
  <c r="I71" i="5" s="1"/>
  <c r="A43" i="5"/>
  <c r="L42" i="5"/>
  <c r="K42" i="5"/>
  <c r="J42" i="5"/>
  <c r="I42" i="5"/>
  <c r="H42" i="5"/>
  <c r="L41" i="5"/>
  <c r="K41" i="5"/>
  <c r="J41" i="5"/>
  <c r="I41" i="5"/>
  <c r="B42" i="5" s="1"/>
  <c r="H41" i="5"/>
  <c r="B10" i="5"/>
  <c r="H47" i="5" s="1"/>
  <c r="B11" i="5"/>
  <c r="E11" i="5"/>
  <c r="A12" i="5"/>
  <c r="C13" i="5"/>
  <c r="C14" i="5"/>
  <c r="A15" i="5"/>
  <c r="B15" i="5"/>
  <c r="C52" i="5" s="1"/>
  <c r="A16" i="5"/>
  <c r="D16" i="5"/>
  <c r="D17" i="5"/>
  <c r="B18" i="5"/>
  <c r="C18" i="5"/>
  <c r="B19" i="5"/>
  <c r="E19" i="5"/>
  <c r="C21" i="5"/>
  <c r="C22" i="5"/>
  <c r="A23" i="5"/>
  <c r="B23" i="5"/>
  <c r="C60" i="5" s="1"/>
  <c r="A24" i="5"/>
  <c r="D24" i="5"/>
  <c r="B26" i="5"/>
  <c r="B27" i="5"/>
  <c r="E27" i="5"/>
  <c r="C29" i="5"/>
  <c r="C30" i="5"/>
  <c r="A31" i="5"/>
  <c r="B31" i="5"/>
  <c r="C68" i="5" s="1"/>
  <c r="D32" i="5"/>
  <c r="D33" i="5"/>
  <c r="B34" i="5"/>
  <c r="C34" i="5"/>
  <c r="B35" i="5"/>
  <c r="E35" i="5"/>
  <c r="C37" i="5"/>
  <c r="C38" i="5"/>
  <c r="B9" i="5"/>
  <c r="H10" i="5"/>
  <c r="I10" i="5"/>
  <c r="J10" i="5"/>
  <c r="K10" i="5"/>
  <c r="L10" i="5"/>
  <c r="H11" i="5"/>
  <c r="A11" i="5" s="1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B14" i="5" s="1"/>
  <c r="J14" i="5"/>
  <c r="K14" i="5"/>
  <c r="L14" i="5"/>
  <c r="H15" i="5"/>
  <c r="I15" i="5"/>
  <c r="J15" i="5"/>
  <c r="K15" i="5"/>
  <c r="L15" i="5"/>
  <c r="E15" i="5" s="1"/>
  <c r="H16" i="5"/>
  <c r="I16" i="5"/>
  <c r="J16" i="5"/>
  <c r="K16" i="5"/>
  <c r="L16" i="5"/>
  <c r="H17" i="5"/>
  <c r="I17" i="5"/>
  <c r="J17" i="5"/>
  <c r="C17" i="5" s="1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B22" i="5" s="1"/>
  <c r="J22" i="5"/>
  <c r="K22" i="5"/>
  <c r="L22" i="5"/>
  <c r="H23" i="5"/>
  <c r="I23" i="5"/>
  <c r="J23" i="5"/>
  <c r="K23" i="5"/>
  <c r="L23" i="5"/>
  <c r="E23" i="5" s="1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A27" i="5" s="1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B30" i="5" s="1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C33" i="5" s="1"/>
  <c r="K33" i="5"/>
  <c r="L33" i="5"/>
  <c r="H34" i="5"/>
  <c r="I34" i="5"/>
  <c r="J34" i="5"/>
  <c r="K34" i="5"/>
  <c r="L34" i="5"/>
  <c r="H35" i="5"/>
  <c r="A35" i="5" s="1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B38" i="5" s="1"/>
  <c r="J38" i="5"/>
  <c r="K38" i="5"/>
  <c r="L38" i="5"/>
  <c r="I9" i="5"/>
  <c r="J9" i="5"/>
  <c r="K9" i="5"/>
  <c r="L9" i="5"/>
  <c r="H9" i="5"/>
  <c r="C5" i="5"/>
  <c r="B12" i="5" s="1"/>
  <c r="H49" i="5" s="1"/>
  <c r="D5" i="5"/>
  <c r="C27" i="5" s="1"/>
  <c r="I64" i="5" s="1"/>
  <c r="E5" i="5"/>
  <c r="F5" i="5"/>
  <c r="E31" i="5" s="1"/>
  <c r="B5" i="5"/>
  <c r="A17" i="5" s="1"/>
  <c r="B8" i="5"/>
  <c r="A8" i="5"/>
  <c r="B3" i="5"/>
  <c r="C3" i="5"/>
  <c r="B20" i="5" s="1"/>
  <c r="D3" i="5"/>
  <c r="C19" i="5" s="1"/>
  <c r="E3" i="5"/>
  <c r="F3" i="5"/>
  <c r="E28" i="5" s="1"/>
  <c r="B4" i="5"/>
  <c r="A25" i="5" s="1"/>
  <c r="G62" i="5" s="1"/>
  <c r="C4" i="5"/>
  <c r="D4" i="5"/>
  <c r="C11" i="5" s="1"/>
  <c r="E4" i="5"/>
  <c r="F4" i="5"/>
  <c r="E25" i="5" s="1"/>
  <c r="C2" i="5"/>
  <c r="B13" i="5" s="1"/>
  <c r="D2" i="5"/>
  <c r="E2" i="5"/>
  <c r="F2" i="5"/>
  <c r="E13" i="5" s="1"/>
  <c r="B2" i="5"/>
  <c r="A13" i="5" s="1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A258" i="3"/>
  <c r="B252" i="3"/>
  <c r="B188" i="3"/>
  <c r="N132" i="3"/>
  <c r="O132" i="3"/>
  <c r="N196" i="6" l="1"/>
  <c r="L214" i="6"/>
  <c r="N195" i="6"/>
  <c r="M234" i="6"/>
  <c r="M244" i="6"/>
  <c r="M206" i="6"/>
  <c r="N225" i="6"/>
  <c r="L163" i="6"/>
  <c r="N230" i="6"/>
  <c r="L244" i="6"/>
  <c r="M153" i="6"/>
  <c r="M181" i="6"/>
  <c r="N161" i="6"/>
  <c r="M194" i="6"/>
  <c r="N214" i="6"/>
  <c r="M228" i="6"/>
  <c r="M131" i="6"/>
  <c r="N163" i="6"/>
  <c r="M230" i="6"/>
  <c r="M225" i="6"/>
  <c r="L206" i="6"/>
  <c r="L131" i="6"/>
  <c r="M195" i="6"/>
  <c r="M189" i="6"/>
  <c r="N201" i="6"/>
  <c r="L146" i="6"/>
  <c r="L194" i="6"/>
  <c r="M208" i="6"/>
  <c r="L171" i="6"/>
  <c r="L234" i="6"/>
  <c r="N193" i="6"/>
  <c r="N190" i="6"/>
  <c r="L198" i="6"/>
  <c r="N210" i="6"/>
  <c r="N238" i="6"/>
  <c r="M139" i="6"/>
  <c r="N155" i="6"/>
  <c r="N171" i="6"/>
  <c r="L179" i="6"/>
  <c r="M218" i="6"/>
  <c r="M236" i="6"/>
  <c r="E683" i="6"/>
  <c r="C683" i="6"/>
  <c r="D683" i="6"/>
  <c r="M232" i="6"/>
  <c r="M169" i="6"/>
  <c r="M233" i="6"/>
  <c r="M213" i="6"/>
  <c r="M130" i="6"/>
  <c r="L190" i="6"/>
  <c r="M196" i="6"/>
  <c r="M200" i="6"/>
  <c r="M216" i="6"/>
  <c r="M179" i="6"/>
  <c r="L218" i="6"/>
  <c r="N236" i="6"/>
  <c r="A384" i="6"/>
  <c r="A684" i="6"/>
  <c r="A509" i="6"/>
  <c r="L134" i="6"/>
  <c r="N134" i="6"/>
  <c r="N144" i="6"/>
  <c r="L144" i="6"/>
  <c r="M144" i="6"/>
  <c r="L158" i="6"/>
  <c r="N158" i="6"/>
  <c r="M152" i="6"/>
  <c r="N152" i="6"/>
  <c r="L152" i="6"/>
  <c r="N138" i="6"/>
  <c r="L200" i="6"/>
  <c r="L208" i="6"/>
  <c r="L216" i="6"/>
  <c r="L232" i="6"/>
  <c r="H154" i="6"/>
  <c r="K154" i="6" s="1"/>
  <c r="L154" i="6" s="1"/>
  <c r="M161" i="6"/>
  <c r="M201" i="6"/>
  <c r="N153" i="6"/>
  <c r="L130" i="6"/>
  <c r="M138" i="6"/>
  <c r="M146" i="6"/>
  <c r="M133" i="6"/>
  <c r="L133" i="6"/>
  <c r="N133" i="6"/>
  <c r="L182" i="6"/>
  <c r="N182" i="6"/>
  <c r="L149" i="6"/>
  <c r="N149" i="6"/>
  <c r="L165" i="6"/>
  <c r="M165" i="6"/>
  <c r="N165" i="6"/>
  <c r="L185" i="6"/>
  <c r="M185" i="6"/>
  <c r="L209" i="6"/>
  <c r="N209" i="6"/>
  <c r="M209" i="6"/>
  <c r="M229" i="6"/>
  <c r="L229" i="6"/>
  <c r="M147" i="6"/>
  <c r="N147" i="6"/>
  <c r="L147" i="6"/>
  <c r="L162" i="6"/>
  <c r="M162" i="6"/>
  <c r="N162" i="6"/>
  <c r="N170" i="6"/>
  <c r="L170" i="6"/>
  <c r="L178" i="6"/>
  <c r="M178" i="6"/>
  <c r="N178" i="6"/>
  <c r="N186" i="6"/>
  <c r="L186" i="6"/>
  <c r="M149" i="6"/>
  <c r="N129" i="6"/>
  <c r="N185" i="6"/>
  <c r="M170" i="6"/>
  <c r="N164" i="6"/>
  <c r="L164" i="6"/>
  <c r="L172" i="6"/>
  <c r="M172" i="6"/>
  <c r="N180" i="6"/>
  <c r="L180" i="6"/>
  <c r="L188" i="6"/>
  <c r="M188" i="6"/>
  <c r="M129" i="6"/>
  <c r="N172" i="6"/>
  <c r="M186" i="6"/>
  <c r="N136" i="6"/>
  <c r="L136" i="6"/>
  <c r="L166" i="6"/>
  <c r="N166" i="6"/>
  <c r="M164" i="6"/>
  <c r="N188" i="6"/>
  <c r="L174" i="6"/>
  <c r="N174" i="6"/>
  <c r="L160" i="6"/>
  <c r="M160" i="6"/>
  <c r="N168" i="6"/>
  <c r="L168" i="6"/>
  <c r="L176" i="6"/>
  <c r="M176" i="6"/>
  <c r="N184" i="6"/>
  <c r="L184" i="6"/>
  <c r="N192" i="6"/>
  <c r="L192" i="6"/>
  <c r="N137" i="6"/>
  <c r="N169" i="6"/>
  <c r="N233" i="6"/>
  <c r="N150" i="6"/>
  <c r="N213" i="6"/>
  <c r="M217" i="6"/>
  <c r="M197" i="6"/>
  <c r="N145" i="6"/>
  <c r="N177" i="6"/>
  <c r="N241" i="6"/>
  <c r="N142" i="6"/>
  <c r="N157" i="6"/>
  <c r="N132" i="6"/>
  <c r="L132" i="6"/>
  <c r="M132" i="6"/>
  <c r="N140" i="6"/>
  <c r="L140" i="6"/>
  <c r="M140" i="6"/>
  <c r="N148" i="6"/>
  <c r="L148" i="6"/>
  <c r="M148" i="6"/>
  <c r="N156" i="6"/>
  <c r="L156" i="6"/>
  <c r="M156" i="6"/>
  <c r="M134" i="6"/>
  <c r="M142" i="6"/>
  <c r="M150" i="6"/>
  <c r="M158" i="6"/>
  <c r="M166" i="6"/>
  <c r="M174" i="6"/>
  <c r="M182" i="6"/>
  <c r="F65" i="5"/>
  <c r="H75" i="5"/>
  <c r="C75" i="5"/>
  <c r="I70" i="5"/>
  <c r="D70" i="5"/>
  <c r="G64" i="5"/>
  <c r="C59" i="5"/>
  <c r="H59" i="5"/>
  <c r="I54" i="5"/>
  <c r="K52" i="5"/>
  <c r="F52" i="5"/>
  <c r="G48" i="5"/>
  <c r="D55" i="5"/>
  <c r="F68" i="5"/>
  <c r="G72" i="5"/>
  <c r="H67" i="5"/>
  <c r="C67" i="5"/>
  <c r="H51" i="5"/>
  <c r="C51" i="5"/>
  <c r="H57" i="5"/>
  <c r="C57" i="5"/>
  <c r="G54" i="5"/>
  <c r="B54" i="5"/>
  <c r="H46" i="5"/>
  <c r="K72" i="5"/>
  <c r="H71" i="5"/>
  <c r="G68" i="5"/>
  <c r="I58" i="5"/>
  <c r="K48" i="5"/>
  <c r="D43" i="5"/>
  <c r="J61" i="5" s="1"/>
  <c r="D10" i="5"/>
  <c r="D9" i="5"/>
  <c r="D11" i="5"/>
  <c r="A37" i="5"/>
  <c r="A18" i="5"/>
  <c r="E36" i="5"/>
  <c r="D25" i="5"/>
  <c r="I59" i="5"/>
  <c r="H56" i="5"/>
  <c r="G53" i="5"/>
  <c r="J53" i="5"/>
  <c r="D48" i="5"/>
  <c r="D18" i="5"/>
  <c r="D19" i="5"/>
  <c r="D22" i="5"/>
  <c r="D34" i="5"/>
  <c r="D27" i="5"/>
  <c r="D31" i="5"/>
  <c r="D35" i="5"/>
  <c r="D36" i="5"/>
  <c r="D28" i="5"/>
  <c r="C25" i="5"/>
  <c r="D20" i="5"/>
  <c r="A19" i="5"/>
  <c r="D12" i="5"/>
  <c r="I48" i="5"/>
  <c r="B62" i="5"/>
  <c r="C49" i="5"/>
  <c r="I74" i="5"/>
  <c r="J69" i="5"/>
  <c r="I66" i="5"/>
  <c r="H63" i="5"/>
  <c r="H55" i="5"/>
  <c r="G52" i="5"/>
  <c r="D14" i="5"/>
  <c r="D26" i="5"/>
  <c r="D30" i="5"/>
  <c r="D38" i="5"/>
  <c r="D15" i="5"/>
  <c r="D23" i="5"/>
  <c r="E37" i="5"/>
  <c r="E18" i="5"/>
  <c r="E17" i="5"/>
  <c r="E33" i="5"/>
  <c r="E22" i="5"/>
  <c r="E34" i="5"/>
  <c r="A32" i="5"/>
  <c r="E20" i="5"/>
  <c r="E12" i="5"/>
  <c r="G60" i="5"/>
  <c r="I51" i="5"/>
  <c r="C15" i="5"/>
  <c r="C23" i="5"/>
  <c r="G50" i="5"/>
  <c r="H50" i="5"/>
  <c r="C50" i="5"/>
  <c r="B25" i="5"/>
  <c r="D56" i="5"/>
  <c r="I56" i="5"/>
  <c r="D64" i="5"/>
  <c r="C9" i="5"/>
  <c r="D37" i="5"/>
  <c r="A36" i="5"/>
  <c r="E32" i="5"/>
  <c r="D29" i="5"/>
  <c r="A28" i="5"/>
  <c r="C26" i="5"/>
  <c r="E24" i="5"/>
  <c r="D21" i="5"/>
  <c r="A20" i="5"/>
  <c r="I55" i="5"/>
  <c r="E16" i="5"/>
  <c r="H52" i="5"/>
  <c r="D13" i="5"/>
  <c r="G49" i="5"/>
  <c r="C10" i="5"/>
  <c r="C42" i="5"/>
  <c r="D54" i="5" s="1"/>
  <c r="C46" i="5"/>
  <c r="D74" i="5"/>
  <c r="F72" i="5"/>
  <c r="C71" i="5"/>
  <c r="B68" i="5"/>
  <c r="D66" i="5"/>
  <c r="C63" i="5"/>
  <c r="B60" i="5"/>
  <c r="D58" i="5"/>
  <c r="C55" i="5"/>
  <c r="B52" i="5"/>
  <c r="C47" i="5"/>
  <c r="I75" i="5"/>
  <c r="H72" i="5"/>
  <c r="J70" i="5"/>
  <c r="I67" i="5"/>
  <c r="H64" i="5"/>
  <c r="G61" i="5"/>
  <c r="K56" i="5"/>
  <c r="J54" i="5"/>
  <c r="I50" i="5"/>
  <c r="H48" i="5"/>
  <c r="E9" i="5"/>
  <c r="E38" i="5"/>
  <c r="A38" i="5"/>
  <c r="B37" i="5"/>
  <c r="C36" i="5"/>
  <c r="A34" i="5"/>
  <c r="B33" i="5"/>
  <c r="C32" i="5"/>
  <c r="E30" i="5"/>
  <c r="A30" i="5"/>
  <c r="B29" i="5"/>
  <c r="C28" i="5"/>
  <c r="E26" i="5"/>
  <c r="A26" i="5"/>
  <c r="C24" i="5"/>
  <c r="A22" i="5"/>
  <c r="B21" i="5"/>
  <c r="C20" i="5"/>
  <c r="B17" i="5"/>
  <c r="C16" i="5"/>
  <c r="E14" i="5"/>
  <c r="A14" i="5"/>
  <c r="C12" i="5"/>
  <c r="E10" i="5"/>
  <c r="A10" i="5"/>
  <c r="D42" i="5"/>
  <c r="E43" i="5"/>
  <c r="K60" i="5" s="1"/>
  <c r="B36" i="5"/>
  <c r="C35" i="5"/>
  <c r="A33" i="5"/>
  <c r="B32" i="5"/>
  <c r="C31" i="5"/>
  <c r="E29" i="5"/>
  <c r="A29" i="5"/>
  <c r="B28" i="5"/>
  <c r="B24" i="5"/>
  <c r="E21" i="5"/>
  <c r="A21" i="5"/>
  <c r="B16" i="5"/>
  <c r="A42" i="5"/>
  <c r="E42" i="5"/>
  <c r="F62" i="5" s="1"/>
  <c r="A9" i="5"/>
  <c r="A10" i="4"/>
  <c r="B43" i="4"/>
  <c r="C44" i="4"/>
  <c r="J11" i="4"/>
  <c r="J10" i="4"/>
  <c r="B3" i="4"/>
  <c r="A43" i="4" s="1"/>
  <c r="C3" i="4"/>
  <c r="D3" i="4"/>
  <c r="C43" i="4" s="1"/>
  <c r="B4" i="4"/>
  <c r="A44" i="4" s="1"/>
  <c r="C4" i="4"/>
  <c r="B44" i="4" s="1"/>
  <c r="D4" i="4"/>
  <c r="B5" i="4"/>
  <c r="A45" i="4" s="1"/>
  <c r="K50" i="4" s="1"/>
  <c r="C5" i="4"/>
  <c r="B45" i="4" s="1"/>
  <c r="D5" i="4"/>
  <c r="C45" i="4" s="1"/>
  <c r="D2" i="4"/>
  <c r="C42" i="4" s="1"/>
  <c r="C2" i="4"/>
  <c r="B9" i="4" s="1"/>
  <c r="B2" i="4"/>
  <c r="A9" i="4" s="1"/>
  <c r="A510" i="6" l="1"/>
  <c r="A632" i="6"/>
  <c r="A385" i="6"/>
  <c r="C684" i="6"/>
  <c r="D684" i="6"/>
  <c r="E684" i="6"/>
  <c r="E49" i="4"/>
  <c r="K49" i="4"/>
  <c r="H49" i="4"/>
  <c r="C9" i="4"/>
  <c r="J49" i="4" s="1"/>
  <c r="F49" i="4"/>
  <c r="I49" i="4"/>
  <c r="L49" i="4"/>
  <c r="J12" i="4"/>
  <c r="C11" i="4"/>
  <c r="B42" i="4"/>
  <c r="C49" i="4" s="1"/>
  <c r="H50" i="4"/>
  <c r="E50" i="4"/>
  <c r="A42" i="4"/>
  <c r="B49" i="4"/>
  <c r="B11" i="4"/>
  <c r="B10" i="4"/>
  <c r="C10" i="4"/>
  <c r="A11" i="4"/>
  <c r="B51" i="4" s="1"/>
  <c r="N154" i="6"/>
  <c r="N245" i="6" s="1"/>
  <c r="L245" i="6"/>
  <c r="M154" i="6"/>
  <c r="F69" i="5"/>
  <c r="K69" i="5"/>
  <c r="K55" i="5"/>
  <c r="F55" i="5"/>
  <c r="B56" i="5"/>
  <c r="G56" i="5"/>
  <c r="E71" i="5"/>
  <c r="J71" i="5"/>
  <c r="D52" i="5"/>
  <c r="I52" i="5"/>
  <c r="M52" i="5" s="1"/>
  <c r="K49" i="5"/>
  <c r="F49" i="5"/>
  <c r="K53" i="5"/>
  <c r="F53" i="5"/>
  <c r="K71" i="5"/>
  <c r="F71" i="5"/>
  <c r="E75" i="5"/>
  <c r="J75" i="5"/>
  <c r="J73" i="5"/>
  <c r="E73" i="5"/>
  <c r="J62" i="5"/>
  <c r="E62" i="5"/>
  <c r="B58" i="5"/>
  <c r="G58" i="5"/>
  <c r="M58" i="5" s="1"/>
  <c r="B66" i="5"/>
  <c r="G66" i="5"/>
  <c r="B70" i="5"/>
  <c r="L70" i="5" s="1"/>
  <c r="G70" i="5"/>
  <c r="E54" i="5"/>
  <c r="E70" i="5"/>
  <c r="E69" i="5"/>
  <c r="E61" i="5"/>
  <c r="G51" i="5"/>
  <c r="B51" i="5"/>
  <c r="I57" i="5"/>
  <c r="D57" i="5"/>
  <c r="G63" i="5"/>
  <c r="B63" i="5"/>
  <c r="G67" i="5"/>
  <c r="B67" i="5"/>
  <c r="L67" i="5" s="1"/>
  <c r="G71" i="5"/>
  <c r="B71" i="5"/>
  <c r="K75" i="5"/>
  <c r="F75" i="5"/>
  <c r="E53" i="5"/>
  <c r="I47" i="5"/>
  <c r="D47" i="5"/>
  <c r="F61" i="5"/>
  <c r="K61" i="5"/>
  <c r="K73" i="5"/>
  <c r="F73" i="5"/>
  <c r="E46" i="5"/>
  <c r="J46" i="5"/>
  <c r="F58" i="5"/>
  <c r="K58" i="5"/>
  <c r="F66" i="5"/>
  <c r="K66" i="5"/>
  <c r="D72" i="5"/>
  <c r="I72" i="5"/>
  <c r="M72" i="5" s="1"/>
  <c r="G47" i="5"/>
  <c r="B47" i="5"/>
  <c r="K51" i="5"/>
  <c r="F51" i="5"/>
  <c r="H58" i="5"/>
  <c r="C58" i="5"/>
  <c r="K63" i="5"/>
  <c r="F63" i="5"/>
  <c r="K67" i="5"/>
  <c r="F67" i="5"/>
  <c r="I73" i="5"/>
  <c r="D73" i="5"/>
  <c r="K46" i="5"/>
  <c r="F46" i="5"/>
  <c r="I63" i="5"/>
  <c r="D63" i="5"/>
  <c r="G69" i="5"/>
  <c r="B69" i="5"/>
  <c r="L69" i="5" s="1"/>
  <c r="K59" i="5"/>
  <c r="F59" i="5"/>
  <c r="J72" i="5"/>
  <c r="E72" i="5"/>
  <c r="J47" i="5"/>
  <c r="E47" i="5"/>
  <c r="B53" i="5"/>
  <c r="L53" i="5" s="1"/>
  <c r="B61" i="5"/>
  <c r="C61" i="5"/>
  <c r="H61" i="5"/>
  <c r="D68" i="5"/>
  <c r="I68" i="5"/>
  <c r="M68" i="5" s="1"/>
  <c r="C73" i="5"/>
  <c r="H73" i="5"/>
  <c r="K47" i="5"/>
  <c r="F47" i="5"/>
  <c r="I53" i="5"/>
  <c r="M53" i="5" s="1"/>
  <c r="D53" i="5"/>
  <c r="G59" i="5"/>
  <c r="B59" i="5"/>
  <c r="I65" i="5"/>
  <c r="D65" i="5"/>
  <c r="I69" i="5"/>
  <c r="D69" i="5"/>
  <c r="H74" i="5"/>
  <c r="C74" i="5"/>
  <c r="M61" i="5"/>
  <c r="D50" i="5"/>
  <c r="F56" i="5"/>
  <c r="J50" i="5"/>
  <c r="M50" i="5" s="1"/>
  <c r="E50" i="5"/>
  <c r="G57" i="5"/>
  <c r="B57" i="5"/>
  <c r="B65" i="5"/>
  <c r="G65" i="5"/>
  <c r="J74" i="5"/>
  <c r="E74" i="5"/>
  <c r="H62" i="5"/>
  <c r="C62" i="5"/>
  <c r="B50" i="5"/>
  <c r="F70" i="5"/>
  <c r="K70" i="5"/>
  <c r="J60" i="5"/>
  <c r="E60" i="5"/>
  <c r="E63" i="5"/>
  <c r="J63" i="5"/>
  <c r="F50" i="5"/>
  <c r="K62" i="5"/>
  <c r="I62" i="5"/>
  <c r="D62" i="5"/>
  <c r="J68" i="5"/>
  <c r="E68" i="5"/>
  <c r="L68" i="5" s="1"/>
  <c r="N68" i="5" s="1"/>
  <c r="J56" i="5"/>
  <c r="E56" i="5"/>
  <c r="B74" i="5"/>
  <c r="G74" i="5"/>
  <c r="F60" i="5"/>
  <c r="B72" i="5"/>
  <c r="L72" i="5" s="1"/>
  <c r="K68" i="5"/>
  <c r="B49" i="5"/>
  <c r="B48" i="5"/>
  <c r="L48" i="5" s="1"/>
  <c r="B64" i="5"/>
  <c r="L64" i="5" s="1"/>
  <c r="K65" i="5"/>
  <c r="F48" i="5"/>
  <c r="G73" i="5"/>
  <c r="M73" i="5" s="1"/>
  <c r="B73" i="5"/>
  <c r="K57" i="5"/>
  <c r="F57" i="5"/>
  <c r="F74" i="5"/>
  <c r="K74" i="5"/>
  <c r="E67" i="5"/>
  <c r="J67" i="5"/>
  <c r="L62" i="5"/>
  <c r="J57" i="5"/>
  <c r="E57" i="5"/>
  <c r="E59" i="5"/>
  <c r="J59" i="5"/>
  <c r="G55" i="5"/>
  <c r="M55" i="5" s="1"/>
  <c r="B55" i="5"/>
  <c r="C53" i="5"/>
  <c r="H53" i="5"/>
  <c r="C65" i="5"/>
  <c r="H65" i="5"/>
  <c r="C69" i="5"/>
  <c r="H69" i="5"/>
  <c r="I49" i="5"/>
  <c r="M49" i="5" s="1"/>
  <c r="D49" i="5"/>
  <c r="H54" i="5"/>
  <c r="M54" i="5" s="1"/>
  <c r="C54" i="5"/>
  <c r="L54" i="5" s="1"/>
  <c r="I61" i="5"/>
  <c r="D61" i="5"/>
  <c r="H66" i="5"/>
  <c r="C66" i="5"/>
  <c r="H70" i="5"/>
  <c r="C70" i="5"/>
  <c r="G75" i="5"/>
  <c r="B75" i="5"/>
  <c r="L52" i="5"/>
  <c r="F64" i="5"/>
  <c r="D59" i="5"/>
  <c r="D67" i="5"/>
  <c r="D75" i="5"/>
  <c r="D51" i="5"/>
  <c r="J58" i="5"/>
  <c r="E58" i="5"/>
  <c r="E66" i="5"/>
  <c r="J66" i="5"/>
  <c r="D46" i="5"/>
  <c r="I46" i="5"/>
  <c r="I60" i="5"/>
  <c r="D60" i="5"/>
  <c r="L60" i="5" s="1"/>
  <c r="N60" i="5" s="1"/>
  <c r="M60" i="5"/>
  <c r="F54" i="5"/>
  <c r="K54" i="5"/>
  <c r="J52" i="5"/>
  <c r="E52" i="5"/>
  <c r="E51" i="5"/>
  <c r="J51" i="5"/>
  <c r="K50" i="5"/>
  <c r="J49" i="5"/>
  <c r="E49" i="5"/>
  <c r="J65" i="5"/>
  <c r="E65" i="5"/>
  <c r="J64" i="5"/>
  <c r="E64" i="5"/>
  <c r="E55" i="5"/>
  <c r="J55" i="5"/>
  <c r="J48" i="5"/>
  <c r="M48" i="5" s="1"/>
  <c r="E48" i="5"/>
  <c r="K64" i="5"/>
  <c r="M64" i="5" s="1"/>
  <c r="D71" i="5"/>
  <c r="G46" i="5"/>
  <c r="B46" i="5"/>
  <c r="L46" i="5" s="1"/>
  <c r="B50" i="4"/>
  <c r="F197" i="3"/>
  <c r="G197" i="3"/>
  <c r="H197" i="3"/>
  <c r="I197" i="3"/>
  <c r="E198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E206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K213" i="3" s="1"/>
  <c r="G213" i="3"/>
  <c r="H213" i="3"/>
  <c r="I213" i="3"/>
  <c r="E214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E222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E230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E238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L240" i="3" s="1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196" i="3"/>
  <c r="G196" i="3"/>
  <c r="H196" i="3"/>
  <c r="I196" i="3"/>
  <c r="E19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L216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L203" i="3"/>
  <c r="C203" i="3"/>
  <c r="B203" i="3"/>
  <c r="C202" i="3"/>
  <c r="B202" i="3"/>
  <c r="L201" i="3"/>
  <c r="C201" i="3"/>
  <c r="B201" i="3"/>
  <c r="C200" i="3"/>
  <c r="B200" i="3"/>
  <c r="C199" i="3"/>
  <c r="B199" i="3"/>
  <c r="C198" i="3"/>
  <c r="B198" i="3"/>
  <c r="L198" i="3" s="1"/>
  <c r="C197" i="3"/>
  <c r="B197" i="3"/>
  <c r="C196" i="3"/>
  <c r="B196" i="3"/>
  <c r="S194" i="3"/>
  <c r="R194" i="3"/>
  <c r="Q194" i="3"/>
  <c r="P194" i="3"/>
  <c r="O194" i="3"/>
  <c r="N194" i="3"/>
  <c r="I194" i="3"/>
  <c r="H194" i="3"/>
  <c r="G194" i="3"/>
  <c r="F194" i="3"/>
  <c r="E194" i="3"/>
  <c r="D194" i="3"/>
  <c r="B190" i="3"/>
  <c r="A190" i="3"/>
  <c r="B189" i="3"/>
  <c r="A189" i="3"/>
  <c r="E199" i="3"/>
  <c r="A188" i="3"/>
  <c r="D198" i="3" s="1"/>
  <c r="C139" i="3"/>
  <c r="S130" i="3"/>
  <c r="R130" i="3"/>
  <c r="Q130" i="3"/>
  <c r="P130" i="3"/>
  <c r="O130" i="3"/>
  <c r="N130" i="3"/>
  <c r="I130" i="3"/>
  <c r="H130" i="3"/>
  <c r="G130" i="3"/>
  <c r="F130" i="3"/>
  <c r="E130" i="3"/>
  <c r="D130" i="3"/>
  <c r="S66" i="3"/>
  <c r="R66" i="3"/>
  <c r="Q66" i="3"/>
  <c r="P66" i="3"/>
  <c r="O66" i="3"/>
  <c r="N66" i="3"/>
  <c r="E66" i="3"/>
  <c r="F66" i="3"/>
  <c r="G66" i="3"/>
  <c r="H66" i="3"/>
  <c r="I66" i="3"/>
  <c r="D66" i="3"/>
  <c r="G9" i="3"/>
  <c r="A9" i="3" s="1"/>
  <c r="B69" i="3" s="1"/>
  <c r="G10" i="3"/>
  <c r="B10" i="3" s="1"/>
  <c r="C70" i="3" s="1"/>
  <c r="G11" i="3"/>
  <c r="G12" i="3"/>
  <c r="A12" i="3" s="1"/>
  <c r="B72" i="3" s="1"/>
  <c r="G13" i="3"/>
  <c r="A13" i="3" s="1"/>
  <c r="B73" i="3" s="1"/>
  <c r="G14" i="3"/>
  <c r="B14" i="3" s="1"/>
  <c r="C74" i="3" s="1"/>
  <c r="G15" i="3"/>
  <c r="B15" i="3" s="1"/>
  <c r="C75" i="3" s="1"/>
  <c r="G16" i="3"/>
  <c r="A16" i="3" s="1"/>
  <c r="B76" i="3" s="1"/>
  <c r="G17" i="3"/>
  <c r="A17" i="3" s="1"/>
  <c r="B77" i="3" s="1"/>
  <c r="G18" i="3"/>
  <c r="B18" i="3" s="1"/>
  <c r="C78" i="3" s="1"/>
  <c r="G19" i="3"/>
  <c r="B19" i="3" s="1"/>
  <c r="G20" i="3"/>
  <c r="A20" i="3" s="1"/>
  <c r="B80" i="3" s="1"/>
  <c r="G21" i="3"/>
  <c r="A21" i="3" s="1"/>
  <c r="B81" i="3" s="1"/>
  <c r="G22" i="3"/>
  <c r="B22" i="3" s="1"/>
  <c r="C82" i="3" s="1"/>
  <c r="G23" i="3"/>
  <c r="B23" i="3" s="1"/>
  <c r="G24" i="3"/>
  <c r="A24" i="3" s="1"/>
  <c r="G25" i="3"/>
  <c r="A25" i="3" s="1"/>
  <c r="B85" i="3" s="1"/>
  <c r="G26" i="3"/>
  <c r="B26" i="3" s="1"/>
  <c r="C86" i="3" s="1"/>
  <c r="G27" i="3"/>
  <c r="B27" i="3" s="1"/>
  <c r="G28" i="3"/>
  <c r="A28" i="3" s="1"/>
  <c r="G29" i="3"/>
  <c r="A29" i="3" s="1"/>
  <c r="B89" i="3" s="1"/>
  <c r="G30" i="3"/>
  <c r="B30" i="3" s="1"/>
  <c r="C90" i="3" s="1"/>
  <c r="G31" i="3"/>
  <c r="B31" i="3" s="1"/>
  <c r="G32" i="3"/>
  <c r="A32" i="3" s="1"/>
  <c r="B156" i="3" s="1"/>
  <c r="G33" i="3"/>
  <c r="A33" i="3" s="1"/>
  <c r="B93" i="3" s="1"/>
  <c r="G34" i="3"/>
  <c r="B34" i="3" s="1"/>
  <c r="C94" i="3" s="1"/>
  <c r="G35" i="3"/>
  <c r="B35" i="3" s="1"/>
  <c r="G36" i="3"/>
  <c r="A36" i="3" s="1"/>
  <c r="G37" i="3"/>
  <c r="A37" i="3" s="1"/>
  <c r="B97" i="3" s="1"/>
  <c r="G38" i="3"/>
  <c r="B38" i="3" s="1"/>
  <c r="C98" i="3" s="1"/>
  <c r="G39" i="3"/>
  <c r="B39" i="3" s="1"/>
  <c r="G40" i="3"/>
  <c r="A40" i="3" s="1"/>
  <c r="G41" i="3"/>
  <c r="A41" i="3" s="1"/>
  <c r="B101" i="3" s="1"/>
  <c r="G42" i="3"/>
  <c r="B42" i="3" s="1"/>
  <c r="C102" i="3" s="1"/>
  <c r="G43" i="3"/>
  <c r="G44" i="3"/>
  <c r="A44" i="3" s="1"/>
  <c r="G45" i="3"/>
  <c r="A45" i="3" s="1"/>
  <c r="B105" i="3" s="1"/>
  <c r="G46" i="3"/>
  <c r="B46" i="3" s="1"/>
  <c r="C106" i="3" s="1"/>
  <c r="G47" i="3"/>
  <c r="B47" i="3" s="1"/>
  <c r="G48" i="3"/>
  <c r="A48" i="3" s="1"/>
  <c r="B172" i="3" s="1"/>
  <c r="G49" i="3"/>
  <c r="A49" i="3" s="1"/>
  <c r="B109" i="3" s="1"/>
  <c r="G50" i="3"/>
  <c r="B50" i="3" s="1"/>
  <c r="C110" i="3" s="1"/>
  <c r="G51" i="3"/>
  <c r="B51" i="3" s="1"/>
  <c r="G52" i="3"/>
  <c r="A52" i="3" s="1"/>
  <c r="G53" i="3"/>
  <c r="A53" i="3" s="1"/>
  <c r="B113" i="3" s="1"/>
  <c r="G54" i="3"/>
  <c r="B54" i="3" s="1"/>
  <c r="C114" i="3" s="1"/>
  <c r="G55" i="3"/>
  <c r="B55" i="3" s="1"/>
  <c r="G56" i="3"/>
  <c r="A56" i="3" s="1"/>
  <c r="G57" i="3"/>
  <c r="A57" i="3" s="1"/>
  <c r="B117" i="3" s="1"/>
  <c r="G8" i="3"/>
  <c r="A8" i="3" s="1"/>
  <c r="B68" i="3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A249" i="6" l="1"/>
  <c r="B249" i="6"/>
  <c r="A386" i="6"/>
  <c r="A511" i="6"/>
  <c r="A710" i="6"/>
  <c r="C632" i="6"/>
  <c r="D632" i="6"/>
  <c r="E632" i="6"/>
  <c r="E51" i="4"/>
  <c r="G49" i="4"/>
  <c r="O49" i="4" s="1"/>
  <c r="P49" i="4"/>
  <c r="M49" i="4"/>
  <c r="Q49" i="4" s="1"/>
  <c r="D49" i="4"/>
  <c r="D50" i="4"/>
  <c r="M50" i="4"/>
  <c r="G50" i="4"/>
  <c r="J50" i="4"/>
  <c r="C50" i="4"/>
  <c r="N50" i="4" s="1"/>
  <c r="L50" i="4"/>
  <c r="Q50" i="4" s="1"/>
  <c r="I50" i="4"/>
  <c r="F50" i="4"/>
  <c r="O50" i="4" s="1"/>
  <c r="G51" i="4"/>
  <c r="M51" i="4"/>
  <c r="D51" i="4"/>
  <c r="J51" i="4"/>
  <c r="N51" i="4"/>
  <c r="N49" i="4"/>
  <c r="K51" i="4"/>
  <c r="H51" i="4"/>
  <c r="F51" i="4"/>
  <c r="O51" i="4" s="1"/>
  <c r="L51" i="4"/>
  <c r="C51" i="4"/>
  <c r="I51" i="4"/>
  <c r="A12" i="4"/>
  <c r="B12" i="4"/>
  <c r="J13" i="4"/>
  <c r="C12" i="4"/>
  <c r="A251" i="6"/>
  <c r="B251" i="6"/>
  <c r="G255" i="6" s="1"/>
  <c r="M245" i="6"/>
  <c r="O60" i="5"/>
  <c r="P60" i="5"/>
  <c r="N54" i="5"/>
  <c r="O68" i="5"/>
  <c r="P68" i="5"/>
  <c r="L65" i="5"/>
  <c r="N70" i="5"/>
  <c r="M56" i="5"/>
  <c r="M75" i="5"/>
  <c r="L55" i="5"/>
  <c r="N55" i="5" s="1"/>
  <c r="L73" i="5"/>
  <c r="N73" i="5" s="1"/>
  <c r="M74" i="5"/>
  <c r="L50" i="5"/>
  <c r="N50" i="5" s="1"/>
  <c r="M57" i="5"/>
  <c r="L59" i="5"/>
  <c r="N59" i="5" s="1"/>
  <c r="L61" i="5"/>
  <c r="N61" i="5" s="1"/>
  <c r="M69" i="5"/>
  <c r="N69" i="5" s="1"/>
  <c r="L47" i="5"/>
  <c r="M71" i="5"/>
  <c r="M63" i="5"/>
  <c r="L66" i="5"/>
  <c r="N52" i="5"/>
  <c r="N64" i="5"/>
  <c r="N72" i="5"/>
  <c r="M65" i="5"/>
  <c r="N53" i="5"/>
  <c r="M70" i="5"/>
  <c r="M46" i="5"/>
  <c r="N46" i="5" s="1"/>
  <c r="N48" i="5"/>
  <c r="L74" i="5"/>
  <c r="N74" i="5" s="1"/>
  <c r="M62" i="5"/>
  <c r="N62" i="5" s="1"/>
  <c r="M67" i="5"/>
  <c r="N67" i="5" s="1"/>
  <c r="M51" i="5"/>
  <c r="L58" i="5"/>
  <c r="N58" i="5" s="1"/>
  <c r="L75" i="5"/>
  <c r="N75" i="5" s="1"/>
  <c r="L49" i="5"/>
  <c r="N49" i="5" s="1"/>
  <c r="L57" i="5"/>
  <c r="N57" i="5" s="1"/>
  <c r="M59" i="5"/>
  <c r="M47" i="5"/>
  <c r="L71" i="5"/>
  <c r="N71" i="5" s="1"/>
  <c r="L63" i="5"/>
  <c r="N63" i="5" s="1"/>
  <c r="L51" i="5"/>
  <c r="N51" i="5" s="1"/>
  <c r="M66" i="5"/>
  <c r="L56" i="5"/>
  <c r="N56" i="5" s="1"/>
  <c r="K197" i="3"/>
  <c r="K214" i="3"/>
  <c r="L197" i="3"/>
  <c r="K239" i="3"/>
  <c r="E245" i="3"/>
  <c r="E237" i="3"/>
  <c r="E229" i="3"/>
  <c r="E221" i="3"/>
  <c r="J221" i="3" s="1"/>
  <c r="E213" i="3"/>
  <c r="E205" i="3"/>
  <c r="E197" i="3"/>
  <c r="E242" i="3"/>
  <c r="E234" i="3"/>
  <c r="E226" i="3"/>
  <c r="E218" i="3"/>
  <c r="E210" i="3"/>
  <c r="E202" i="3"/>
  <c r="E241" i="3"/>
  <c r="E233" i="3"/>
  <c r="K230" i="3"/>
  <c r="E225" i="3"/>
  <c r="E217" i="3"/>
  <c r="E209" i="3"/>
  <c r="L204" i="3"/>
  <c r="E201" i="3"/>
  <c r="K204" i="3"/>
  <c r="K208" i="3"/>
  <c r="K212" i="3"/>
  <c r="K216" i="3"/>
  <c r="L196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243" i="3"/>
  <c r="E239" i="3"/>
  <c r="E235" i="3"/>
  <c r="E231" i="3"/>
  <c r="E227" i="3"/>
  <c r="E223" i="3"/>
  <c r="E219" i="3"/>
  <c r="E215" i="3"/>
  <c r="E211" i="3"/>
  <c r="E207" i="3"/>
  <c r="E203" i="3"/>
  <c r="D245" i="3"/>
  <c r="D243" i="3"/>
  <c r="D241" i="3"/>
  <c r="D239" i="3"/>
  <c r="D237" i="3"/>
  <c r="D235" i="3"/>
  <c r="D233" i="3"/>
  <c r="D231" i="3"/>
  <c r="J231" i="3" s="1"/>
  <c r="D229" i="3"/>
  <c r="D227" i="3"/>
  <c r="D225" i="3"/>
  <c r="D223" i="3"/>
  <c r="D221" i="3"/>
  <c r="D219" i="3"/>
  <c r="D217" i="3"/>
  <c r="D215" i="3"/>
  <c r="J215" i="3" s="1"/>
  <c r="D213" i="3"/>
  <c r="D211" i="3"/>
  <c r="D209" i="3"/>
  <c r="D207" i="3"/>
  <c r="D205" i="3"/>
  <c r="D203" i="3"/>
  <c r="D201" i="3"/>
  <c r="J201" i="3" s="1"/>
  <c r="D199" i="3"/>
  <c r="D197" i="3"/>
  <c r="L199" i="3"/>
  <c r="L223" i="3"/>
  <c r="D196" i="3"/>
  <c r="J196" i="3" s="1"/>
  <c r="L244" i="3"/>
  <c r="L236" i="3"/>
  <c r="L228" i="3"/>
  <c r="L212" i="3"/>
  <c r="L208" i="3"/>
  <c r="K205" i="3"/>
  <c r="K203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J216" i="3" s="1"/>
  <c r="M216" i="3" s="1"/>
  <c r="D214" i="3"/>
  <c r="D212" i="3"/>
  <c r="D210" i="3"/>
  <c r="D208" i="3"/>
  <c r="D206" i="3"/>
  <c r="D204" i="3"/>
  <c r="D202" i="3"/>
  <c r="J202" i="3" s="1"/>
  <c r="D200" i="3"/>
  <c r="K227" i="3"/>
  <c r="K241" i="3"/>
  <c r="K243" i="3"/>
  <c r="K201" i="3"/>
  <c r="L202" i="3"/>
  <c r="K207" i="3"/>
  <c r="K215" i="3"/>
  <c r="L220" i="3"/>
  <c r="K231" i="3"/>
  <c r="K233" i="3"/>
  <c r="K235" i="3"/>
  <c r="J200" i="3"/>
  <c r="L200" i="3"/>
  <c r="L207" i="3"/>
  <c r="K200" i="3"/>
  <c r="L211" i="3"/>
  <c r="K198" i="3"/>
  <c r="K202" i="3"/>
  <c r="L205" i="3"/>
  <c r="J205" i="3"/>
  <c r="L213" i="3"/>
  <c r="J213" i="3"/>
  <c r="L229" i="3"/>
  <c r="K229" i="3"/>
  <c r="L234" i="3"/>
  <c r="K234" i="3"/>
  <c r="K242" i="3"/>
  <c r="K196" i="3"/>
  <c r="K224" i="3"/>
  <c r="L226" i="3"/>
  <c r="J226" i="3"/>
  <c r="K206" i="3"/>
  <c r="K209" i="3"/>
  <c r="K211" i="3"/>
  <c r="L215" i="3"/>
  <c r="K218" i="3"/>
  <c r="L219" i="3"/>
  <c r="L224" i="3"/>
  <c r="J198" i="3"/>
  <c r="L206" i="3"/>
  <c r="L209" i="3"/>
  <c r="K210" i="3"/>
  <c r="J214" i="3"/>
  <c r="K217" i="3"/>
  <c r="L218" i="3"/>
  <c r="K221" i="3"/>
  <c r="K225" i="3"/>
  <c r="L232" i="3"/>
  <c r="K238" i="3"/>
  <c r="K222" i="3"/>
  <c r="L237" i="3"/>
  <c r="J237" i="3"/>
  <c r="K237" i="3"/>
  <c r="L239" i="3"/>
  <c r="L245" i="3"/>
  <c r="J245" i="3"/>
  <c r="K245" i="3"/>
  <c r="J217" i="3"/>
  <c r="L217" i="3"/>
  <c r="K219" i="3"/>
  <c r="K220" i="3"/>
  <c r="L221" i="3"/>
  <c r="J222" i="3"/>
  <c r="L222" i="3"/>
  <c r="K223" i="3"/>
  <c r="J225" i="3"/>
  <c r="L225" i="3"/>
  <c r="K228" i="3"/>
  <c r="L231" i="3"/>
  <c r="J232" i="3"/>
  <c r="K236" i="3"/>
  <c r="K244" i="3"/>
  <c r="L230" i="3"/>
  <c r="J230" i="3"/>
  <c r="L233" i="3"/>
  <c r="L241" i="3"/>
  <c r="J241" i="3"/>
  <c r="L227" i="3"/>
  <c r="K232" i="3"/>
  <c r="L235" i="3"/>
  <c r="K240" i="3"/>
  <c r="L243" i="3"/>
  <c r="B112" i="3"/>
  <c r="B176" i="3"/>
  <c r="B100" i="3"/>
  <c r="B164" i="3"/>
  <c r="B88" i="3"/>
  <c r="B152" i="3"/>
  <c r="B144" i="3"/>
  <c r="C115" i="3"/>
  <c r="C179" i="3"/>
  <c r="C111" i="3"/>
  <c r="C175" i="3"/>
  <c r="C107" i="3"/>
  <c r="C171" i="3"/>
  <c r="C99" i="3"/>
  <c r="C163" i="3"/>
  <c r="C95" i="3"/>
  <c r="C159" i="3"/>
  <c r="C91" i="3"/>
  <c r="C155" i="3"/>
  <c r="C87" i="3"/>
  <c r="C151" i="3"/>
  <c r="C83" i="3"/>
  <c r="C147" i="3"/>
  <c r="C79" i="3"/>
  <c r="C143" i="3"/>
  <c r="B136" i="3"/>
  <c r="B140" i="3"/>
  <c r="B96" i="3"/>
  <c r="B160" i="3"/>
  <c r="B84" i="3"/>
  <c r="B148" i="3"/>
  <c r="B108" i="3"/>
  <c r="C134" i="3"/>
  <c r="C138" i="3"/>
  <c r="C142" i="3"/>
  <c r="B145" i="3"/>
  <c r="B149" i="3"/>
  <c r="B153" i="3"/>
  <c r="B157" i="3"/>
  <c r="B161" i="3"/>
  <c r="B165" i="3"/>
  <c r="B169" i="3"/>
  <c r="B173" i="3"/>
  <c r="B177" i="3"/>
  <c r="B181" i="3"/>
  <c r="B116" i="3"/>
  <c r="B180" i="3"/>
  <c r="B104" i="3"/>
  <c r="B168" i="3"/>
  <c r="B92" i="3"/>
  <c r="B133" i="3"/>
  <c r="B137" i="3"/>
  <c r="B141" i="3"/>
  <c r="C146" i="3"/>
  <c r="C150" i="3"/>
  <c r="C154" i="3"/>
  <c r="C158" i="3"/>
  <c r="C162" i="3"/>
  <c r="C166" i="3"/>
  <c r="C170" i="3"/>
  <c r="C174" i="3"/>
  <c r="C178" i="3"/>
  <c r="B132" i="3"/>
  <c r="A27" i="3"/>
  <c r="B43" i="3"/>
  <c r="A43" i="3"/>
  <c r="B11" i="3"/>
  <c r="A11" i="3"/>
  <c r="A55" i="3"/>
  <c r="A39" i="3"/>
  <c r="B163" i="3" s="1"/>
  <c r="A23" i="3"/>
  <c r="B57" i="3"/>
  <c r="B41" i="3"/>
  <c r="B25" i="3"/>
  <c r="B9" i="3"/>
  <c r="B45" i="3"/>
  <c r="B13" i="3"/>
  <c r="A51" i="3"/>
  <c r="A35" i="3"/>
  <c r="A19" i="3"/>
  <c r="B53" i="3"/>
  <c r="B37" i="3"/>
  <c r="B21" i="3"/>
  <c r="B29" i="3"/>
  <c r="A47" i="3"/>
  <c r="A31" i="3"/>
  <c r="A15" i="3"/>
  <c r="B49" i="3"/>
  <c r="B33" i="3"/>
  <c r="B17" i="3"/>
  <c r="A54" i="3"/>
  <c r="A50" i="3"/>
  <c r="A46" i="3"/>
  <c r="A42" i="3"/>
  <c r="A38" i="3"/>
  <c r="A34" i="3"/>
  <c r="A30" i="3"/>
  <c r="A26" i="3"/>
  <c r="A22" i="3"/>
  <c r="A18" i="3"/>
  <c r="A14" i="3"/>
  <c r="A1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G369" i="6" l="1"/>
  <c r="G351" i="6"/>
  <c r="G319" i="6"/>
  <c r="G362" i="6"/>
  <c r="G327" i="6"/>
  <c r="G294" i="6"/>
  <c r="G279" i="6"/>
  <c r="G337" i="6"/>
  <c r="G335" i="6"/>
  <c r="G303" i="6"/>
  <c r="G354" i="6"/>
  <c r="G318" i="6"/>
  <c r="G280" i="6"/>
  <c r="G271" i="6"/>
  <c r="G341" i="6"/>
  <c r="G286" i="6"/>
  <c r="G346" i="6"/>
  <c r="G310" i="6"/>
  <c r="G264" i="6"/>
  <c r="A387" i="6"/>
  <c r="A711" i="6"/>
  <c r="A512" i="6"/>
  <c r="G301" i="6"/>
  <c r="G313" i="6"/>
  <c r="G263" i="6"/>
  <c r="G309" i="6"/>
  <c r="G367" i="6"/>
  <c r="G266" i="6"/>
  <c r="G370" i="6"/>
  <c r="G338" i="6"/>
  <c r="G302" i="6"/>
  <c r="G287" i="6"/>
  <c r="E710" i="6"/>
  <c r="C710" i="6"/>
  <c r="D710" i="6"/>
  <c r="B261" i="6"/>
  <c r="B269" i="6"/>
  <c r="B277" i="6"/>
  <c r="B285" i="6"/>
  <c r="B256" i="6"/>
  <c r="B272" i="6"/>
  <c r="B288" i="6"/>
  <c r="B299" i="6"/>
  <c r="B307" i="6"/>
  <c r="B315" i="6"/>
  <c r="B323" i="6"/>
  <c r="B331" i="6"/>
  <c r="B286" i="6"/>
  <c r="B306" i="6"/>
  <c r="B322" i="6"/>
  <c r="B335" i="6"/>
  <c r="B343" i="6"/>
  <c r="B351" i="6"/>
  <c r="B359" i="6"/>
  <c r="B367" i="6"/>
  <c r="B338" i="6"/>
  <c r="B354" i="6"/>
  <c r="B370" i="6"/>
  <c r="B290" i="6"/>
  <c r="B320" i="6"/>
  <c r="B308" i="6"/>
  <c r="B352" i="6"/>
  <c r="B348" i="6"/>
  <c r="B344" i="6"/>
  <c r="B327" i="6"/>
  <c r="B298" i="6"/>
  <c r="B328" i="6"/>
  <c r="B347" i="6"/>
  <c r="B363" i="6"/>
  <c r="B362" i="6"/>
  <c r="B304" i="6"/>
  <c r="B300" i="6"/>
  <c r="B364" i="6"/>
  <c r="B291" i="6"/>
  <c r="B297" i="6"/>
  <c r="B321" i="6"/>
  <c r="B278" i="6"/>
  <c r="B318" i="6"/>
  <c r="B349" i="6"/>
  <c r="B365" i="6"/>
  <c r="B366" i="6"/>
  <c r="B312" i="6"/>
  <c r="B316" i="6"/>
  <c r="B255" i="6"/>
  <c r="B263" i="6"/>
  <c r="B271" i="6"/>
  <c r="B279" i="6"/>
  <c r="B287" i="6"/>
  <c r="B260" i="6"/>
  <c r="B276" i="6"/>
  <c r="B293" i="6"/>
  <c r="B301" i="6"/>
  <c r="B309" i="6"/>
  <c r="B317" i="6"/>
  <c r="B325" i="6"/>
  <c r="B262" i="6"/>
  <c r="B294" i="6"/>
  <c r="B310" i="6"/>
  <c r="B326" i="6"/>
  <c r="B337" i="6"/>
  <c r="B345" i="6"/>
  <c r="B353" i="6"/>
  <c r="B361" i="6"/>
  <c r="B369" i="6"/>
  <c r="B342" i="6"/>
  <c r="B358" i="6"/>
  <c r="B254" i="6"/>
  <c r="B296" i="6"/>
  <c r="B330" i="6"/>
  <c r="B266" i="6"/>
  <c r="B368" i="6"/>
  <c r="B356" i="6"/>
  <c r="B360" i="6"/>
  <c r="B257" i="6"/>
  <c r="B265" i="6"/>
  <c r="B273" i="6"/>
  <c r="B281" i="6"/>
  <c r="B289" i="6"/>
  <c r="B264" i="6"/>
  <c r="B280" i="6"/>
  <c r="B295" i="6"/>
  <c r="B303" i="6"/>
  <c r="B311" i="6"/>
  <c r="B319" i="6"/>
  <c r="B270" i="6"/>
  <c r="B314" i="6"/>
  <c r="B339" i="6"/>
  <c r="B355" i="6"/>
  <c r="B324" i="6"/>
  <c r="B346" i="6"/>
  <c r="B258" i="6"/>
  <c r="B282" i="6"/>
  <c r="B332" i="6"/>
  <c r="B259" i="6"/>
  <c r="B267" i="6"/>
  <c r="B275" i="6"/>
  <c r="B283" i="6"/>
  <c r="B268" i="6"/>
  <c r="B284" i="6"/>
  <c r="B305" i="6"/>
  <c r="B313" i="6"/>
  <c r="B329" i="6"/>
  <c r="B302" i="6"/>
  <c r="B333" i="6"/>
  <c r="B341" i="6"/>
  <c r="B357" i="6"/>
  <c r="B334" i="6"/>
  <c r="B350" i="6"/>
  <c r="B274" i="6"/>
  <c r="B292" i="6"/>
  <c r="B340" i="6"/>
  <c r="B336" i="6"/>
  <c r="R49" i="4"/>
  <c r="U49" i="4" s="1"/>
  <c r="T49" i="4"/>
  <c r="G52" i="4"/>
  <c r="M52" i="4"/>
  <c r="D52" i="4"/>
  <c r="J52" i="4"/>
  <c r="P51" i="4"/>
  <c r="L52" i="4"/>
  <c r="C52" i="4"/>
  <c r="F52" i="4"/>
  <c r="I52" i="4"/>
  <c r="E52" i="4"/>
  <c r="K52" i="4"/>
  <c r="B52" i="4"/>
  <c r="H52" i="4"/>
  <c r="J14" i="4"/>
  <c r="A13" i="4"/>
  <c r="B13" i="4"/>
  <c r="C13" i="4"/>
  <c r="Q51" i="4"/>
  <c r="P50" i="4"/>
  <c r="R50" i="4" s="1"/>
  <c r="B89" i="4" s="1"/>
  <c r="A250" i="6"/>
  <c r="B250" i="6"/>
  <c r="G259" i="6"/>
  <c r="G269" i="6"/>
  <c r="G281" i="6"/>
  <c r="G256" i="6"/>
  <c r="G276" i="6"/>
  <c r="G296" i="6"/>
  <c r="G306" i="6"/>
  <c r="G316" i="6"/>
  <c r="G332" i="6"/>
  <c r="G342" i="6"/>
  <c r="G352" i="6"/>
  <c r="G364" i="6"/>
  <c r="G270" i="6"/>
  <c r="G299" i="6"/>
  <c r="G328" i="6"/>
  <c r="G297" i="6"/>
  <c r="G331" i="6"/>
  <c r="G355" i="6"/>
  <c r="G330" i="6"/>
  <c r="G365" i="6"/>
  <c r="G317" i="6"/>
  <c r="G258" i="6"/>
  <c r="G261" i="6"/>
  <c r="G273" i="6"/>
  <c r="G283" i="6"/>
  <c r="G260" i="6"/>
  <c r="G284" i="6"/>
  <c r="G298" i="6"/>
  <c r="G308" i="6"/>
  <c r="G320" i="6"/>
  <c r="G334" i="6"/>
  <c r="G344" i="6"/>
  <c r="G356" i="6"/>
  <c r="G366" i="6"/>
  <c r="G265" i="6"/>
  <c r="G285" i="6"/>
  <c r="G288" i="6"/>
  <c r="G312" i="6"/>
  <c r="G336" i="6"/>
  <c r="G358" i="6"/>
  <c r="G278" i="6"/>
  <c r="G311" i="6"/>
  <c r="G282" i="6"/>
  <c r="G339" i="6"/>
  <c r="G363" i="6"/>
  <c r="G357" i="6"/>
  <c r="G274" i="6"/>
  <c r="G268" i="6"/>
  <c r="G322" i="6"/>
  <c r="G368" i="6"/>
  <c r="G295" i="6"/>
  <c r="G321" i="6"/>
  <c r="G347" i="6"/>
  <c r="G353" i="6"/>
  <c r="G324" i="6"/>
  <c r="G267" i="6"/>
  <c r="G289" i="6"/>
  <c r="G292" i="6"/>
  <c r="G314" i="6"/>
  <c r="G340" i="6"/>
  <c r="G360" i="6"/>
  <c r="G291" i="6"/>
  <c r="G315" i="6"/>
  <c r="G305" i="6"/>
  <c r="G343" i="6"/>
  <c r="G323" i="6"/>
  <c r="G345" i="6"/>
  <c r="G293" i="6"/>
  <c r="G275" i="6"/>
  <c r="G300" i="6"/>
  <c r="G348" i="6"/>
  <c r="G329" i="6"/>
  <c r="G333" i="6"/>
  <c r="G272" i="6"/>
  <c r="G262" i="6"/>
  <c r="G359" i="6"/>
  <c r="G326" i="6"/>
  <c r="G361" i="6"/>
  <c r="G277" i="6"/>
  <c r="G350" i="6"/>
  <c r="G325" i="6"/>
  <c r="G290" i="6"/>
  <c r="G304" i="6"/>
  <c r="G307" i="6"/>
  <c r="G349" i="6"/>
  <c r="G257" i="6"/>
  <c r="G254" i="6"/>
  <c r="F261" i="6"/>
  <c r="J261" i="6" s="1"/>
  <c r="F269" i="6"/>
  <c r="J269" i="6" s="1"/>
  <c r="F277" i="6"/>
  <c r="F285" i="6"/>
  <c r="F262" i="6"/>
  <c r="F278" i="6"/>
  <c r="F291" i="6"/>
  <c r="J291" i="6" s="1"/>
  <c r="F299" i="6"/>
  <c r="J299" i="6" s="1"/>
  <c r="F307" i="6"/>
  <c r="F315" i="6"/>
  <c r="J315" i="6" s="1"/>
  <c r="F323" i="6"/>
  <c r="J323" i="6" s="1"/>
  <c r="F331" i="6"/>
  <c r="F280" i="6"/>
  <c r="J280" i="6" s="1"/>
  <c r="F300" i="6"/>
  <c r="J300" i="6" s="1"/>
  <c r="F316" i="6"/>
  <c r="F333" i="6"/>
  <c r="F341" i="6"/>
  <c r="J341" i="6" s="1"/>
  <c r="F349" i="6"/>
  <c r="F357" i="6"/>
  <c r="J357" i="6" s="1"/>
  <c r="F365" i="6"/>
  <c r="F336" i="6"/>
  <c r="J336" i="6" s="1"/>
  <c r="F352" i="6"/>
  <c r="J352" i="6" s="1"/>
  <c r="F368" i="6"/>
  <c r="J368" i="6" s="1"/>
  <c r="F306" i="6"/>
  <c r="J306" i="6" s="1"/>
  <c r="F260" i="6"/>
  <c r="J260" i="6" s="1"/>
  <c r="F276" i="6"/>
  <c r="F346" i="6"/>
  <c r="J346" i="6" s="1"/>
  <c r="F342" i="6"/>
  <c r="J342" i="6" s="1"/>
  <c r="F338" i="6"/>
  <c r="J338" i="6" s="1"/>
  <c r="F255" i="6"/>
  <c r="J255" i="6" s="1"/>
  <c r="F263" i="6"/>
  <c r="J263" i="6" s="1"/>
  <c r="F271" i="6"/>
  <c r="J271" i="6" s="1"/>
  <c r="F279" i="6"/>
  <c r="J279" i="6" s="1"/>
  <c r="F287" i="6"/>
  <c r="F266" i="6"/>
  <c r="F282" i="6"/>
  <c r="F293" i="6"/>
  <c r="F301" i="6"/>
  <c r="J301" i="6" s="1"/>
  <c r="F309" i="6"/>
  <c r="J309" i="6" s="1"/>
  <c r="F317" i="6"/>
  <c r="F325" i="6"/>
  <c r="F256" i="6"/>
  <c r="F288" i="6"/>
  <c r="F304" i="6"/>
  <c r="F320" i="6"/>
  <c r="F335" i="6"/>
  <c r="J335" i="6" s="1"/>
  <c r="F343" i="6"/>
  <c r="F351" i="6"/>
  <c r="J351" i="6" s="1"/>
  <c r="F359" i="6"/>
  <c r="F367" i="6"/>
  <c r="F340" i="6"/>
  <c r="F356" i="6"/>
  <c r="F268" i="6"/>
  <c r="F314" i="6"/>
  <c r="J314" i="6" s="1"/>
  <c r="F302" i="6"/>
  <c r="F294" i="6"/>
  <c r="J294" i="6" s="1"/>
  <c r="F354" i="6"/>
  <c r="J354" i="6" s="1"/>
  <c r="F350" i="6"/>
  <c r="F370" i="6"/>
  <c r="J370" i="6" s="1"/>
  <c r="F257" i="6"/>
  <c r="J257" i="6" s="1"/>
  <c r="F273" i="6"/>
  <c r="F289" i="6"/>
  <c r="F286" i="6"/>
  <c r="F303" i="6"/>
  <c r="J303" i="6" s="1"/>
  <c r="F319" i="6"/>
  <c r="J319" i="6" s="1"/>
  <c r="F264" i="6"/>
  <c r="F308" i="6"/>
  <c r="F337" i="6"/>
  <c r="F353" i="6"/>
  <c r="J353" i="6" s="1"/>
  <c r="F369" i="6"/>
  <c r="J369" i="6" s="1"/>
  <c r="F360" i="6"/>
  <c r="F322" i="6"/>
  <c r="F310" i="6"/>
  <c r="J310" i="6" s="1"/>
  <c r="F358" i="6"/>
  <c r="F265" i="6"/>
  <c r="J265" i="6" s="1"/>
  <c r="F281" i="6"/>
  <c r="J281" i="6" s="1"/>
  <c r="F270" i="6"/>
  <c r="F295" i="6"/>
  <c r="J295" i="6" s="1"/>
  <c r="F311" i="6"/>
  <c r="J311" i="6" s="1"/>
  <c r="F327" i="6"/>
  <c r="J327" i="6" s="1"/>
  <c r="F292" i="6"/>
  <c r="F328" i="6"/>
  <c r="J328" i="6" s="1"/>
  <c r="F345" i="6"/>
  <c r="J345" i="6" s="1"/>
  <c r="F361" i="6"/>
  <c r="J361" i="6" s="1"/>
  <c r="F344" i="6"/>
  <c r="F284" i="6"/>
  <c r="J284" i="6" s="1"/>
  <c r="F318" i="6"/>
  <c r="F362" i="6"/>
  <c r="F259" i="6"/>
  <c r="F275" i="6"/>
  <c r="F258" i="6"/>
  <c r="J258" i="6" s="1"/>
  <c r="F290" i="6"/>
  <c r="J290" i="6" s="1"/>
  <c r="F305" i="6"/>
  <c r="F321" i="6"/>
  <c r="F272" i="6"/>
  <c r="J272" i="6" s="1"/>
  <c r="F312" i="6"/>
  <c r="J312" i="6" s="1"/>
  <c r="F339" i="6"/>
  <c r="F355" i="6"/>
  <c r="J355" i="6" s="1"/>
  <c r="F332" i="6"/>
  <c r="F364" i="6"/>
  <c r="F324" i="6"/>
  <c r="J324" i="6" s="1"/>
  <c r="F326" i="6"/>
  <c r="F366" i="6"/>
  <c r="J366" i="6" s="1"/>
  <c r="F283" i="6"/>
  <c r="F329" i="6"/>
  <c r="F363" i="6"/>
  <c r="F334" i="6"/>
  <c r="J334" i="6" s="1"/>
  <c r="F330" i="6"/>
  <c r="J330" i="6" s="1"/>
  <c r="F298" i="6"/>
  <c r="F267" i="6"/>
  <c r="F313" i="6"/>
  <c r="F347" i="6"/>
  <c r="F254" i="6"/>
  <c r="J254" i="6" s="1"/>
  <c r="F274" i="6"/>
  <c r="J274" i="6" s="1"/>
  <c r="F296" i="6"/>
  <c r="J296" i="6" s="1"/>
  <c r="F348" i="6"/>
  <c r="J348" i="6" s="1"/>
  <c r="F297" i="6"/>
  <c r="P46" i="5"/>
  <c r="O46" i="5"/>
  <c r="O62" i="5"/>
  <c r="P62" i="5"/>
  <c r="O67" i="5"/>
  <c r="P67" i="5"/>
  <c r="O69" i="5"/>
  <c r="P69" i="5"/>
  <c r="O49" i="5"/>
  <c r="P49" i="5"/>
  <c r="O59" i="5"/>
  <c r="P59" i="5"/>
  <c r="P75" i="5"/>
  <c r="O75" i="5"/>
  <c r="O72" i="5"/>
  <c r="P72" i="5"/>
  <c r="N47" i="5"/>
  <c r="P55" i="5"/>
  <c r="O55" i="5"/>
  <c r="O54" i="5"/>
  <c r="P54" i="5"/>
  <c r="O56" i="5"/>
  <c r="P56" i="5"/>
  <c r="O73" i="5"/>
  <c r="P73" i="5"/>
  <c r="P51" i="5"/>
  <c r="O51" i="5"/>
  <c r="O58" i="5"/>
  <c r="P58" i="5"/>
  <c r="O74" i="5"/>
  <c r="P74" i="5"/>
  <c r="O64" i="5"/>
  <c r="P64" i="5"/>
  <c r="N66" i="5"/>
  <c r="O50" i="5"/>
  <c r="P50" i="5"/>
  <c r="N65" i="5"/>
  <c r="P71" i="5"/>
  <c r="O71" i="5"/>
  <c r="O52" i="5"/>
  <c r="P52" i="5"/>
  <c r="O70" i="5"/>
  <c r="P70" i="5"/>
  <c r="P63" i="5"/>
  <c r="O63" i="5"/>
  <c r="P57" i="5"/>
  <c r="O57" i="5"/>
  <c r="O48" i="5"/>
  <c r="P48" i="5"/>
  <c r="O53" i="5"/>
  <c r="P53" i="5"/>
  <c r="O61" i="5"/>
  <c r="P61" i="5"/>
  <c r="J208" i="3"/>
  <c r="M225" i="3"/>
  <c r="J212" i="3"/>
  <c r="M212" i="3" s="1"/>
  <c r="S212" i="3" s="1"/>
  <c r="J228" i="3"/>
  <c r="M228" i="3" s="1"/>
  <c r="J244" i="3"/>
  <c r="J207" i="3"/>
  <c r="J223" i="3"/>
  <c r="M223" i="3" s="1"/>
  <c r="J239" i="3"/>
  <c r="M239" i="3" s="1"/>
  <c r="P216" i="3"/>
  <c r="O216" i="3"/>
  <c r="J219" i="3"/>
  <c r="J235" i="3"/>
  <c r="M235" i="3" s="1"/>
  <c r="J240" i="3"/>
  <c r="M240" i="3" s="1"/>
  <c r="J211" i="3"/>
  <c r="J227" i="3"/>
  <c r="J243" i="3"/>
  <c r="M243" i="3" s="1"/>
  <c r="J233" i="3"/>
  <c r="J218" i="3"/>
  <c r="M218" i="3" s="1"/>
  <c r="J229" i="3"/>
  <c r="J197" i="3"/>
  <c r="M197" i="3" s="1"/>
  <c r="N197" i="3" s="1"/>
  <c r="M196" i="3"/>
  <c r="T196" i="3" s="1"/>
  <c r="M208" i="3"/>
  <c r="O208" i="3" s="1"/>
  <c r="M201" i="3"/>
  <c r="O201" i="3" s="1"/>
  <c r="J209" i="3"/>
  <c r="M209" i="3" s="1"/>
  <c r="M207" i="3"/>
  <c r="T207" i="3" s="1"/>
  <c r="J204" i="3"/>
  <c r="M204" i="3" s="1"/>
  <c r="R204" i="3" s="1"/>
  <c r="J220" i="3"/>
  <c r="M220" i="3" s="1"/>
  <c r="J236" i="3"/>
  <c r="M236" i="3" s="1"/>
  <c r="J203" i="3"/>
  <c r="M203" i="3" s="1"/>
  <c r="R203" i="3" s="1"/>
  <c r="Q216" i="3"/>
  <c r="N204" i="3"/>
  <c r="Q204" i="3"/>
  <c r="T216" i="3"/>
  <c r="M217" i="3"/>
  <c r="P217" i="3" s="1"/>
  <c r="N216" i="3"/>
  <c r="S216" i="3"/>
  <c r="R216" i="3"/>
  <c r="M244" i="3"/>
  <c r="R244" i="3" s="1"/>
  <c r="M229" i="3"/>
  <c r="P229" i="3" s="1"/>
  <c r="M211" i="3"/>
  <c r="R211" i="3" s="1"/>
  <c r="M227" i="3"/>
  <c r="R227" i="3" s="1"/>
  <c r="M233" i="3"/>
  <c r="S233" i="3" s="1"/>
  <c r="M215" i="3"/>
  <c r="Q215" i="3" s="1"/>
  <c r="N207" i="3"/>
  <c r="Q207" i="3"/>
  <c r="P207" i="3"/>
  <c r="O207" i="3"/>
  <c r="N196" i="3"/>
  <c r="Q196" i="3"/>
  <c r="S196" i="3"/>
  <c r="O196" i="3"/>
  <c r="O215" i="3"/>
  <c r="M222" i="3"/>
  <c r="P211" i="3"/>
  <c r="L214" i="3"/>
  <c r="M214" i="3" s="1"/>
  <c r="M202" i="3"/>
  <c r="J234" i="3"/>
  <c r="M234" i="3" s="1"/>
  <c r="J210" i="3"/>
  <c r="M219" i="3"/>
  <c r="J238" i="3"/>
  <c r="M231" i="3"/>
  <c r="M232" i="3"/>
  <c r="M221" i="3"/>
  <c r="M245" i="3"/>
  <c r="J206" i="3"/>
  <c r="M206" i="3" s="1"/>
  <c r="J199" i="3"/>
  <c r="J224" i="3"/>
  <c r="M224" i="3" s="1"/>
  <c r="J242" i="3"/>
  <c r="M213" i="3"/>
  <c r="L210" i="3"/>
  <c r="S208" i="3"/>
  <c r="T208" i="3"/>
  <c r="M200" i="3"/>
  <c r="R225" i="3"/>
  <c r="N225" i="3"/>
  <c r="T225" i="3"/>
  <c r="P225" i="3"/>
  <c r="Q225" i="3"/>
  <c r="O225" i="3"/>
  <c r="S225" i="3"/>
  <c r="M241" i="3"/>
  <c r="L238" i="3"/>
  <c r="M230" i="3"/>
  <c r="M237" i="3"/>
  <c r="M198" i="3"/>
  <c r="K226" i="3"/>
  <c r="M226" i="3" s="1"/>
  <c r="L242" i="3"/>
  <c r="M205" i="3"/>
  <c r="K199" i="3"/>
  <c r="C100" i="3"/>
  <c r="C164" i="3"/>
  <c r="B98" i="3"/>
  <c r="B162" i="3"/>
  <c r="B95" i="3"/>
  <c r="B159" i="3"/>
  <c r="C71" i="3"/>
  <c r="C135" i="3"/>
  <c r="C72" i="3"/>
  <c r="C136" i="3"/>
  <c r="C88" i="3"/>
  <c r="C152" i="3"/>
  <c r="C104" i="3"/>
  <c r="C168" i="3"/>
  <c r="B70" i="3"/>
  <c r="B134" i="3"/>
  <c r="B86" i="3"/>
  <c r="B150" i="3"/>
  <c r="B102" i="3"/>
  <c r="B166" i="3"/>
  <c r="C77" i="3"/>
  <c r="C141" i="3"/>
  <c r="B91" i="3"/>
  <c r="B155" i="3"/>
  <c r="C97" i="3"/>
  <c r="C161" i="3"/>
  <c r="B111" i="3"/>
  <c r="B175" i="3"/>
  <c r="C85" i="3"/>
  <c r="C149" i="3"/>
  <c r="B103" i="3"/>
  <c r="B167" i="3"/>
  <c r="C116" i="3"/>
  <c r="C180" i="3"/>
  <c r="B114" i="3"/>
  <c r="D114" i="3" s="1"/>
  <c r="B178" i="3"/>
  <c r="C81" i="3"/>
  <c r="C145" i="3"/>
  <c r="B83" i="3"/>
  <c r="D83" i="3" s="1"/>
  <c r="B147" i="3"/>
  <c r="C76" i="3"/>
  <c r="C140" i="3"/>
  <c r="C92" i="3"/>
  <c r="C156" i="3"/>
  <c r="C108" i="3"/>
  <c r="C172" i="3"/>
  <c r="B74" i="3"/>
  <c r="B138" i="3"/>
  <c r="B90" i="3"/>
  <c r="B154" i="3"/>
  <c r="B106" i="3"/>
  <c r="B170" i="3"/>
  <c r="C93" i="3"/>
  <c r="C157" i="3"/>
  <c r="B107" i="3"/>
  <c r="B171" i="3"/>
  <c r="C113" i="3"/>
  <c r="C177" i="3"/>
  <c r="C73" i="3"/>
  <c r="C137" i="3"/>
  <c r="C101" i="3"/>
  <c r="C165" i="3"/>
  <c r="B115" i="3"/>
  <c r="B179" i="3"/>
  <c r="C103" i="3"/>
  <c r="C167" i="3"/>
  <c r="C84" i="3"/>
  <c r="C148" i="3"/>
  <c r="B82" i="3"/>
  <c r="B146" i="3"/>
  <c r="B75" i="3"/>
  <c r="B139" i="3"/>
  <c r="C69" i="3"/>
  <c r="C133" i="3"/>
  <c r="C80" i="3"/>
  <c r="C144" i="3"/>
  <c r="C96" i="3"/>
  <c r="C160" i="3"/>
  <c r="C112" i="3"/>
  <c r="C176" i="3"/>
  <c r="B78" i="3"/>
  <c r="B142" i="3"/>
  <c r="B94" i="3"/>
  <c r="B158" i="3"/>
  <c r="B110" i="3"/>
  <c r="B174" i="3"/>
  <c r="C109" i="3"/>
  <c r="C173" i="3"/>
  <c r="C89" i="3"/>
  <c r="C153" i="3"/>
  <c r="B79" i="3"/>
  <c r="B143" i="3"/>
  <c r="C105" i="3"/>
  <c r="C169" i="3"/>
  <c r="C117" i="3"/>
  <c r="C181" i="3"/>
  <c r="B71" i="3"/>
  <c r="B135" i="3"/>
  <c r="B87" i="3"/>
  <c r="B151" i="3"/>
  <c r="C68" i="3"/>
  <c r="C132" i="3"/>
  <c r="A62" i="3"/>
  <c r="D86" i="3" s="1"/>
  <c r="B99" i="3"/>
  <c r="D77" i="3"/>
  <c r="D93" i="3"/>
  <c r="D100" i="3"/>
  <c r="D68" i="3"/>
  <c r="A64" i="3"/>
  <c r="A63" i="3"/>
  <c r="B64" i="3"/>
  <c r="B62" i="3"/>
  <c r="B63" i="3"/>
  <c r="J270" i="6" l="1"/>
  <c r="J325" i="6"/>
  <c r="J259" i="6"/>
  <c r="J350" i="6"/>
  <c r="J277" i="6"/>
  <c r="A388" i="6"/>
  <c r="A712" i="6"/>
  <c r="A513" i="6"/>
  <c r="J347" i="6"/>
  <c r="J362" i="6"/>
  <c r="J337" i="6"/>
  <c r="J317" i="6"/>
  <c r="J333" i="6"/>
  <c r="J331" i="6"/>
  <c r="J313" i="6"/>
  <c r="J332" i="6"/>
  <c r="J318" i="6"/>
  <c r="J360" i="6"/>
  <c r="J308" i="6"/>
  <c r="J286" i="6"/>
  <c r="J302" i="6"/>
  <c r="J340" i="6"/>
  <c r="J343" i="6"/>
  <c r="J266" i="6"/>
  <c r="J316" i="6"/>
  <c r="J283" i="6"/>
  <c r="J322" i="6"/>
  <c r="J363" i="6"/>
  <c r="J326" i="6"/>
  <c r="J275" i="6"/>
  <c r="J264" i="6"/>
  <c r="J289" i="6"/>
  <c r="J367" i="6"/>
  <c r="J287" i="6"/>
  <c r="J276" i="6"/>
  <c r="J349" i="6"/>
  <c r="J278" i="6"/>
  <c r="E711" i="6"/>
  <c r="C711" i="6"/>
  <c r="D711" i="6"/>
  <c r="V49" i="4"/>
  <c r="B88" i="4"/>
  <c r="O52" i="4"/>
  <c r="S49" i="4"/>
  <c r="P52" i="4"/>
  <c r="R51" i="4"/>
  <c r="N52" i="4"/>
  <c r="S50" i="4"/>
  <c r="T50" i="4"/>
  <c r="U50" i="4"/>
  <c r="V50" i="4"/>
  <c r="T51" i="4"/>
  <c r="V51" i="4"/>
  <c r="F53" i="4"/>
  <c r="L53" i="4"/>
  <c r="C53" i="4"/>
  <c r="I53" i="4"/>
  <c r="J15" i="4"/>
  <c r="B14" i="4"/>
  <c r="C14" i="4"/>
  <c r="A14" i="4"/>
  <c r="G53" i="4"/>
  <c r="D53" i="4"/>
  <c r="M53" i="4"/>
  <c r="J53" i="4"/>
  <c r="E53" i="4"/>
  <c r="K53" i="4"/>
  <c r="B53" i="4"/>
  <c r="N53" i="4" s="1"/>
  <c r="H53" i="4"/>
  <c r="Q52" i="4"/>
  <c r="R52" i="4" s="1"/>
  <c r="B91" i="4" s="1"/>
  <c r="J267" i="6"/>
  <c r="J321" i="6"/>
  <c r="J358" i="6"/>
  <c r="J256" i="6"/>
  <c r="J304" i="6"/>
  <c r="J262" i="6"/>
  <c r="J282" i="6"/>
  <c r="E270" i="6"/>
  <c r="E290" i="6"/>
  <c r="E293" i="6"/>
  <c r="E315" i="6"/>
  <c r="E341" i="6"/>
  <c r="E357" i="6"/>
  <c r="E265" i="6"/>
  <c r="E310" i="6"/>
  <c r="E277" i="6"/>
  <c r="E334" i="6"/>
  <c r="E366" i="6"/>
  <c r="E332" i="6"/>
  <c r="E320" i="6"/>
  <c r="E256" i="6"/>
  <c r="E278" i="6"/>
  <c r="E267" i="6"/>
  <c r="E301" i="6"/>
  <c r="E329" i="6"/>
  <c r="E347" i="6"/>
  <c r="E363" i="6"/>
  <c r="E289" i="6"/>
  <c r="E322" i="6"/>
  <c r="E308" i="6"/>
  <c r="E346" i="6"/>
  <c r="E344" i="6"/>
  <c r="E356" i="6"/>
  <c r="E312" i="6"/>
  <c r="E258" i="6"/>
  <c r="E275" i="6"/>
  <c r="E330" i="6"/>
  <c r="E365" i="6"/>
  <c r="E323" i="6"/>
  <c r="E350" i="6"/>
  <c r="E364" i="6"/>
  <c r="E303" i="6"/>
  <c r="E294" i="6"/>
  <c r="E316" i="6"/>
  <c r="E288" i="6"/>
  <c r="E311" i="6"/>
  <c r="E355" i="6"/>
  <c r="E306" i="6"/>
  <c r="E326" i="6"/>
  <c r="E325" i="6"/>
  <c r="E266" i="6"/>
  <c r="E291" i="6"/>
  <c r="E339" i="6"/>
  <c r="I339" i="6" s="1"/>
  <c r="E257" i="6"/>
  <c r="E261" i="6"/>
  <c r="E362" i="6"/>
  <c r="E304" i="6"/>
  <c r="E280" i="6"/>
  <c r="E349" i="6"/>
  <c r="E352" i="6"/>
  <c r="E276" i="6"/>
  <c r="E287" i="6"/>
  <c r="E321" i="6"/>
  <c r="E348" i="6"/>
  <c r="E342" i="6"/>
  <c r="E318" i="6"/>
  <c r="E361" i="6"/>
  <c r="E319" i="6"/>
  <c r="E263" i="6"/>
  <c r="E340" i="6"/>
  <c r="E338" i="6"/>
  <c r="E314" i="6"/>
  <c r="E359" i="6"/>
  <c r="I359" i="6" s="1"/>
  <c r="E317" i="6"/>
  <c r="E259" i="6"/>
  <c r="E284" i="6"/>
  <c r="E297" i="6"/>
  <c r="E335" i="6"/>
  <c r="E368" i="6"/>
  <c r="E254" i="6"/>
  <c r="E302" i="6"/>
  <c r="E353" i="6"/>
  <c r="E309" i="6"/>
  <c r="E286" i="6"/>
  <c r="E360" i="6"/>
  <c r="E327" i="6"/>
  <c r="E298" i="6"/>
  <c r="E351" i="6"/>
  <c r="E307" i="6"/>
  <c r="E282" i="6"/>
  <c r="E260" i="6"/>
  <c r="E255" i="6"/>
  <c r="E305" i="6"/>
  <c r="E269" i="6"/>
  <c r="E336" i="6"/>
  <c r="E300" i="6"/>
  <c r="E281" i="6"/>
  <c r="E345" i="6"/>
  <c r="E299" i="6"/>
  <c r="E274" i="6"/>
  <c r="E328" i="6"/>
  <c r="E370" i="6"/>
  <c r="E292" i="6"/>
  <c r="E273" i="6"/>
  <c r="E343" i="6"/>
  <c r="E295" i="6"/>
  <c r="E272" i="6"/>
  <c r="E268" i="6"/>
  <c r="E358" i="6"/>
  <c r="E283" i="6"/>
  <c r="E324" i="6"/>
  <c r="E262" i="6"/>
  <c r="E285" i="6"/>
  <c r="E271" i="6"/>
  <c r="E331" i="6"/>
  <c r="E264" i="6"/>
  <c r="E367" i="6"/>
  <c r="E337" i="6"/>
  <c r="E354" i="6"/>
  <c r="E279" i="6"/>
  <c r="E313" i="6"/>
  <c r="E369" i="6"/>
  <c r="E296" i="6"/>
  <c r="E333" i="6"/>
  <c r="J297" i="6"/>
  <c r="J298" i="6"/>
  <c r="J329" i="6"/>
  <c r="J339" i="6"/>
  <c r="J305" i="6"/>
  <c r="J344" i="6"/>
  <c r="J273" i="6"/>
  <c r="J268" i="6"/>
  <c r="J359" i="6"/>
  <c r="J293" i="6"/>
  <c r="J307" i="6"/>
  <c r="J292" i="6"/>
  <c r="J320" i="6"/>
  <c r="D264" i="6"/>
  <c r="I264" i="6" s="1"/>
  <c r="D256" i="6"/>
  <c r="D274" i="6"/>
  <c r="D288" i="6"/>
  <c r="D273" i="6"/>
  <c r="D298" i="6"/>
  <c r="D312" i="6"/>
  <c r="D326" i="6"/>
  <c r="D295" i="6"/>
  <c r="D319" i="6"/>
  <c r="D336" i="6"/>
  <c r="I336" i="6" s="1"/>
  <c r="D352" i="6"/>
  <c r="I352" i="6" s="1"/>
  <c r="D366" i="6"/>
  <c r="I366" i="6" s="1"/>
  <c r="D343" i="6"/>
  <c r="D279" i="6"/>
  <c r="D313" i="6"/>
  <c r="D337" i="6"/>
  <c r="D365" i="6"/>
  <c r="D266" i="6"/>
  <c r="I266" i="6" s="1"/>
  <c r="D265" i="6"/>
  <c r="D289" i="6"/>
  <c r="I289" i="6" s="1"/>
  <c r="D320" i="6"/>
  <c r="I320" i="6" s="1"/>
  <c r="D267" i="6"/>
  <c r="I267" i="6" s="1"/>
  <c r="D303" i="6"/>
  <c r="D344" i="6"/>
  <c r="I344" i="6" s="1"/>
  <c r="D358" i="6"/>
  <c r="D359" i="6"/>
  <c r="D309" i="6"/>
  <c r="I309" i="6" s="1"/>
  <c r="D369" i="6"/>
  <c r="D258" i="6"/>
  <c r="I258" i="6" s="1"/>
  <c r="D276" i="6"/>
  <c r="D290" i="6"/>
  <c r="D285" i="6"/>
  <c r="D302" i="6"/>
  <c r="D314" i="6"/>
  <c r="I314" i="6" s="1"/>
  <c r="D330" i="6"/>
  <c r="D299" i="6"/>
  <c r="D331" i="6"/>
  <c r="D342" i="6"/>
  <c r="D354" i="6"/>
  <c r="I354" i="6" s="1"/>
  <c r="D368" i="6"/>
  <c r="I368" i="6" s="1"/>
  <c r="D355" i="6"/>
  <c r="I355" i="6" s="1"/>
  <c r="D301" i="6"/>
  <c r="I301" i="6" s="1"/>
  <c r="D327" i="6"/>
  <c r="D353" i="6"/>
  <c r="I353" i="6" s="1"/>
  <c r="D280" i="6"/>
  <c r="D304" i="6"/>
  <c r="D325" i="6"/>
  <c r="D335" i="6"/>
  <c r="D321" i="6"/>
  <c r="D268" i="6"/>
  <c r="I268" i="6" s="1"/>
  <c r="D310" i="6"/>
  <c r="I310" i="6" s="1"/>
  <c r="D334" i="6"/>
  <c r="D367" i="6"/>
  <c r="D269" i="6"/>
  <c r="D333" i="6"/>
  <c r="D294" i="6"/>
  <c r="I294" i="6" s="1"/>
  <c r="D315" i="6"/>
  <c r="D339" i="6"/>
  <c r="D255" i="6"/>
  <c r="D284" i="6"/>
  <c r="I284" i="6" s="1"/>
  <c r="D322" i="6"/>
  <c r="D346" i="6"/>
  <c r="I346" i="6" s="1"/>
  <c r="D297" i="6"/>
  <c r="D275" i="6"/>
  <c r="I275" i="6" s="1"/>
  <c r="D362" i="6"/>
  <c r="I362" i="6" s="1"/>
  <c r="D286" i="6"/>
  <c r="I286" i="6" s="1"/>
  <c r="D300" i="6"/>
  <c r="D259" i="6"/>
  <c r="I259" i="6" s="1"/>
  <c r="D332" i="6"/>
  <c r="I332" i="6" s="1"/>
  <c r="D364" i="6"/>
  <c r="D293" i="6"/>
  <c r="D361" i="6"/>
  <c r="I361" i="6" s="1"/>
  <c r="D349" i="6"/>
  <c r="I349" i="6" s="1"/>
  <c r="D263" i="6"/>
  <c r="D350" i="6"/>
  <c r="I350" i="6" s="1"/>
  <c r="D283" i="6"/>
  <c r="D296" i="6"/>
  <c r="D272" i="6"/>
  <c r="I272" i="6" s="1"/>
  <c r="D262" i="6"/>
  <c r="I262" i="6" s="1"/>
  <c r="D261" i="6"/>
  <c r="I261" i="6" s="1"/>
  <c r="D308" i="6"/>
  <c r="D291" i="6"/>
  <c r="I291" i="6" s="1"/>
  <c r="D340" i="6"/>
  <c r="D329" i="6"/>
  <c r="D271" i="6"/>
  <c r="D357" i="6"/>
  <c r="D345" i="6"/>
  <c r="D351" i="6"/>
  <c r="I351" i="6" s="1"/>
  <c r="D338" i="6"/>
  <c r="I338" i="6" s="1"/>
  <c r="D328" i="6"/>
  <c r="D281" i="6"/>
  <c r="D260" i="6"/>
  <c r="I260" i="6" s="1"/>
  <c r="D270" i="6"/>
  <c r="I270" i="6" s="1"/>
  <c r="D277" i="6"/>
  <c r="I277" i="6" s="1"/>
  <c r="D316" i="6"/>
  <c r="I316" i="6" s="1"/>
  <c r="D307" i="6"/>
  <c r="D348" i="6"/>
  <c r="I348" i="6" s="1"/>
  <c r="D347" i="6"/>
  <c r="D287" i="6"/>
  <c r="D305" i="6"/>
  <c r="D370" i="6"/>
  <c r="D254" i="6"/>
  <c r="I254" i="6" s="1"/>
  <c r="D318" i="6"/>
  <c r="D257" i="6"/>
  <c r="I257" i="6" s="1"/>
  <c r="D292" i="6"/>
  <c r="I292" i="6" s="1"/>
  <c r="D363" i="6"/>
  <c r="I363" i="6" s="1"/>
  <c r="D306" i="6"/>
  <c r="I306" i="6" s="1"/>
  <c r="D356" i="6"/>
  <c r="D311" i="6"/>
  <c r="D324" i="6"/>
  <c r="I324" i="6" s="1"/>
  <c r="D341" i="6"/>
  <c r="I341" i="6" s="1"/>
  <c r="D317" i="6"/>
  <c r="I317" i="6" s="1"/>
  <c r="D282" i="6"/>
  <c r="D278" i="6"/>
  <c r="D323" i="6"/>
  <c r="I323" i="6" s="1"/>
  <c r="D360" i="6"/>
  <c r="J364" i="6"/>
  <c r="J365" i="6"/>
  <c r="J285" i="6"/>
  <c r="J288" i="6"/>
  <c r="J356" i="6"/>
  <c r="C255" i="6"/>
  <c r="H255" i="6" s="1"/>
  <c r="C263" i="6"/>
  <c r="H263" i="6" s="1"/>
  <c r="C271" i="6"/>
  <c r="H271" i="6" s="1"/>
  <c r="C279" i="6"/>
  <c r="H279" i="6" s="1"/>
  <c r="C287" i="6"/>
  <c r="H287" i="6" s="1"/>
  <c r="C262" i="6"/>
  <c r="H262" i="6" s="1"/>
  <c r="C278" i="6"/>
  <c r="H278" i="6" s="1"/>
  <c r="C292" i="6"/>
  <c r="H292" i="6" s="1"/>
  <c r="K292" i="6" s="1"/>
  <c r="C300" i="6"/>
  <c r="H300" i="6" s="1"/>
  <c r="C308" i="6"/>
  <c r="H308" i="6" s="1"/>
  <c r="C316" i="6"/>
  <c r="H316" i="6" s="1"/>
  <c r="K316" i="6" s="1"/>
  <c r="C324" i="6"/>
  <c r="H324" i="6" s="1"/>
  <c r="K324" i="6" s="1"/>
  <c r="M324" i="6" s="1"/>
  <c r="C336" i="6"/>
  <c r="H336" i="6" s="1"/>
  <c r="K336" i="6" s="1"/>
  <c r="C344" i="6"/>
  <c r="H344" i="6" s="1"/>
  <c r="C352" i="6"/>
  <c r="H352" i="6" s="1"/>
  <c r="K352" i="6" s="1"/>
  <c r="N352" i="6" s="1"/>
  <c r="C360" i="6"/>
  <c r="H360" i="6" s="1"/>
  <c r="C368" i="6"/>
  <c r="H368" i="6" s="1"/>
  <c r="C276" i="6"/>
  <c r="H276" i="6" s="1"/>
  <c r="C301" i="6"/>
  <c r="H301" i="6" s="1"/>
  <c r="K301" i="6" s="1"/>
  <c r="C317" i="6"/>
  <c r="H317" i="6" s="1"/>
  <c r="C256" i="6"/>
  <c r="H256" i="6" s="1"/>
  <c r="C303" i="6"/>
  <c r="H303" i="6" s="1"/>
  <c r="C328" i="6"/>
  <c r="H328" i="6" s="1"/>
  <c r="C345" i="6"/>
  <c r="H345" i="6" s="1"/>
  <c r="C361" i="6"/>
  <c r="H361" i="6" s="1"/>
  <c r="C347" i="6"/>
  <c r="H347" i="6" s="1"/>
  <c r="C329" i="6"/>
  <c r="H329" i="6" s="1"/>
  <c r="C359" i="6"/>
  <c r="H359" i="6" s="1"/>
  <c r="C264" i="6"/>
  <c r="H264" i="6" s="1"/>
  <c r="C330" i="6"/>
  <c r="H330" i="6" s="1"/>
  <c r="C257" i="6"/>
  <c r="H257" i="6" s="1"/>
  <c r="C265" i="6"/>
  <c r="H265" i="6" s="1"/>
  <c r="C273" i="6"/>
  <c r="H273" i="6" s="1"/>
  <c r="C281" i="6"/>
  <c r="H281" i="6" s="1"/>
  <c r="C289" i="6"/>
  <c r="H289" i="6" s="1"/>
  <c r="K289" i="6" s="1"/>
  <c r="C266" i="6"/>
  <c r="H266" i="6" s="1"/>
  <c r="C282" i="6"/>
  <c r="H282" i="6" s="1"/>
  <c r="C294" i="6"/>
  <c r="H294" i="6" s="1"/>
  <c r="C302" i="6"/>
  <c r="H302" i="6" s="1"/>
  <c r="C310" i="6"/>
  <c r="H310" i="6" s="1"/>
  <c r="C318" i="6"/>
  <c r="H318" i="6" s="1"/>
  <c r="C325" i="6"/>
  <c r="H325" i="6" s="1"/>
  <c r="C338" i="6"/>
  <c r="H338" i="6" s="1"/>
  <c r="C346" i="6"/>
  <c r="H346" i="6" s="1"/>
  <c r="K346" i="6" s="1"/>
  <c r="C354" i="6"/>
  <c r="H354" i="6" s="1"/>
  <c r="C362" i="6"/>
  <c r="H362" i="6" s="1"/>
  <c r="C370" i="6"/>
  <c r="H370" i="6" s="1"/>
  <c r="C284" i="6"/>
  <c r="H284" i="6" s="1"/>
  <c r="C305" i="6"/>
  <c r="H305" i="6" s="1"/>
  <c r="C321" i="6"/>
  <c r="H321" i="6" s="1"/>
  <c r="C272" i="6"/>
  <c r="H272" i="6" s="1"/>
  <c r="K272" i="6" s="1"/>
  <c r="O272" i="6" s="1"/>
  <c r="C311" i="6"/>
  <c r="H311" i="6" s="1"/>
  <c r="C333" i="6"/>
  <c r="H333" i="6" s="1"/>
  <c r="C349" i="6"/>
  <c r="H349" i="6" s="1"/>
  <c r="C365" i="6"/>
  <c r="H365" i="6" s="1"/>
  <c r="C355" i="6"/>
  <c r="H355" i="6" s="1"/>
  <c r="K355" i="6" s="1"/>
  <c r="L355" i="6" s="1"/>
  <c r="C335" i="6"/>
  <c r="H335" i="6" s="1"/>
  <c r="C367" i="6"/>
  <c r="H367" i="6" s="1"/>
  <c r="C299" i="6"/>
  <c r="H299" i="6" s="1"/>
  <c r="C267" i="6"/>
  <c r="H267" i="6" s="1"/>
  <c r="C283" i="6"/>
  <c r="H283" i="6" s="1"/>
  <c r="C270" i="6"/>
  <c r="H270" i="6" s="1"/>
  <c r="C296" i="6"/>
  <c r="H296" i="6" s="1"/>
  <c r="C312" i="6"/>
  <c r="H312" i="6" s="1"/>
  <c r="C332" i="6"/>
  <c r="H332" i="6" s="1"/>
  <c r="C348" i="6"/>
  <c r="H348" i="6" s="1"/>
  <c r="C364" i="6"/>
  <c r="H364" i="6" s="1"/>
  <c r="C293" i="6"/>
  <c r="H293" i="6" s="1"/>
  <c r="C326" i="6"/>
  <c r="H326" i="6" s="1"/>
  <c r="C319" i="6"/>
  <c r="H319" i="6" s="1"/>
  <c r="C353" i="6"/>
  <c r="H353" i="6" s="1"/>
  <c r="C363" i="6"/>
  <c r="H363" i="6" s="1"/>
  <c r="C280" i="6"/>
  <c r="H280" i="6" s="1"/>
  <c r="C259" i="6"/>
  <c r="H259" i="6" s="1"/>
  <c r="C275" i="6"/>
  <c r="H275" i="6" s="1"/>
  <c r="K275" i="6" s="1"/>
  <c r="C291" i="6"/>
  <c r="H291" i="6" s="1"/>
  <c r="K291" i="6" s="1"/>
  <c r="L291" i="6" s="1"/>
  <c r="C286" i="6"/>
  <c r="H286" i="6" s="1"/>
  <c r="C304" i="6"/>
  <c r="H304" i="6" s="1"/>
  <c r="C320" i="6"/>
  <c r="H320" i="6" s="1"/>
  <c r="C340" i="6"/>
  <c r="H340" i="6" s="1"/>
  <c r="C356" i="6"/>
  <c r="H356" i="6" s="1"/>
  <c r="C260" i="6"/>
  <c r="H260" i="6" s="1"/>
  <c r="C309" i="6"/>
  <c r="H309" i="6" s="1"/>
  <c r="K309" i="6" s="1"/>
  <c r="M309" i="6" s="1"/>
  <c r="C288" i="6"/>
  <c r="H288" i="6" s="1"/>
  <c r="C337" i="6"/>
  <c r="H337" i="6" s="1"/>
  <c r="C369" i="6"/>
  <c r="H369" i="6" s="1"/>
  <c r="C343" i="6"/>
  <c r="H343" i="6" s="1"/>
  <c r="C315" i="6"/>
  <c r="H315" i="6" s="1"/>
  <c r="C269" i="6"/>
  <c r="H269" i="6" s="1"/>
  <c r="C285" i="6"/>
  <c r="H285" i="6" s="1"/>
  <c r="C274" i="6"/>
  <c r="H274" i="6" s="1"/>
  <c r="C298" i="6"/>
  <c r="H298" i="6" s="1"/>
  <c r="C314" i="6"/>
  <c r="H314" i="6" s="1"/>
  <c r="K314" i="6" s="1"/>
  <c r="L314" i="6" s="1"/>
  <c r="C334" i="6"/>
  <c r="H334" i="6" s="1"/>
  <c r="C350" i="6"/>
  <c r="H350" i="6" s="1"/>
  <c r="K350" i="6" s="1"/>
  <c r="C366" i="6"/>
  <c r="H366" i="6" s="1"/>
  <c r="C297" i="6"/>
  <c r="H297" i="6" s="1"/>
  <c r="C327" i="6"/>
  <c r="H327" i="6" s="1"/>
  <c r="C331" i="6"/>
  <c r="H331" i="6" s="1"/>
  <c r="C357" i="6"/>
  <c r="H357" i="6" s="1"/>
  <c r="C254" i="6"/>
  <c r="H254" i="6" s="1"/>
  <c r="K254" i="6" s="1"/>
  <c r="C307" i="6"/>
  <c r="H307" i="6" s="1"/>
  <c r="C261" i="6"/>
  <c r="H261" i="6" s="1"/>
  <c r="K261" i="6" s="1"/>
  <c r="O261" i="6" s="1"/>
  <c r="C306" i="6"/>
  <c r="H306" i="6" s="1"/>
  <c r="C268" i="6"/>
  <c r="H268" i="6" s="1"/>
  <c r="C339" i="6"/>
  <c r="H339" i="6" s="1"/>
  <c r="C342" i="6"/>
  <c r="H342" i="6" s="1"/>
  <c r="C295" i="6"/>
  <c r="H295" i="6" s="1"/>
  <c r="C290" i="6"/>
  <c r="H290" i="6" s="1"/>
  <c r="C358" i="6"/>
  <c r="H358" i="6" s="1"/>
  <c r="C341" i="6"/>
  <c r="H341" i="6" s="1"/>
  <c r="K341" i="6" s="1"/>
  <c r="N341" i="6" s="1"/>
  <c r="C277" i="6"/>
  <c r="H277" i="6" s="1"/>
  <c r="K277" i="6" s="1"/>
  <c r="M277" i="6" s="1"/>
  <c r="C322" i="6"/>
  <c r="H322" i="6" s="1"/>
  <c r="C313" i="6"/>
  <c r="H313" i="6" s="1"/>
  <c r="C351" i="6"/>
  <c r="H351" i="6" s="1"/>
  <c r="K351" i="6" s="1"/>
  <c r="O351" i="6" s="1"/>
  <c r="C258" i="6"/>
  <c r="H258" i="6" s="1"/>
  <c r="K258" i="6" s="1"/>
  <c r="C323" i="6"/>
  <c r="H323" i="6" s="1"/>
  <c r="N292" i="6"/>
  <c r="O254" i="6"/>
  <c r="O258" i="6"/>
  <c r="L336" i="6"/>
  <c r="M254" i="6"/>
  <c r="N324" i="6"/>
  <c r="L277" i="6"/>
  <c r="O314" i="6"/>
  <c r="M314" i="6"/>
  <c r="N314" i="6"/>
  <c r="O66" i="5"/>
  <c r="P66" i="5"/>
  <c r="P65" i="5"/>
  <c r="O65" i="5"/>
  <c r="P47" i="5"/>
  <c r="P76" i="5" s="1"/>
  <c r="O47" i="5"/>
  <c r="R223" i="3"/>
  <c r="P223" i="3"/>
  <c r="N243" i="3"/>
  <c r="P243" i="3"/>
  <c r="R235" i="3"/>
  <c r="Q235" i="3"/>
  <c r="T235" i="3"/>
  <c r="S235" i="3"/>
  <c r="R228" i="3"/>
  <c r="P228" i="3"/>
  <c r="N228" i="3"/>
  <c r="S228" i="3"/>
  <c r="T228" i="3"/>
  <c r="O228" i="3"/>
  <c r="Q228" i="3"/>
  <c r="S204" i="3"/>
  <c r="O244" i="3"/>
  <c r="O229" i="3"/>
  <c r="P204" i="3"/>
  <c r="P197" i="3"/>
  <c r="Q197" i="3"/>
  <c r="N229" i="3"/>
  <c r="S197" i="3"/>
  <c r="T229" i="3"/>
  <c r="O204" i="3"/>
  <c r="S240" i="3"/>
  <c r="Q240" i="3"/>
  <c r="R240" i="3"/>
  <c r="N240" i="3"/>
  <c r="S217" i="3"/>
  <c r="Q211" i="3"/>
  <c r="Q208" i="3"/>
  <c r="R208" i="3"/>
  <c r="T217" i="3"/>
  <c r="Q229" i="3"/>
  <c r="S229" i="3"/>
  <c r="Q233" i="3"/>
  <c r="T227" i="3"/>
  <c r="P196" i="3"/>
  <c r="R196" i="3"/>
  <c r="S207" i="3"/>
  <c r="R207" i="3"/>
  <c r="N208" i="3"/>
  <c r="P208" i="3"/>
  <c r="Q223" i="3"/>
  <c r="T211" i="3"/>
  <c r="R229" i="3"/>
  <c r="O217" i="3"/>
  <c r="N217" i="3"/>
  <c r="S223" i="3"/>
  <c r="T223" i="3"/>
  <c r="S215" i="3"/>
  <c r="S243" i="3"/>
  <c r="T212" i="3"/>
  <c r="R212" i="3"/>
  <c r="Q201" i="3"/>
  <c r="P201" i="3"/>
  <c r="Q217" i="3"/>
  <c r="R217" i="3"/>
  <c r="N223" i="3"/>
  <c r="N215" i="3"/>
  <c r="Q243" i="3"/>
  <c r="Q203" i="3"/>
  <c r="S201" i="3"/>
  <c r="T204" i="3"/>
  <c r="R201" i="3"/>
  <c r="N201" i="3"/>
  <c r="O223" i="3"/>
  <c r="R215" i="3"/>
  <c r="T243" i="3"/>
  <c r="R243" i="3"/>
  <c r="Q212" i="3"/>
  <c r="T201" i="3"/>
  <c r="R197" i="3"/>
  <c r="O197" i="3"/>
  <c r="T197" i="3"/>
  <c r="S244" i="3"/>
  <c r="S227" i="3"/>
  <c r="Q244" i="3"/>
  <c r="O211" i="3"/>
  <c r="N211" i="3"/>
  <c r="T240" i="3"/>
  <c r="O240" i="3"/>
  <c r="O235" i="3"/>
  <c r="N235" i="3"/>
  <c r="Q227" i="3"/>
  <c r="T215" i="3"/>
  <c r="P212" i="3"/>
  <c r="N212" i="3"/>
  <c r="O203" i="3"/>
  <c r="S203" i="3"/>
  <c r="P203" i="3"/>
  <c r="T244" i="3"/>
  <c r="S211" i="3"/>
  <c r="P240" i="3"/>
  <c r="P235" i="3"/>
  <c r="P215" i="3"/>
  <c r="O243" i="3"/>
  <c r="O212" i="3"/>
  <c r="N203" i="3"/>
  <c r="T203" i="3"/>
  <c r="P233" i="3"/>
  <c r="N244" i="3"/>
  <c r="O227" i="3"/>
  <c r="N227" i="3"/>
  <c r="P244" i="3"/>
  <c r="P227" i="3"/>
  <c r="M242" i="3"/>
  <c r="Q242" i="3" s="1"/>
  <c r="M238" i="3"/>
  <c r="S238" i="3" s="1"/>
  <c r="M210" i="3"/>
  <c r="Q210" i="3" s="1"/>
  <c r="R233" i="3"/>
  <c r="T233" i="3"/>
  <c r="O233" i="3"/>
  <c r="M199" i="3"/>
  <c r="P199" i="3" s="1"/>
  <c r="N233" i="3"/>
  <c r="Q214" i="3"/>
  <c r="T214" i="3"/>
  <c r="P214" i="3"/>
  <c r="R214" i="3"/>
  <c r="O214" i="3"/>
  <c r="S214" i="3"/>
  <c r="N214" i="3"/>
  <c r="T209" i="3"/>
  <c r="P209" i="3"/>
  <c r="S209" i="3"/>
  <c r="O209" i="3"/>
  <c r="Q209" i="3"/>
  <c r="N209" i="3"/>
  <c r="R209" i="3"/>
  <c r="T245" i="3"/>
  <c r="P245" i="3"/>
  <c r="S245" i="3"/>
  <c r="O245" i="3"/>
  <c r="N245" i="3"/>
  <c r="R245" i="3"/>
  <c r="Q245" i="3"/>
  <c r="R221" i="3"/>
  <c r="N221" i="3"/>
  <c r="T221" i="3"/>
  <c r="P221" i="3"/>
  <c r="S221" i="3"/>
  <c r="O221" i="3"/>
  <c r="Q221" i="3"/>
  <c r="P210" i="3"/>
  <c r="N210" i="3"/>
  <c r="R200" i="3"/>
  <c r="N200" i="3"/>
  <c r="Q200" i="3"/>
  <c r="S200" i="3"/>
  <c r="O200" i="3"/>
  <c r="T200" i="3"/>
  <c r="P200" i="3"/>
  <c r="T199" i="3"/>
  <c r="R199" i="3"/>
  <c r="Q234" i="3"/>
  <c r="T234" i="3"/>
  <c r="P234" i="3"/>
  <c r="O234" i="3"/>
  <c r="N234" i="3"/>
  <c r="S234" i="3"/>
  <c r="R234" i="3"/>
  <c r="S236" i="3"/>
  <c r="O236" i="3"/>
  <c r="R236" i="3"/>
  <c r="N236" i="3"/>
  <c r="T236" i="3"/>
  <c r="Q236" i="3"/>
  <c r="P236" i="3"/>
  <c r="S218" i="3"/>
  <c r="O218" i="3"/>
  <c r="Q218" i="3"/>
  <c r="T218" i="3"/>
  <c r="R218" i="3"/>
  <c r="P218" i="3"/>
  <c r="N218" i="3"/>
  <c r="T205" i="3"/>
  <c r="P205" i="3"/>
  <c r="S205" i="3"/>
  <c r="O205" i="3"/>
  <c r="R205" i="3"/>
  <c r="Q205" i="3"/>
  <c r="N205" i="3"/>
  <c r="T241" i="3"/>
  <c r="P241" i="3"/>
  <c r="S241" i="3"/>
  <c r="O241" i="3"/>
  <c r="R241" i="3"/>
  <c r="Q241" i="3"/>
  <c r="N241" i="3"/>
  <c r="P238" i="3"/>
  <c r="N238" i="3"/>
  <c r="T237" i="3"/>
  <c r="P237" i="3"/>
  <c r="S237" i="3"/>
  <c r="O237" i="3"/>
  <c r="N237" i="3"/>
  <c r="R237" i="3"/>
  <c r="Q237" i="3"/>
  <c r="Q224" i="3"/>
  <c r="S224" i="3"/>
  <c r="O224" i="3"/>
  <c r="N224" i="3"/>
  <c r="T224" i="3"/>
  <c r="P224" i="3"/>
  <c r="R224" i="3"/>
  <c r="T219" i="3"/>
  <c r="P219" i="3"/>
  <c r="R219" i="3"/>
  <c r="N219" i="3"/>
  <c r="O219" i="3"/>
  <c r="S219" i="3"/>
  <c r="Q219" i="3"/>
  <c r="R239" i="3"/>
  <c r="N239" i="3"/>
  <c r="Q239" i="3"/>
  <c r="O239" i="3"/>
  <c r="T239" i="3"/>
  <c r="S239" i="3"/>
  <c r="P239" i="3"/>
  <c r="Q226" i="3"/>
  <c r="T226" i="3"/>
  <c r="P226" i="3"/>
  <c r="O226" i="3"/>
  <c r="S226" i="3"/>
  <c r="R226" i="3"/>
  <c r="N226" i="3"/>
  <c r="Q230" i="3"/>
  <c r="T230" i="3"/>
  <c r="P230" i="3"/>
  <c r="S230" i="3"/>
  <c r="R230" i="3"/>
  <c r="O230" i="3"/>
  <c r="N230" i="3"/>
  <c r="S232" i="3"/>
  <c r="O232" i="3"/>
  <c r="R232" i="3"/>
  <c r="N232" i="3"/>
  <c r="P232" i="3"/>
  <c r="T232" i="3"/>
  <c r="Q232" i="3"/>
  <c r="T198" i="3"/>
  <c r="P198" i="3"/>
  <c r="S198" i="3"/>
  <c r="O198" i="3"/>
  <c r="Q198" i="3"/>
  <c r="R198" i="3"/>
  <c r="N198" i="3"/>
  <c r="T213" i="3"/>
  <c r="P213" i="3"/>
  <c r="S213" i="3"/>
  <c r="O213" i="3"/>
  <c r="R213" i="3"/>
  <c r="Q213" i="3"/>
  <c r="N213" i="3"/>
  <c r="Q206" i="3"/>
  <c r="T206" i="3"/>
  <c r="P206" i="3"/>
  <c r="R206" i="3"/>
  <c r="O206" i="3"/>
  <c r="S206" i="3"/>
  <c r="N206" i="3"/>
  <c r="R231" i="3"/>
  <c r="N231" i="3"/>
  <c r="Q231" i="3"/>
  <c r="O231" i="3"/>
  <c r="T231" i="3"/>
  <c r="S231" i="3"/>
  <c r="P231" i="3"/>
  <c r="Q202" i="3"/>
  <c r="R202" i="3"/>
  <c r="P202" i="3"/>
  <c r="S202" i="3"/>
  <c r="N202" i="3"/>
  <c r="T202" i="3"/>
  <c r="O202" i="3"/>
  <c r="S222" i="3"/>
  <c r="O222" i="3"/>
  <c r="Q222" i="3"/>
  <c r="P222" i="3"/>
  <c r="N222" i="3"/>
  <c r="R222" i="3"/>
  <c r="T222" i="3"/>
  <c r="Q220" i="3"/>
  <c r="S220" i="3"/>
  <c r="O220" i="3"/>
  <c r="R220" i="3"/>
  <c r="P220" i="3"/>
  <c r="T220" i="3"/>
  <c r="N220" i="3"/>
  <c r="D75" i="3"/>
  <c r="D73" i="3"/>
  <c r="D99" i="3"/>
  <c r="D81" i="3"/>
  <c r="D103" i="3"/>
  <c r="D71" i="3"/>
  <c r="D108" i="3"/>
  <c r="D113" i="3"/>
  <c r="D89" i="3"/>
  <c r="E68" i="3"/>
  <c r="J68" i="3" s="1"/>
  <c r="I68" i="3"/>
  <c r="D82" i="3"/>
  <c r="D97" i="3"/>
  <c r="D92" i="3"/>
  <c r="D101" i="3"/>
  <c r="D85" i="3"/>
  <c r="D109" i="3"/>
  <c r="J109" i="3" s="1"/>
  <c r="D87" i="3"/>
  <c r="D98" i="3"/>
  <c r="D74" i="3"/>
  <c r="D111" i="3"/>
  <c r="D115" i="3"/>
  <c r="D76" i="3"/>
  <c r="D110" i="3"/>
  <c r="D117" i="3"/>
  <c r="D105" i="3"/>
  <c r="D107" i="3"/>
  <c r="D78" i="3"/>
  <c r="D95" i="3"/>
  <c r="D94" i="3"/>
  <c r="D91" i="3"/>
  <c r="D106" i="3"/>
  <c r="D84" i="3"/>
  <c r="D112" i="3"/>
  <c r="D88" i="3"/>
  <c r="D102" i="3"/>
  <c r="D96" i="3"/>
  <c r="D116" i="3"/>
  <c r="D90" i="3"/>
  <c r="D70" i="3"/>
  <c r="D104" i="3"/>
  <c r="D72" i="3"/>
  <c r="D80" i="3"/>
  <c r="D69" i="3"/>
  <c r="D79" i="3"/>
  <c r="I85" i="3"/>
  <c r="I99" i="3"/>
  <c r="I101" i="3"/>
  <c r="I83" i="3"/>
  <c r="I73" i="3"/>
  <c r="I95" i="3"/>
  <c r="I113" i="3"/>
  <c r="I109" i="3"/>
  <c r="I81" i="3"/>
  <c r="I114" i="3"/>
  <c r="I79" i="3"/>
  <c r="I80" i="3"/>
  <c r="I97" i="3"/>
  <c r="I117" i="3"/>
  <c r="I111" i="3"/>
  <c r="I112" i="3"/>
  <c r="I106" i="3"/>
  <c r="I86" i="3"/>
  <c r="I76" i="3"/>
  <c r="I115" i="3"/>
  <c r="I103" i="3"/>
  <c r="I100" i="3"/>
  <c r="I94" i="3"/>
  <c r="I90" i="3"/>
  <c r="I72" i="3"/>
  <c r="I110" i="3"/>
  <c r="I107" i="3"/>
  <c r="I93" i="3"/>
  <c r="I116" i="3"/>
  <c r="I104" i="3"/>
  <c r="I98" i="3"/>
  <c r="I84" i="3"/>
  <c r="I78" i="3"/>
  <c r="I70" i="3"/>
  <c r="I96" i="3"/>
  <c r="I75" i="3"/>
  <c r="I105" i="3"/>
  <c r="I92" i="3"/>
  <c r="I74" i="3"/>
  <c r="I89" i="3"/>
  <c r="I87" i="3"/>
  <c r="I108" i="3"/>
  <c r="I69" i="3"/>
  <c r="I71" i="3"/>
  <c r="I77" i="3"/>
  <c r="I88" i="3"/>
  <c r="I102" i="3"/>
  <c r="I82" i="3"/>
  <c r="I91" i="3"/>
  <c r="H113" i="3"/>
  <c r="H97" i="3"/>
  <c r="H71" i="3"/>
  <c r="L71" i="3" s="1"/>
  <c r="H85" i="3"/>
  <c r="H101" i="3"/>
  <c r="H109" i="3"/>
  <c r="H117" i="3"/>
  <c r="H73" i="3"/>
  <c r="H81" i="3"/>
  <c r="H76" i="3"/>
  <c r="H93" i="3"/>
  <c r="H111" i="3"/>
  <c r="H115" i="3"/>
  <c r="H70" i="3"/>
  <c r="H114" i="3"/>
  <c r="H77" i="3"/>
  <c r="H94" i="3"/>
  <c r="H68" i="3"/>
  <c r="H108" i="3"/>
  <c r="H89" i="3"/>
  <c r="H112" i="3"/>
  <c r="H104" i="3"/>
  <c r="H102" i="3"/>
  <c r="H98" i="3"/>
  <c r="H96" i="3"/>
  <c r="H88" i="3"/>
  <c r="H86" i="3"/>
  <c r="H82" i="3"/>
  <c r="H80" i="3"/>
  <c r="H72" i="3"/>
  <c r="H107" i="3"/>
  <c r="H91" i="3"/>
  <c r="L91" i="3" s="1"/>
  <c r="H75" i="3"/>
  <c r="L75" i="3" s="1"/>
  <c r="H92" i="3"/>
  <c r="H116" i="3"/>
  <c r="H110" i="3"/>
  <c r="H78" i="3"/>
  <c r="H103" i="3"/>
  <c r="H87" i="3"/>
  <c r="H69" i="3"/>
  <c r="L69" i="3" s="1"/>
  <c r="H83" i="3"/>
  <c r="H105" i="3"/>
  <c r="H106" i="3"/>
  <c r="H74" i="3"/>
  <c r="H100" i="3"/>
  <c r="H90" i="3"/>
  <c r="H79" i="3"/>
  <c r="L79" i="3" s="1"/>
  <c r="H84" i="3"/>
  <c r="H99" i="3"/>
  <c r="H95" i="3"/>
  <c r="E91" i="3"/>
  <c r="E107" i="3"/>
  <c r="E87" i="3"/>
  <c r="J87" i="3" s="1"/>
  <c r="E102" i="3"/>
  <c r="E116" i="3"/>
  <c r="E75" i="3"/>
  <c r="J75" i="3" s="1"/>
  <c r="E109" i="3"/>
  <c r="E117" i="3"/>
  <c r="E86" i="3"/>
  <c r="E103" i="3"/>
  <c r="J103" i="3" s="1"/>
  <c r="E113" i="3"/>
  <c r="J113" i="3" s="1"/>
  <c r="E79" i="3"/>
  <c r="E100" i="3"/>
  <c r="E96" i="3"/>
  <c r="E92" i="3"/>
  <c r="E82" i="3"/>
  <c r="E72" i="3"/>
  <c r="E83" i="3"/>
  <c r="J83" i="3" s="1"/>
  <c r="E110" i="3"/>
  <c r="E106" i="3"/>
  <c r="E84" i="3"/>
  <c r="E80" i="3"/>
  <c r="E76" i="3"/>
  <c r="E112" i="3"/>
  <c r="E81" i="3"/>
  <c r="J81" i="3" s="1"/>
  <c r="E111" i="3"/>
  <c r="E85" i="3"/>
  <c r="J85" i="3" s="1"/>
  <c r="E71" i="3"/>
  <c r="E95" i="3"/>
  <c r="E108" i="3"/>
  <c r="E94" i="3"/>
  <c r="E90" i="3"/>
  <c r="E74" i="3"/>
  <c r="E99" i="3"/>
  <c r="J99" i="3" s="1"/>
  <c r="E77" i="3"/>
  <c r="J77" i="3" s="1"/>
  <c r="E105" i="3"/>
  <c r="E114" i="3"/>
  <c r="E101" i="3"/>
  <c r="E97" i="3"/>
  <c r="E89" i="3"/>
  <c r="J89" i="3" s="1"/>
  <c r="E88" i="3"/>
  <c r="E69" i="3"/>
  <c r="E73" i="3"/>
  <c r="J73" i="3" s="1"/>
  <c r="E78" i="3"/>
  <c r="E104" i="3"/>
  <c r="E70" i="3"/>
  <c r="E93" i="3"/>
  <c r="J93" i="3" s="1"/>
  <c r="E98" i="3"/>
  <c r="E115" i="3"/>
  <c r="F81" i="3"/>
  <c r="F97" i="3"/>
  <c r="F77" i="3"/>
  <c r="F93" i="3"/>
  <c r="F95" i="3"/>
  <c r="F83" i="3"/>
  <c r="F99" i="3"/>
  <c r="F79" i="3"/>
  <c r="F91" i="3"/>
  <c r="F115" i="3"/>
  <c r="F72" i="3"/>
  <c r="F90" i="3"/>
  <c r="F105" i="3"/>
  <c r="F89" i="3"/>
  <c r="F106" i="3"/>
  <c r="F111" i="3"/>
  <c r="F107" i="3"/>
  <c r="F116" i="3"/>
  <c r="F101" i="3"/>
  <c r="F114" i="3"/>
  <c r="F104" i="3"/>
  <c r="F102" i="3"/>
  <c r="F112" i="3"/>
  <c r="F117" i="3"/>
  <c r="F68" i="3"/>
  <c r="F69" i="3"/>
  <c r="F113" i="3"/>
  <c r="F85" i="3"/>
  <c r="F100" i="3"/>
  <c r="F98" i="3"/>
  <c r="F84" i="3"/>
  <c r="F82" i="3"/>
  <c r="F74" i="3"/>
  <c r="F75" i="3"/>
  <c r="F87" i="3"/>
  <c r="F71" i="3"/>
  <c r="F110" i="3"/>
  <c r="F80" i="3"/>
  <c r="F76" i="3"/>
  <c r="F103" i="3"/>
  <c r="F86" i="3"/>
  <c r="F109" i="3"/>
  <c r="F94" i="3"/>
  <c r="F73" i="3"/>
  <c r="F96" i="3"/>
  <c r="F70" i="3"/>
  <c r="F88" i="3"/>
  <c r="F108" i="3"/>
  <c r="F92" i="3"/>
  <c r="F78" i="3"/>
  <c r="G68" i="3"/>
  <c r="G90" i="3"/>
  <c r="G96" i="3"/>
  <c r="G100" i="3"/>
  <c r="G104" i="3"/>
  <c r="G108" i="3"/>
  <c r="G112" i="3"/>
  <c r="G95" i="3"/>
  <c r="G99" i="3"/>
  <c r="G103" i="3"/>
  <c r="G105" i="3"/>
  <c r="G107" i="3"/>
  <c r="G113" i="3"/>
  <c r="G115" i="3"/>
  <c r="G70" i="3"/>
  <c r="K70" i="3" s="1"/>
  <c r="G72" i="3"/>
  <c r="K72" i="3" s="1"/>
  <c r="G74" i="3"/>
  <c r="G76" i="3"/>
  <c r="G78" i="3"/>
  <c r="G80" i="3"/>
  <c r="G82" i="3"/>
  <c r="G84" i="3"/>
  <c r="G86" i="3"/>
  <c r="G88" i="3"/>
  <c r="G92" i="3"/>
  <c r="G94" i="3"/>
  <c r="G98" i="3"/>
  <c r="G102" i="3"/>
  <c r="G106" i="3"/>
  <c r="G110" i="3"/>
  <c r="G114" i="3"/>
  <c r="G116" i="3"/>
  <c r="G97" i="3"/>
  <c r="G101" i="3"/>
  <c r="G109" i="3"/>
  <c r="G111" i="3"/>
  <c r="G11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L89" i="3"/>
  <c r="K260" i="6" l="1"/>
  <c r="I318" i="6"/>
  <c r="I293" i="6"/>
  <c r="K293" i="6" s="1"/>
  <c r="I325" i="6"/>
  <c r="K325" i="6" s="1"/>
  <c r="I265" i="6"/>
  <c r="I313" i="6"/>
  <c r="I285" i="6"/>
  <c r="K285" i="6" s="1"/>
  <c r="N291" i="6"/>
  <c r="L261" i="6"/>
  <c r="K323" i="6"/>
  <c r="K286" i="6"/>
  <c r="N286" i="6" s="1"/>
  <c r="K354" i="6"/>
  <c r="K368" i="6"/>
  <c r="I278" i="6"/>
  <c r="K278" i="6" s="1"/>
  <c r="I347" i="6"/>
  <c r="K347" i="6" s="1"/>
  <c r="I312" i="6"/>
  <c r="K312" i="6" s="1"/>
  <c r="C712" i="6"/>
  <c r="D712" i="6"/>
  <c r="E712" i="6"/>
  <c r="K259" i="6"/>
  <c r="M259" i="6" s="1"/>
  <c r="K294" i="6"/>
  <c r="N294" i="6" s="1"/>
  <c r="K344" i="6"/>
  <c r="K262" i="6"/>
  <c r="O262" i="6" s="1"/>
  <c r="I287" i="6"/>
  <c r="K287" i="6" s="1"/>
  <c r="L287" i="6" s="1"/>
  <c r="I340" i="6"/>
  <c r="K340" i="6" s="1"/>
  <c r="L341" i="6"/>
  <c r="L272" i="6"/>
  <c r="K306" i="6"/>
  <c r="K366" i="6"/>
  <c r="L366" i="6" s="1"/>
  <c r="K363" i="6"/>
  <c r="O363" i="6" s="1"/>
  <c r="K267" i="6"/>
  <c r="L267" i="6" s="1"/>
  <c r="K284" i="6"/>
  <c r="M284" i="6" s="1"/>
  <c r="K310" i="6"/>
  <c r="M310" i="6" s="1"/>
  <c r="K317" i="6"/>
  <c r="O317" i="6" s="1"/>
  <c r="I282" i="6"/>
  <c r="K282" i="6" s="1"/>
  <c r="I311" i="6"/>
  <c r="K311" i="6" s="1"/>
  <c r="I370" i="6"/>
  <c r="K370" i="6" s="1"/>
  <c r="I308" i="6"/>
  <c r="K308" i="6" s="1"/>
  <c r="I322" i="6"/>
  <c r="K322" i="6" s="1"/>
  <c r="I280" i="6"/>
  <c r="K280" i="6" s="1"/>
  <c r="I365" i="6"/>
  <c r="I256" i="6"/>
  <c r="K256" i="6" s="1"/>
  <c r="A389" i="6"/>
  <c r="A713" i="6"/>
  <c r="A514" i="6"/>
  <c r="S51" i="4"/>
  <c r="B90" i="4"/>
  <c r="U51" i="4"/>
  <c r="Q53" i="4"/>
  <c r="P53" i="4"/>
  <c r="H54" i="4"/>
  <c r="E54" i="4"/>
  <c r="B54" i="4"/>
  <c r="K54" i="4"/>
  <c r="S52" i="4"/>
  <c r="T52" i="4"/>
  <c r="U52" i="4"/>
  <c r="V52" i="4"/>
  <c r="D54" i="4"/>
  <c r="M54" i="4"/>
  <c r="J54" i="4"/>
  <c r="G54" i="4"/>
  <c r="L54" i="4"/>
  <c r="I54" i="4"/>
  <c r="C54" i="4"/>
  <c r="F54" i="4"/>
  <c r="O53" i="4"/>
  <c r="J16" i="4"/>
  <c r="C15" i="4"/>
  <c r="A15" i="4"/>
  <c r="B15" i="4"/>
  <c r="O341" i="6"/>
  <c r="M272" i="6"/>
  <c r="M341" i="6"/>
  <c r="N272" i="6"/>
  <c r="N260" i="6"/>
  <c r="O309" i="6"/>
  <c r="L351" i="6"/>
  <c r="M289" i="6"/>
  <c r="N289" i="6"/>
  <c r="O289" i="6"/>
  <c r="L289" i="6"/>
  <c r="M301" i="6"/>
  <c r="L301" i="6"/>
  <c r="O301" i="6"/>
  <c r="N301" i="6"/>
  <c r="L258" i="6"/>
  <c r="N258" i="6"/>
  <c r="M258" i="6"/>
  <c r="O267" i="6"/>
  <c r="L284" i="6"/>
  <c r="O310" i="6"/>
  <c r="N310" i="6"/>
  <c r="L292" i="6"/>
  <c r="O292" i="6"/>
  <c r="M292" i="6"/>
  <c r="I367" i="6"/>
  <c r="K367" i="6" s="1"/>
  <c r="I343" i="6"/>
  <c r="O277" i="6"/>
  <c r="O291" i="6"/>
  <c r="L324" i="6"/>
  <c r="M351" i="6"/>
  <c r="N351" i="6"/>
  <c r="N261" i="6"/>
  <c r="M261" i="6"/>
  <c r="L350" i="6"/>
  <c r="O350" i="6"/>
  <c r="M350" i="6"/>
  <c r="N350" i="6"/>
  <c r="K343" i="6"/>
  <c r="N309" i="6"/>
  <c r="L309" i="6"/>
  <c r="K320" i="6"/>
  <c r="M275" i="6"/>
  <c r="N275" i="6"/>
  <c r="L275" i="6"/>
  <c r="O275" i="6"/>
  <c r="K365" i="6"/>
  <c r="K338" i="6"/>
  <c r="L352" i="6"/>
  <c r="O352" i="6"/>
  <c r="M352" i="6"/>
  <c r="O316" i="6"/>
  <c r="M316" i="6"/>
  <c r="N316" i="6"/>
  <c r="L316" i="6"/>
  <c r="I360" i="6"/>
  <c r="K360" i="6" s="1"/>
  <c r="I356" i="6"/>
  <c r="K257" i="6"/>
  <c r="I305" i="6"/>
  <c r="K305" i="6" s="1"/>
  <c r="I307" i="6"/>
  <c r="K307" i="6" s="1"/>
  <c r="I329" i="6"/>
  <c r="K329" i="6" s="1"/>
  <c r="K361" i="6"/>
  <c r="I334" i="6"/>
  <c r="K334" i="6" s="1"/>
  <c r="K353" i="6"/>
  <c r="K264" i="6"/>
  <c r="K339" i="6"/>
  <c r="I333" i="6"/>
  <c r="I279" i="6"/>
  <c r="K279" i="6" s="1"/>
  <c r="I273" i="6"/>
  <c r="K273" i="6" s="1"/>
  <c r="I274" i="6"/>
  <c r="K274" i="6" s="1"/>
  <c r="I300" i="6"/>
  <c r="K300" i="6" s="1"/>
  <c r="I255" i="6"/>
  <c r="K255" i="6" s="1"/>
  <c r="I319" i="6"/>
  <c r="K319" i="6" s="1"/>
  <c r="O366" i="6"/>
  <c r="M317" i="6"/>
  <c r="I302" i="6"/>
  <c r="K302" i="6" s="1"/>
  <c r="N277" i="6"/>
  <c r="M291" i="6"/>
  <c r="O324" i="6"/>
  <c r="K313" i="6"/>
  <c r="L259" i="6"/>
  <c r="K348" i="6"/>
  <c r="K270" i="6"/>
  <c r="K349" i="6"/>
  <c r="K362" i="6"/>
  <c r="O344" i="6"/>
  <c r="N344" i="6"/>
  <c r="M262" i="6"/>
  <c r="K318" i="6"/>
  <c r="I281" i="6"/>
  <c r="K281" i="6" s="1"/>
  <c r="I297" i="6"/>
  <c r="K297" i="6" s="1"/>
  <c r="I330" i="6"/>
  <c r="K330" i="6" s="1"/>
  <c r="I290" i="6"/>
  <c r="K290" i="6" s="1"/>
  <c r="K265" i="6"/>
  <c r="I326" i="6"/>
  <c r="K326" i="6" s="1"/>
  <c r="I288" i="6"/>
  <c r="K288" i="6" s="1"/>
  <c r="I296" i="6"/>
  <c r="K296" i="6" s="1"/>
  <c r="I331" i="6"/>
  <c r="K331" i="6" s="1"/>
  <c r="I299" i="6"/>
  <c r="K299" i="6" s="1"/>
  <c r="I298" i="6"/>
  <c r="K298" i="6" s="1"/>
  <c r="I321" i="6"/>
  <c r="K321" i="6" s="1"/>
  <c r="I315" i="6"/>
  <c r="K315" i="6"/>
  <c r="L363" i="6"/>
  <c r="M363" i="6"/>
  <c r="O355" i="6"/>
  <c r="M355" i="6"/>
  <c r="N355" i="6"/>
  <c r="M346" i="6"/>
  <c r="N346" i="6"/>
  <c r="O346" i="6"/>
  <c r="L346" i="6"/>
  <c r="I358" i="6"/>
  <c r="K358" i="6" s="1"/>
  <c r="L310" i="6"/>
  <c r="N366" i="6"/>
  <c r="N323" i="6"/>
  <c r="L323" i="6"/>
  <c r="K268" i="6"/>
  <c r="N254" i="6"/>
  <c r="L254" i="6"/>
  <c r="K356" i="6"/>
  <c r="K332" i="6"/>
  <c r="K333" i="6"/>
  <c r="O336" i="6"/>
  <c r="M336" i="6"/>
  <c r="N336" i="6"/>
  <c r="I328" i="6"/>
  <c r="K328" i="6" s="1"/>
  <c r="I357" i="6"/>
  <c r="K357" i="6" s="1"/>
  <c r="I263" i="6"/>
  <c r="K263" i="6" s="1"/>
  <c r="I364" i="6"/>
  <c r="K364" i="6" s="1"/>
  <c r="I304" i="6"/>
  <c r="K304" i="6" s="1"/>
  <c r="I342" i="6"/>
  <c r="K342" i="6" s="1"/>
  <c r="I276" i="6"/>
  <c r="K276" i="6" s="1"/>
  <c r="K266" i="6"/>
  <c r="K359" i="6"/>
  <c r="I369" i="6"/>
  <c r="K369" i="6" s="1"/>
  <c r="I337" i="6"/>
  <c r="K337" i="6" s="1"/>
  <c r="I271" i="6"/>
  <c r="K271" i="6" s="1"/>
  <c r="I283" i="6"/>
  <c r="K283" i="6" s="1"/>
  <c r="I295" i="6"/>
  <c r="K295" i="6" s="1"/>
  <c r="I345" i="6"/>
  <c r="K345" i="6" s="1"/>
  <c r="I269" i="6"/>
  <c r="K269" i="6" s="1"/>
  <c r="I327" i="6"/>
  <c r="K327" i="6" s="1"/>
  <c r="I335" i="6"/>
  <c r="K335" i="6" s="1"/>
  <c r="I303" i="6"/>
  <c r="K303" i="6" s="1"/>
  <c r="A82" i="5"/>
  <c r="D82" i="5"/>
  <c r="B82" i="5"/>
  <c r="E82" i="5"/>
  <c r="E81" i="5"/>
  <c r="B81" i="5"/>
  <c r="A81" i="5"/>
  <c r="O76" i="5"/>
  <c r="C81" i="5" s="1"/>
  <c r="D81" i="5"/>
  <c r="C82" i="5"/>
  <c r="R242" i="3"/>
  <c r="S199" i="3"/>
  <c r="Q199" i="3"/>
  <c r="O210" i="3"/>
  <c r="T210" i="3"/>
  <c r="N199" i="3"/>
  <c r="R210" i="3"/>
  <c r="O199" i="3"/>
  <c r="S210" i="3"/>
  <c r="P242" i="3"/>
  <c r="O242" i="3"/>
  <c r="O238" i="3"/>
  <c r="R238" i="3"/>
  <c r="Q238" i="3"/>
  <c r="S242" i="3"/>
  <c r="T242" i="3"/>
  <c r="T238" i="3"/>
  <c r="M246" i="3"/>
  <c r="M248" i="3"/>
  <c r="M247" i="3"/>
  <c r="N242" i="3"/>
  <c r="J97" i="3"/>
  <c r="L70" i="3"/>
  <c r="J111" i="3"/>
  <c r="J107" i="3"/>
  <c r="J115" i="3"/>
  <c r="J74" i="3"/>
  <c r="J101" i="3"/>
  <c r="J105" i="3"/>
  <c r="J71" i="3"/>
  <c r="L68" i="3"/>
  <c r="K71" i="3"/>
  <c r="J91" i="3"/>
  <c r="K73" i="3"/>
  <c r="J70" i="3"/>
  <c r="J69" i="3"/>
  <c r="K79" i="3"/>
  <c r="J95" i="3"/>
  <c r="K85" i="3"/>
  <c r="K91" i="3"/>
  <c r="L87" i="3"/>
  <c r="L81" i="3"/>
  <c r="J72" i="3"/>
  <c r="J79" i="3"/>
  <c r="M79" i="3" s="1"/>
  <c r="L72" i="3"/>
  <c r="M72" i="3" s="1"/>
  <c r="L77" i="3"/>
  <c r="L73" i="3"/>
  <c r="L85" i="3"/>
  <c r="K87" i="3"/>
  <c r="M87" i="3" s="1"/>
  <c r="M70" i="3"/>
  <c r="P70" i="3" s="1"/>
  <c r="K77" i="3"/>
  <c r="L83" i="3"/>
  <c r="K83" i="3"/>
  <c r="K75" i="3"/>
  <c r="K68" i="3"/>
  <c r="M68" i="3" s="1"/>
  <c r="M75" i="3"/>
  <c r="K69" i="3"/>
  <c r="K89" i="3"/>
  <c r="M89" i="3" s="1"/>
  <c r="K81" i="3"/>
  <c r="M81" i="3" s="1"/>
  <c r="M71" i="3"/>
  <c r="J76" i="3"/>
  <c r="K74" i="3"/>
  <c r="L74" i="3"/>
  <c r="L93" i="3"/>
  <c r="K93" i="3"/>
  <c r="J117" i="3"/>
  <c r="N284" i="6" l="1"/>
  <c r="L286" i="6"/>
  <c r="O284" i="6"/>
  <c r="O347" i="6"/>
  <c r="L347" i="6"/>
  <c r="L262" i="6"/>
  <c r="N363" i="6"/>
  <c r="N262" i="6"/>
  <c r="O286" i="6"/>
  <c r="O312" i="6"/>
  <c r="L312" i="6"/>
  <c r="M312" i="6"/>
  <c r="N312" i="6"/>
  <c r="L340" i="6"/>
  <c r="N340" i="6"/>
  <c r="M340" i="6"/>
  <c r="O340" i="6"/>
  <c r="O278" i="6"/>
  <c r="M278" i="6"/>
  <c r="N278" i="6"/>
  <c r="L278" i="6"/>
  <c r="L325" i="6"/>
  <c r="O325" i="6"/>
  <c r="N325" i="6"/>
  <c r="M325" i="6"/>
  <c r="M311" i="6"/>
  <c r="L311" i="6"/>
  <c r="N311" i="6"/>
  <c r="O311" i="6"/>
  <c r="O354" i="6"/>
  <c r="N354" i="6"/>
  <c r="M354" i="6"/>
  <c r="L354" i="6"/>
  <c r="L260" i="6"/>
  <c r="M260" i="6"/>
  <c r="O260" i="6"/>
  <c r="L317" i="6"/>
  <c r="O306" i="6"/>
  <c r="M306" i="6"/>
  <c r="M286" i="6"/>
  <c r="N347" i="6"/>
  <c r="N317" i="6"/>
  <c r="M366" i="6"/>
  <c r="L306" i="6"/>
  <c r="M267" i="6"/>
  <c r="D713" i="6"/>
  <c r="E713" i="6"/>
  <c r="C713" i="6"/>
  <c r="N259" i="6"/>
  <c r="O259" i="6"/>
  <c r="O323" i="6"/>
  <c r="M323" i="6"/>
  <c r="M347" i="6"/>
  <c r="N267" i="6"/>
  <c r="N287" i="6"/>
  <c r="M287" i="6"/>
  <c r="O287" i="6"/>
  <c r="L294" i="6"/>
  <c r="O294" i="6"/>
  <c r="M294" i="6"/>
  <c r="N306" i="6"/>
  <c r="A390" i="6"/>
  <c r="A714" i="6"/>
  <c r="A515" i="6"/>
  <c r="M344" i="6"/>
  <c r="L344" i="6"/>
  <c r="O368" i="6"/>
  <c r="L368" i="6"/>
  <c r="N368" i="6"/>
  <c r="M368" i="6"/>
  <c r="N54" i="4"/>
  <c r="O54" i="4"/>
  <c r="R53" i="4"/>
  <c r="H55" i="4"/>
  <c r="K55" i="4"/>
  <c r="E55" i="4"/>
  <c r="B55" i="4"/>
  <c r="P54" i="4"/>
  <c r="J17" i="4"/>
  <c r="A16" i="4"/>
  <c r="B16" i="4"/>
  <c r="C16" i="4"/>
  <c r="F55" i="4"/>
  <c r="L55" i="4"/>
  <c r="I55" i="4"/>
  <c r="C55" i="4"/>
  <c r="G55" i="4"/>
  <c r="M55" i="4"/>
  <c r="J55" i="4"/>
  <c r="D55" i="4"/>
  <c r="Q54" i="4"/>
  <c r="L319" i="6"/>
  <c r="M319" i="6"/>
  <c r="N319" i="6"/>
  <c r="O319" i="6"/>
  <c r="N303" i="6"/>
  <c r="O303" i="6"/>
  <c r="L303" i="6"/>
  <c r="M303" i="6"/>
  <c r="M337" i="6"/>
  <c r="O337" i="6"/>
  <c r="N337" i="6"/>
  <c r="L337" i="6"/>
  <c r="O321" i="6"/>
  <c r="L321" i="6"/>
  <c r="N321" i="6"/>
  <c r="M321" i="6"/>
  <c r="M296" i="6"/>
  <c r="O296" i="6"/>
  <c r="N296" i="6"/>
  <c r="L296" i="6"/>
  <c r="O255" i="6"/>
  <c r="N255" i="6"/>
  <c r="M255" i="6"/>
  <c r="L255" i="6"/>
  <c r="O335" i="6"/>
  <c r="M335" i="6"/>
  <c r="N335" i="6"/>
  <c r="L335" i="6"/>
  <c r="O342" i="6"/>
  <c r="M342" i="6"/>
  <c r="L342" i="6"/>
  <c r="N342" i="6"/>
  <c r="M357" i="6"/>
  <c r="N357" i="6"/>
  <c r="O357" i="6"/>
  <c r="L357" i="6"/>
  <c r="L358" i="6"/>
  <c r="M358" i="6"/>
  <c r="O358" i="6"/>
  <c r="N358" i="6"/>
  <c r="O298" i="6"/>
  <c r="L298" i="6"/>
  <c r="N298" i="6"/>
  <c r="M298" i="6"/>
  <c r="M288" i="6"/>
  <c r="L288" i="6"/>
  <c r="N288" i="6"/>
  <c r="O288" i="6"/>
  <c r="L330" i="6"/>
  <c r="N330" i="6"/>
  <c r="M330" i="6"/>
  <c r="O330" i="6"/>
  <c r="L302" i="6"/>
  <c r="M302" i="6"/>
  <c r="O302" i="6"/>
  <c r="N302" i="6"/>
  <c r="L367" i="6"/>
  <c r="O367" i="6"/>
  <c r="N367" i="6"/>
  <c r="M367" i="6"/>
  <c r="M273" i="6"/>
  <c r="L273" i="6"/>
  <c r="O273" i="6"/>
  <c r="N273" i="6"/>
  <c r="O327" i="6"/>
  <c r="N327" i="6"/>
  <c r="M327" i="6"/>
  <c r="L327" i="6"/>
  <c r="O283" i="6"/>
  <c r="N283" i="6"/>
  <c r="M283" i="6"/>
  <c r="L283" i="6"/>
  <c r="N304" i="6"/>
  <c r="M304" i="6"/>
  <c r="L304" i="6"/>
  <c r="O304" i="6"/>
  <c r="M328" i="6"/>
  <c r="O328" i="6"/>
  <c r="L328" i="6"/>
  <c r="N328" i="6"/>
  <c r="O299" i="6"/>
  <c r="L299" i="6"/>
  <c r="N299" i="6"/>
  <c r="M299" i="6"/>
  <c r="M274" i="6"/>
  <c r="O274" i="6"/>
  <c r="L274" i="6"/>
  <c r="N274" i="6"/>
  <c r="N333" i="6"/>
  <c r="M333" i="6"/>
  <c r="O333" i="6"/>
  <c r="L333" i="6"/>
  <c r="M268" i="6"/>
  <c r="O268" i="6"/>
  <c r="N268" i="6"/>
  <c r="L268" i="6"/>
  <c r="M315" i="6"/>
  <c r="N315" i="6"/>
  <c r="O315" i="6"/>
  <c r="L315" i="6"/>
  <c r="O263" i="6"/>
  <c r="M263" i="6"/>
  <c r="N263" i="6"/>
  <c r="L263" i="6"/>
  <c r="N338" i="6"/>
  <c r="M338" i="6"/>
  <c r="L338" i="6"/>
  <c r="O338" i="6"/>
  <c r="O343" i="6"/>
  <c r="M343" i="6"/>
  <c r="L343" i="6"/>
  <c r="N343" i="6"/>
  <c r="O359" i="6"/>
  <c r="N359" i="6"/>
  <c r="M359" i="6"/>
  <c r="L359" i="6"/>
  <c r="O280" i="6"/>
  <c r="L280" i="6"/>
  <c r="N280" i="6"/>
  <c r="M280" i="6"/>
  <c r="L297" i="6"/>
  <c r="O297" i="6"/>
  <c r="N297" i="6"/>
  <c r="M297" i="6"/>
  <c r="N322" i="6"/>
  <c r="M322" i="6"/>
  <c r="O322" i="6"/>
  <c r="L322" i="6"/>
  <c r="L308" i="6"/>
  <c r="O308" i="6"/>
  <c r="N308" i="6"/>
  <c r="M308" i="6"/>
  <c r="L307" i="6"/>
  <c r="O307" i="6"/>
  <c r="N307" i="6"/>
  <c r="M307" i="6"/>
  <c r="L279" i="6"/>
  <c r="N279" i="6"/>
  <c r="O279" i="6"/>
  <c r="M279" i="6"/>
  <c r="O293" i="6"/>
  <c r="N293" i="6"/>
  <c r="L293" i="6"/>
  <c r="M293" i="6"/>
  <c r="O361" i="6"/>
  <c r="M361" i="6"/>
  <c r="L361" i="6"/>
  <c r="N361" i="6"/>
  <c r="O257" i="6"/>
  <c r="L257" i="6"/>
  <c r="M257" i="6"/>
  <c r="N257" i="6"/>
  <c r="N370" i="6"/>
  <c r="L370" i="6"/>
  <c r="O370" i="6"/>
  <c r="M370" i="6"/>
  <c r="O320" i="6"/>
  <c r="M320" i="6"/>
  <c r="N320" i="6"/>
  <c r="L320" i="6"/>
  <c r="O295" i="6"/>
  <c r="M295" i="6"/>
  <c r="N295" i="6"/>
  <c r="L295" i="6"/>
  <c r="M269" i="6"/>
  <c r="O269" i="6"/>
  <c r="N269" i="6"/>
  <c r="L269" i="6"/>
  <c r="O349" i="6"/>
  <c r="M349" i="6"/>
  <c r="N349" i="6"/>
  <c r="L349" i="6"/>
  <c r="L305" i="6"/>
  <c r="O305" i="6"/>
  <c r="N305" i="6"/>
  <c r="M305" i="6"/>
  <c r="L266" i="6"/>
  <c r="N266" i="6"/>
  <c r="M266" i="6"/>
  <c r="O266" i="6"/>
  <c r="L300" i="6"/>
  <c r="O300" i="6"/>
  <c r="N300" i="6"/>
  <c r="M300" i="6"/>
  <c r="L256" i="6"/>
  <c r="N256" i="6"/>
  <c r="M256" i="6"/>
  <c r="O256" i="6"/>
  <c r="L356" i="6"/>
  <c r="O356" i="6"/>
  <c r="N356" i="6"/>
  <c r="M356" i="6"/>
  <c r="M331" i="6"/>
  <c r="O331" i="6"/>
  <c r="N331" i="6"/>
  <c r="L331" i="6"/>
  <c r="N265" i="6"/>
  <c r="L265" i="6"/>
  <c r="O265" i="6"/>
  <c r="M265" i="6"/>
  <c r="L281" i="6"/>
  <c r="O281" i="6"/>
  <c r="N281" i="6"/>
  <c r="M281" i="6"/>
  <c r="L362" i="6"/>
  <c r="N362" i="6"/>
  <c r="O362" i="6"/>
  <c r="M362" i="6"/>
  <c r="M270" i="6"/>
  <c r="L270" i="6"/>
  <c r="N270" i="6"/>
  <c r="O270" i="6"/>
  <c r="M360" i="6"/>
  <c r="O360" i="6"/>
  <c r="N360" i="6"/>
  <c r="L360" i="6"/>
  <c r="M264" i="6"/>
  <c r="L264" i="6"/>
  <c r="N264" i="6"/>
  <c r="O264" i="6"/>
  <c r="O329" i="6"/>
  <c r="L329" i="6"/>
  <c r="M329" i="6"/>
  <c r="N329" i="6"/>
  <c r="O365" i="6"/>
  <c r="M365" i="6"/>
  <c r="N365" i="6"/>
  <c r="L365" i="6"/>
  <c r="O369" i="6"/>
  <c r="L369" i="6"/>
  <c r="M369" i="6"/>
  <c r="N369" i="6"/>
  <c r="M326" i="6"/>
  <c r="N326" i="6"/>
  <c r="O326" i="6"/>
  <c r="L326" i="6"/>
  <c r="L345" i="6"/>
  <c r="M345" i="6"/>
  <c r="O345" i="6"/>
  <c r="N345" i="6"/>
  <c r="L276" i="6"/>
  <c r="O276" i="6"/>
  <c r="M276" i="6"/>
  <c r="N276" i="6"/>
  <c r="L334" i="6"/>
  <c r="N334" i="6"/>
  <c r="O334" i="6"/>
  <c r="M334" i="6"/>
  <c r="O271" i="6"/>
  <c r="N271" i="6"/>
  <c r="L271" i="6"/>
  <c r="M271" i="6"/>
  <c r="L364" i="6"/>
  <c r="N364" i="6"/>
  <c r="M364" i="6"/>
  <c r="O364" i="6"/>
  <c r="M282" i="6"/>
  <c r="N282" i="6"/>
  <c r="O282" i="6"/>
  <c r="L282" i="6"/>
  <c r="L332" i="6"/>
  <c r="M332" i="6"/>
  <c r="N332" i="6"/>
  <c r="O332" i="6"/>
  <c r="N290" i="6"/>
  <c r="M290" i="6"/>
  <c r="L290" i="6"/>
  <c r="O290" i="6"/>
  <c r="O318" i="6"/>
  <c r="L318" i="6"/>
  <c r="N318" i="6"/>
  <c r="M318" i="6"/>
  <c r="N348" i="6"/>
  <c r="L348" i="6"/>
  <c r="M348" i="6"/>
  <c r="O348" i="6"/>
  <c r="L285" i="6"/>
  <c r="M285" i="6"/>
  <c r="N285" i="6"/>
  <c r="O285" i="6"/>
  <c r="M313" i="6"/>
  <c r="N313" i="6"/>
  <c r="O313" i="6"/>
  <c r="L313" i="6"/>
  <c r="L339" i="6"/>
  <c r="O339" i="6"/>
  <c r="N339" i="6"/>
  <c r="M339" i="6"/>
  <c r="O353" i="6"/>
  <c r="M353" i="6"/>
  <c r="N353" i="6"/>
  <c r="L353" i="6"/>
  <c r="D103" i="5"/>
  <c r="D113" i="5"/>
  <c r="D94" i="5"/>
  <c r="D106" i="5"/>
  <c r="D114" i="5"/>
  <c r="D93" i="5"/>
  <c r="D87" i="5"/>
  <c r="D95" i="5"/>
  <c r="D110" i="5"/>
  <c r="D98" i="5"/>
  <c r="D105" i="5"/>
  <c r="D109" i="5"/>
  <c r="D90" i="5"/>
  <c r="D97" i="5"/>
  <c r="D89" i="5"/>
  <c r="D102" i="5"/>
  <c r="D92" i="5"/>
  <c r="D104" i="5"/>
  <c r="D108" i="5"/>
  <c r="D101" i="5"/>
  <c r="D86" i="5"/>
  <c r="D107" i="5"/>
  <c r="D88" i="5"/>
  <c r="D85" i="5"/>
  <c r="D91" i="5"/>
  <c r="D111" i="5"/>
  <c r="D112" i="5"/>
  <c r="D100" i="5"/>
  <c r="D99" i="5"/>
  <c r="D96" i="5"/>
  <c r="C85" i="5"/>
  <c r="C110" i="5"/>
  <c r="C94" i="5"/>
  <c r="C88" i="5"/>
  <c r="C95" i="5"/>
  <c r="C86" i="5"/>
  <c r="C107" i="5"/>
  <c r="C99" i="5"/>
  <c r="C91" i="5"/>
  <c r="C106" i="5"/>
  <c r="C114" i="5"/>
  <c r="C111" i="5"/>
  <c r="C103" i="5"/>
  <c r="C96" i="5"/>
  <c r="L96" i="5" s="1"/>
  <c r="C102" i="5"/>
  <c r="C98" i="5"/>
  <c r="C90" i="5"/>
  <c r="C87" i="5"/>
  <c r="C89" i="5"/>
  <c r="C101" i="5"/>
  <c r="C93" i="5"/>
  <c r="C104" i="5"/>
  <c r="L104" i="5" s="1"/>
  <c r="C105" i="5"/>
  <c r="C109" i="5"/>
  <c r="C100" i="5"/>
  <c r="C112" i="5"/>
  <c r="L112" i="5" s="1"/>
  <c r="C97" i="5"/>
  <c r="C113" i="5"/>
  <c r="C92" i="5"/>
  <c r="C108" i="5"/>
  <c r="B107" i="5"/>
  <c r="B100" i="5"/>
  <c r="B89" i="5"/>
  <c r="B88" i="5"/>
  <c r="B103" i="5"/>
  <c r="B87" i="5"/>
  <c r="B111" i="5"/>
  <c r="B91" i="5"/>
  <c r="B92" i="5"/>
  <c r="B99" i="5"/>
  <c r="B93" i="5"/>
  <c r="B101" i="5"/>
  <c r="L101" i="5" s="1"/>
  <c r="B109" i="5"/>
  <c r="B106" i="5"/>
  <c r="B94" i="5"/>
  <c r="B85" i="5"/>
  <c r="B95" i="5"/>
  <c r="B112" i="5"/>
  <c r="B114" i="5"/>
  <c r="B105" i="5"/>
  <c r="L105" i="5" s="1"/>
  <c r="B102" i="5"/>
  <c r="B110" i="5"/>
  <c r="B86" i="5"/>
  <c r="B108" i="5"/>
  <c r="B98" i="5"/>
  <c r="B113" i="5"/>
  <c r="B97" i="5"/>
  <c r="B90" i="5"/>
  <c r="B104" i="5"/>
  <c r="B96" i="5"/>
  <c r="H111" i="5"/>
  <c r="H98" i="5"/>
  <c r="H87" i="5"/>
  <c r="H102" i="5"/>
  <c r="H85" i="5"/>
  <c r="H89" i="5"/>
  <c r="H106" i="5"/>
  <c r="H90" i="5"/>
  <c r="H110" i="5"/>
  <c r="H88" i="5"/>
  <c r="H103" i="5"/>
  <c r="H114" i="5"/>
  <c r="H96" i="5"/>
  <c r="H86" i="5"/>
  <c r="H107" i="5"/>
  <c r="H91" i="5"/>
  <c r="H95" i="5"/>
  <c r="H99" i="5"/>
  <c r="H94" i="5"/>
  <c r="H104" i="5"/>
  <c r="H109" i="5"/>
  <c r="H97" i="5"/>
  <c r="H100" i="5"/>
  <c r="H112" i="5"/>
  <c r="H92" i="5"/>
  <c r="H108" i="5"/>
  <c r="H113" i="5"/>
  <c r="H105" i="5"/>
  <c r="H101" i="5"/>
  <c r="H93" i="5"/>
  <c r="E109" i="5"/>
  <c r="E100" i="5"/>
  <c r="E93" i="5"/>
  <c r="E108" i="5"/>
  <c r="E92" i="5"/>
  <c r="E85" i="5"/>
  <c r="E86" i="5"/>
  <c r="E95" i="5"/>
  <c r="E106" i="5"/>
  <c r="E96" i="5"/>
  <c r="E98" i="5"/>
  <c r="E110" i="5"/>
  <c r="L110" i="5" s="1"/>
  <c r="E101" i="5"/>
  <c r="E113" i="5"/>
  <c r="E105" i="5"/>
  <c r="E88" i="5"/>
  <c r="E87" i="5"/>
  <c r="E114" i="5"/>
  <c r="E112" i="5"/>
  <c r="E111" i="5"/>
  <c r="E99" i="5"/>
  <c r="E97" i="5"/>
  <c r="E94" i="5"/>
  <c r="E89" i="5"/>
  <c r="E102" i="5"/>
  <c r="E107" i="5"/>
  <c r="E91" i="5"/>
  <c r="E90" i="5"/>
  <c r="E104" i="5"/>
  <c r="E103" i="5"/>
  <c r="I98" i="5"/>
  <c r="I90" i="5"/>
  <c r="I87" i="5"/>
  <c r="I114" i="5"/>
  <c r="I109" i="5"/>
  <c r="I97" i="5"/>
  <c r="I106" i="5"/>
  <c r="I103" i="5"/>
  <c r="I94" i="5"/>
  <c r="I113" i="5"/>
  <c r="I110" i="5"/>
  <c r="I105" i="5"/>
  <c r="I93" i="5"/>
  <c r="I89" i="5"/>
  <c r="I95" i="5"/>
  <c r="I91" i="5"/>
  <c r="I96" i="5"/>
  <c r="I107" i="5"/>
  <c r="I108" i="5"/>
  <c r="I100" i="5"/>
  <c r="I111" i="5"/>
  <c r="I88" i="5"/>
  <c r="I85" i="5"/>
  <c r="I112" i="5"/>
  <c r="I104" i="5"/>
  <c r="I101" i="5"/>
  <c r="I86" i="5"/>
  <c r="I102" i="5"/>
  <c r="I92" i="5"/>
  <c r="I99" i="5"/>
  <c r="J100" i="5"/>
  <c r="J92" i="5"/>
  <c r="J109" i="5"/>
  <c r="J93" i="5"/>
  <c r="J108" i="5"/>
  <c r="J110" i="5"/>
  <c r="J114" i="5"/>
  <c r="J112" i="5"/>
  <c r="J101" i="5"/>
  <c r="J85" i="5"/>
  <c r="J86" i="5"/>
  <c r="J89" i="5"/>
  <c r="J107" i="5"/>
  <c r="J105" i="5"/>
  <c r="J104" i="5"/>
  <c r="J94" i="5"/>
  <c r="J99" i="5"/>
  <c r="J102" i="5"/>
  <c r="J106" i="5"/>
  <c r="J113" i="5"/>
  <c r="J96" i="5"/>
  <c r="J98" i="5"/>
  <c r="J91" i="5"/>
  <c r="J90" i="5"/>
  <c r="J88" i="5"/>
  <c r="J103" i="5"/>
  <c r="J111" i="5"/>
  <c r="J95" i="5"/>
  <c r="J97" i="5"/>
  <c r="J87" i="5"/>
  <c r="F104" i="5"/>
  <c r="F95" i="5"/>
  <c r="F91" i="5"/>
  <c r="F107" i="5"/>
  <c r="F101" i="5"/>
  <c r="F99" i="5"/>
  <c r="F111" i="5"/>
  <c r="F103" i="5"/>
  <c r="F87" i="5"/>
  <c r="F89" i="5"/>
  <c r="F114" i="5"/>
  <c r="F100" i="5"/>
  <c r="F105" i="5"/>
  <c r="F109" i="5"/>
  <c r="F92" i="5"/>
  <c r="F110" i="5"/>
  <c r="F97" i="5"/>
  <c r="F90" i="5"/>
  <c r="F106" i="5"/>
  <c r="F94" i="5"/>
  <c r="F88" i="5"/>
  <c r="F98" i="5"/>
  <c r="F86" i="5"/>
  <c r="F96" i="5"/>
  <c r="F113" i="5"/>
  <c r="F108" i="5"/>
  <c r="F112" i="5"/>
  <c r="F102" i="5"/>
  <c r="F85" i="5"/>
  <c r="F93" i="5"/>
  <c r="G93" i="5"/>
  <c r="G92" i="5"/>
  <c r="G91" i="5"/>
  <c r="G107" i="5"/>
  <c r="G89" i="5"/>
  <c r="G87" i="5"/>
  <c r="M87" i="5" s="1"/>
  <c r="G101" i="5"/>
  <c r="G100" i="5"/>
  <c r="M100" i="5" s="1"/>
  <c r="G88" i="5"/>
  <c r="G111" i="5"/>
  <c r="G103" i="5"/>
  <c r="G99" i="5"/>
  <c r="M99" i="5" s="1"/>
  <c r="G105" i="5"/>
  <c r="G108" i="5"/>
  <c r="G104" i="5"/>
  <c r="G112" i="5"/>
  <c r="M112" i="5" s="1"/>
  <c r="G102" i="5"/>
  <c r="G86" i="5"/>
  <c r="G95" i="5"/>
  <c r="G97" i="5"/>
  <c r="M97" i="5" s="1"/>
  <c r="G109" i="5"/>
  <c r="G90" i="5"/>
  <c r="G96" i="5"/>
  <c r="G94" i="5"/>
  <c r="G85" i="5"/>
  <c r="G114" i="5"/>
  <c r="G106" i="5"/>
  <c r="G113" i="5"/>
  <c r="M113" i="5" s="1"/>
  <c r="G110" i="5"/>
  <c r="G98" i="5"/>
  <c r="K91" i="5"/>
  <c r="K107" i="5"/>
  <c r="K87" i="5"/>
  <c r="K99" i="5"/>
  <c r="K101" i="5"/>
  <c r="K95" i="5"/>
  <c r="K111" i="5"/>
  <c r="K104" i="5"/>
  <c r="K89" i="5"/>
  <c r="K103" i="5"/>
  <c r="K88" i="5"/>
  <c r="K106" i="5"/>
  <c r="K113" i="5"/>
  <c r="K94" i="5"/>
  <c r="K98" i="5"/>
  <c r="K109" i="5"/>
  <c r="K108" i="5"/>
  <c r="K92" i="5"/>
  <c r="K112" i="5"/>
  <c r="K97" i="5"/>
  <c r="K102" i="5"/>
  <c r="K85" i="5"/>
  <c r="K93" i="5"/>
  <c r="K110" i="5"/>
  <c r="K114" i="5"/>
  <c r="K105" i="5"/>
  <c r="K90" i="5"/>
  <c r="K96" i="5"/>
  <c r="K100" i="5"/>
  <c r="K86" i="5"/>
  <c r="M249" i="3"/>
  <c r="M85" i="3"/>
  <c r="M69" i="3"/>
  <c r="M91" i="3"/>
  <c r="Q91" i="3" s="1"/>
  <c r="M73" i="3"/>
  <c r="Q73" i="3" s="1"/>
  <c r="M83" i="3"/>
  <c r="P83" i="3" s="1"/>
  <c r="M77" i="3"/>
  <c r="S77" i="3" s="1"/>
  <c r="Q70" i="3"/>
  <c r="M93" i="3"/>
  <c r="R93" i="3" s="1"/>
  <c r="N70" i="3"/>
  <c r="O70" i="3"/>
  <c r="S70" i="3"/>
  <c r="R70" i="3"/>
  <c r="R77" i="3"/>
  <c r="Q69" i="3"/>
  <c r="N69" i="3"/>
  <c r="R69" i="3"/>
  <c r="P69" i="3"/>
  <c r="O69" i="3"/>
  <c r="S69" i="3"/>
  <c r="Q83" i="3"/>
  <c r="S83" i="3"/>
  <c r="Q81" i="3"/>
  <c r="N81" i="3"/>
  <c r="R81" i="3"/>
  <c r="P81" i="3"/>
  <c r="O81" i="3"/>
  <c r="S81" i="3"/>
  <c r="Q85" i="3"/>
  <c r="N85" i="3"/>
  <c r="R85" i="3"/>
  <c r="P85" i="3"/>
  <c r="O85" i="3"/>
  <c r="S85" i="3"/>
  <c r="Q89" i="3"/>
  <c r="N89" i="3"/>
  <c r="R89" i="3"/>
  <c r="P89" i="3"/>
  <c r="S89" i="3"/>
  <c r="O89" i="3"/>
  <c r="N73" i="3"/>
  <c r="R73" i="3"/>
  <c r="P73" i="3"/>
  <c r="O73" i="3"/>
  <c r="Q93" i="3"/>
  <c r="N93" i="3"/>
  <c r="P93" i="3"/>
  <c r="O93" i="3"/>
  <c r="S93" i="3"/>
  <c r="Q87" i="3"/>
  <c r="N87" i="3"/>
  <c r="R87" i="3"/>
  <c r="S87" i="3"/>
  <c r="O87" i="3"/>
  <c r="P87" i="3"/>
  <c r="Q75" i="3"/>
  <c r="N75" i="3"/>
  <c r="R75" i="3"/>
  <c r="P75" i="3"/>
  <c r="S75" i="3"/>
  <c r="O75" i="3"/>
  <c r="N91" i="3"/>
  <c r="R91" i="3"/>
  <c r="P91" i="3"/>
  <c r="O91" i="3"/>
  <c r="Q71" i="3"/>
  <c r="N71" i="3"/>
  <c r="R71" i="3"/>
  <c r="S71" i="3"/>
  <c r="O71" i="3"/>
  <c r="P71" i="3"/>
  <c r="P68" i="3"/>
  <c r="N68" i="3"/>
  <c r="Q68" i="3"/>
  <c r="S68" i="3"/>
  <c r="O68" i="3"/>
  <c r="R68" i="3"/>
  <c r="O72" i="3"/>
  <c r="S72" i="3"/>
  <c r="P72" i="3"/>
  <c r="N72" i="3"/>
  <c r="R72" i="3"/>
  <c r="Q72" i="3"/>
  <c r="Q79" i="3"/>
  <c r="N79" i="3"/>
  <c r="R79" i="3"/>
  <c r="O79" i="3"/>
  <c r="S79" i="3"/>
  <c r="P79" i="3"/>
  <c r="M74" i="3"/>
  <c r="K76" i="3"/>
  <c r="L76" i="3"/>
  <c r="J78" i="3"/>
  <c r="L95" i="3"/>
  <c r="K95" i="3"/>
  <c r="O371" i="6" l="1"/>
  <c r="E714" i="6"/>
  <c r="C714" i="6"/>
  <c r="D714" i="6"/>
  <c r="A391" i="6"/>
  <c r="A633" i="6"/>
  <c r="A516" i="6"/>
  <c r="U53" i="4"/>
  <c r="B92" i="4"/>
  <c r="R54" i="4"/>
  <c r="S53" i="4"/>
  <c r="T53" i="4"/>
  <c r="V53" i="4"/>
  <c r="O55" i="4"/>
  <c r="V54" i="4"/>
  <c r="J18" i="4"/>
  <c r="A17" i="4"/>
  <c r="B17" i="4"/>
  <c r="C17" i="4"/>
  <c r="D56" i="4"/>
  <c r="J56" i="4"/>
  <c r="G56" i="4"/>
  <c r="M56" i="4"/>
  <c r="P55" i="4"/>
  <c r="H56" i="4"/>
  <c r="E56" i="4"/>
  <c r="K56" i="4"/>
  <c r="B56" i="4"/>
  <c r="Q55" i="4"/>
  <c r="C56" i="4"/>
  <c r="L56" i="4"/>
  <c r="I56" i="4"/>
  <c r="F56" i="4"/>
  <c r="N55" i="4"/>
  <c r="M371" i="6"/>
  <c r="L371" i="6"/>
  <c r="N371" i="6"/>
  <c r="M94" i="5"/>
  <c r="M107" i="5"/>
  <c r="N101" i="5"/>
  <c r="M96" i="5"/>
  <c r="N96" i="5" s="1"/>
  <c r="M95" i="5"/>
  <c r="M103" i="5"/>
  <c r="M101" i="5"/>
  <c r="M91" i="5"/>
  <c r="L85" i="5"/>
  <c r="N85" i="5" s="1"/>
  <c r="M106" i="5"/>
  <c r="M114" i="5"/>
  <c r="M111" i="5"/>
  <c r="L94" i="5"/>
  <c r="N94" i="5" s="1"/>
  <c r="L86" i="5"/>
  <c r="M85" i="5"/>
  <c r="L97" i="5"/>
  <c r="N97" i="5" s="1"/>
  <c r="L114" i="5"/>
  <c r="N114" i="5" s="1"/>
  <c r="L93" i="5"/>
  <c r="N93" i="5" s="1"/>
  <c r="L89" i="5"/>
  <c r="L92" i="5"/>
  <c r="L90" i="5"/>
  <c r="N112" i="5"/>
  <c r="L95" i="5"/>
  <c r="N95" i="5" s="1"/>
  <c r="M98" i="5"/>
  <c r="M86" i="5"/>
  <c r="M92" i="5"/>
  <c r="M110" i="5"/>
  <c r="N110" i="5" s="1"/>
  <c r="M104" i="5"/>
  <c r="L113" i="5"/>
  <c r="N113" i="5" s="1"/>
  <c r="L87" i="5"/>
  <c r="N87" i="5" s="1"/>
  <c r="L100" i="5"/>
  <c r="N100" i="5" s="1"/>
  <c r="L88" i="5"/>
  <c r="N88" i="5" s="1"/>
  <c r="L111" i="5"/>
  <c r="N111" i="5" s="1"/>
  <c r="L107" i="5"/>
  <c r="N107" i="5" s="1"/>
  <c r="L108" i="5"/>
  <c r="N108" i="5" s="1"/>
  <c r="N104" i="5"/>
  <c r="M90" i="5"/>
  <c r="M108" i="5"/>
  <c r="M109" i="5"/>
  <c r="M102" i="5"/>
  <c r="M105" i="5"/>
  <c r="N105" i="5" s="1"/>
  <c r="M88" i="5"/>
  <c r="M89" i="5"/>
  <c r="M93" i="5"/>
  <c r="L102" i="5"/>
  <c r="N102" i="5" s="1"/>
  <c r="L106" i="5"/>
  <c r="L98" i="5"/>
  <c r="N98" i="5" s="1"/>
  <c r="L109" i="5"/>
  <c r="N109" i="5" s="1"/>
  <c r="L103" i="5"/>
  <c r="N103" i="5" s="1"/>
  <c r="L99" i="5"/>
  <c r="N99" i="5" s="1"/>
  <c r="L91" i="5"/>
  <c r="N91" i="5" s="1"/>
  <c r="O83" i="3"/>
  <c r="R83" i="3"/>
  <c r="P77" i="3"/>
  <c r="N83" i="3"/>
  <c r="S91" i="3"/>
  <c r="S73" i="3"/>
  <c r="O77" i="3"/>
  <c r="N77" i="3"/>
  <c r="Q77" i="3"/>
  <c r="O74" i="3"/>
  <c r="S74" i="3"/>
  <c r="P74" i="3"/>
  <c r="R74" i="3"/>
  <c r="Q74" i="3"/>
  <c r="N74" i="3"/>
  <c r="M95" i="3"/>
  <c r="M76" i="3"/>
  <c r="K78" i="3"/>
  <c r="L78" i="3"/>
  <c r="J80" i="3"/>
  <c r="L97" i="3"/>
  <c r="K97" i="3"/>
  <c r="A376" i="6" l="1"/>
  <c r="B376" i="6"/>
  <c r="D633" i="6"/>
  <c r="E633" i="6"/>
  <c r="C633" i="6"/>
  <c r="A377" i="6"/>
  <c r="B377" i="6"/>
  <c r="A392" i="6"/>
  <c r="A685" i="6"/>
  <c r="A517" i="6"/>
  <c r="B375" i="6"/>
  <c r="A375" i="6"/>
  <c r="O56" i="4"/>
  <c r="S54" i="4"/>
  <c r="B93" i="4"/>
  <c r="U54" i="4"/>
  <c r="T54" i="4"/>
  <c r="Q56" i="4"/>
  <c r="D57" i="4"/>
  <c r="G57" i="4"/>
  <c r="J57" i="4"/>
  <c r="M57" i="4"/>
  <c r="R55" i="4"/>
  <c r="B94" i="4" s="1"/>
  <c r="L57" i="4"/>
  <c r="C57" i="4"/>
  <c r="I57" i="4"/>
  <c r="F57" i="4"/>
  <c r="B57" i="4"/>
  <c r="H57" i="4"/>
  <c r="E57" i="4"/>
  <c r="K57" i="4"/>
  <c r="P56" i="4"/>
  <c r="N56" i="4"/>
  <c r="J19" i="4"/>
  <c r="B18" i="4"/>
  <c r="C18" i="4"/>
  <c r="A18" i="4"/>
  <c r="Q110" i="5"/>
  <c r="P110" i="5"/>
  <c r="O110" i="5"/>
  <c r="Q96" i="5"/>
  <c r="O96" i="5"/>
  <c r="P96" i="5"/>
  <c r="Q105" i="5"/>
  <c r="P105" i="5"/>
  <c r="O105" i="5"/>
  <c r="Q113" i="5"/>
  <c r="O113" i="5"/>
  <c r="P113" i="5"/>
  <c r="Q109" i="5"/>
  <c r="O109" i="5"/>
  <c r="P109" i="5"/>
  <c r="Q104" i="5"/>
  <c r="O104" i="5"/>
  <c r="P104" i="5"/>
  <c r="Q88" i="5"/>
  <c r="O88" i="5"/>
  <c r="P88" i="5"/>
  <c r="N90" i="5"/>
  <c r="O114" i="5"/>
  <c r="Q114" i="5"/>
  <c r="P114" i="5"/>
  <c r="Q94" i="5"/>
  <c r="O94" i="5"/>
  <c r="P94" i="5"/>
  <c r="Q85" i="5"/>
  <c r="P85" i="5"/>
  <c r="O85" i="5"/>
  <c r="Q103" i="5"/>
  <c r="P103" i="5"/>
  <c r="O103" i="5"/>
  <c r="Q111" i="5"/>
  <c r="O111" i="5"/>
  <c r="P111" i="5"/>
  <c r="Q93" i="5"/>
  <c r="O93" i="5"/>
  <c r="P93" i="5"/>
  <c r="Q91" i="5"/>
  <c r="P91" i="5"/>
  <c r="O91" i="5"/>
  <c r="Q98" i="5"/>
  <c r="P98" i="5"/>
  <c r="O98" i="5"/>
  <c r="O108" i="5"/>
  <c r="Q108" i="5"/>
  <c r="P108" i="5"/>
  <c r="Q100" i="5"/>
  <c r="O100" i="5"/>
  <c r="P100" i="5"/>
  <c r="Q95" i="5"/>
  <c r="P95" i="5"/>
  <c r="O95" i="5"/>
  <c r="N92" i="5"/>
  <c r="O97" i="5"/>
  <c r="Q97" i="5"/>
  <c r="P97" i="5"/>
  <c r="Q102" i="5"/>
  <c r="P102" i="5"/>
  <c r="O102" i="5"/>
  <c r="N86" i="5"/>
  <c r="Q101" i="5"/>
  <c r="O101" i="5"/>
  <c r="P101" i="5"/>
  <c r="Q99" i="5"/>
  <c r="O99" i="5"/>
  <c r="P99" i="5"/>
  <c r="N106" i="5"/>
  <c r="Q107" i="5"/>
  <c r="O107" i="5"/>
  <c r="P107" i="5"/>
  <c r="Q87" i="5"/>
  <c r="P87" i="5"/>
  <c r="O87" i="5"/>
  <c r="Q112" i="5"/>
  <c r="O112" i="5"/>
  <c r="P112" i="5"/>
  <c r="N89" i="5"/>
  <c r="Q95" i="3"/>
  <c r="N95" i="3"/>
  <c r="R95" i="3"/>
  <c r="O95" i="3"/>
  <c r="P95" i="3"/>
  <c r="S95" i="3"/>
  <c r="M97" i="3"/>
  <c r="O76" i="3"/>
  <c r="S76" i="3"/>
  <c r="P76" i="3"/>
  <c r="N76" i="3"/>
  <c r="Q76" i="3"/>
  <c r="R76" i="3"/>
  <c r="M78" i="3"/>
  <c r="J82" i="3"/>
  <c r="K80" i="3"/>
  <c r="L80" i="3"/>
  <c r="L99" i="3"/>
  <c r="K99" i="3"/>
  <c r="G382" i="6" l="1"/>
  <c r="G384" i="6"/>
  <c r="G386" i="6"/>
  <c r="G388" i="6"/>
  <c r="G390" i="6"/>
  <c r="G392" i="6"/>
  <c r="G394" i="6"/>
  <c r="G396" i="6"/>
  <c r="J396" i="6" s="1"/>
  <c r="G398" i="6"/>
  <c r="G400" i="6"/>
  <c r="G402" i="6"/>
  <c r="G404" i="6"/>
  <c r="G406" i="6"/>
  <c r="G408" i="6"/>
  <c r="G410" i="6"/>
  <c r="G412" i="6"/>
  <c r="J412" i="6" s="1"/>
  <c r="G414" i="6"/>
  <c r="G416" i="6"/>
  <c r="G418" i="6"/>
  <c r="G420" i="6"/>
  <c r="G422" i="6"/>
  <c r="G424" i="6"/>
  <c r="G426" i="6"/>
  <c r="G428" i="6"/>
  <c r="J428" i="6" s="1"/>
  <c r="G430" i="6"/>
  <c r="G432" i="6"/>
  <c r="G434" i="6"/>
  <c r="G436" i="6"/>
  <c r="J436" i="6" s="1"/>
  <c r="G438" i="6"/>
  <c r="G440" i="6"/>
  <c r="G442" i="6"/>
  <c r="G444" i="6"/>
  <c r="J444" i="6" s="1"/>
  <c r="G446" i="6"/>
  <c r="G448" i="6"/>
  <c r="G450" i="6"/>
  <c r="G452" i="6"/>
  <c r="G454" i="6"/>
  <c r="G456" i="6"/>
  <c r="G458" i="6"/>
  <c r="G460" i="6"/>
  <c r="J460" i="6" s="1"/>
  <c r="G462" i="6"/>
  <c r="G464" i="6"/>
  <c r="G466" i="6"/>
  <c r="G468" i="6"/>
  <c r="J468" i="6" s="1"/>
  <c r="G470" i="6"/>
  <c r="G472" i="6"/>
  <c r="G474" i="6"/>
  <c r="G476" i="6"/>
  <c r="G478" i="6"/>
  <c r="G480" i="6"/>
  <c r="G482" i="6"/>
  <c r="G484" i="6"/>
  <c r="J484" i="6" s="1"/>
  <c r="G486" i="6"/>
  <c r="G488" i="6"/>
  <c r="G490" i="6"/>
  <c r="G492" i="6"/>
  <c r="J492" i="6" s="1"/>
  <c r="G494" i="6"/>
  <c r="G496" i="6"/>
  <c r="G383" i="6"/>
  <c r="G387" i="6"/>
  <c r="G391" i="6"/>
  <c r="G395" i="6"/>
  <c r="G399" i="6"/>
  <c r="G403" i="6"/>
  <c r="G407" i="6"/>
  <c r="G411" i="6"/>
  <c r="G415" i="6"/>
  <c r="G419" i="6"/>
  <c r="G423" i="6"/>
  <c r="G427" i="6"/>
  <c r="G431" i="6"/>
  <c r="G435" i="6"/>
  <c r="G439" i="6"/>
  <c r="G443" i="6"/>
  <c r="G447" i="6"/>
  <c r="G451" i="6"/>
  <c r="G455" i="6"/>
  <c r="G459" i="6"/>
  <c r="G463" i="6"/>
  <c r="G467" i="6"/>
  <c r="G471" i="6"/>
  <c r="G475" i="6"/>
  <c r="G479" i="6"/>
  <c r="G483" i="6"/>
  <c r="G487" i="6"/>
  <c r="G491" i="6"/>
  <c r="G495" i="6"/>
  <c r="G385" i="6"/>
  <c r="G389" i="6"/>
  <c r="G401" i="6"/>
  <c r="G409" i="6"/>
  <c r="G425" i="6"/>
  <c r="G429" i="6"/>
  <c r="G437" i="6"/>
  <c r="G441" i="6"/>
  <c r="G465" i="6"/>
  <c r="G469" i="6"/>
  <c r="G477" i="6"/>
  <c r="G489" i="6"/>
  <c r="G381" i="6"/>
  <c r="G393" i="6"/>
  <c r="G397" i="6"/>
  <c r="G405" i="6"/>
  <c r="G413" i="6"/>
  <c r="G417" i="6"/>
  <c r="G421" i="6"/>
  <c r="G433" i="6"/>
  <c r="G445" i="6"/>
  <c r="G449" i="6"/>
  <c r="G453" i="6"/>
  <c r="G457" i="6"/>
  <c r="G461" i="6"/>
  <c r="G473" i="6"/>
  <c r="G481" i="6"/>
  <c r="G485" i="6"/>
  <c r="G493" i="6"/>
  <c r="G380" i="6"/>
  <c r="F382" i="6"/>
  <c r="J382" i="6" s="1"/>
  <c r="F384" i="6"/>
  <c r="J384" i="6" s="1"/>
  <c r="F386" i="6"/>
  <c r="J386" i="6" s="1"/>
  <c r="F388" i="6"/>
  <c r="F390" i="6"/>
  <c r="J390" i="6" s="1"/>
  <c r="F392" i="6"/>
  <c r="J392" i="6" s="1"/>
  <c r="F394" i="6"/>
  <c r="F396" i="6"/>
  <c r="F398" i="6"/>
  <c r="F400" i="6"/>
  <c r="J400" i="6" s="1"/>
  <c r="F402" i="6"/>
  <c r="J402" i="6" s="1"/>
  <c r="F404" i="6"/>
  <c r="F406" i="6"/>
  <c r="J406" i="6" s="1"/>
  <c r="F408" i="6"/>
  <c r="F410" i="6"/>
  <c r="F412" i="6"/>
  <c r="F414" i="6"/>
  <c r="F416" i="6"/>
  <c r="J416" i="6" s="1"/>
  <c r="F418" i="6"/>
  <c r="F420" i="6"/>
  <c r="F422" i="6"/>
  <c r="F424" i="6"/>
  <c r="J424" i="6" s="1"/>
  <c r="F426" i="6"/>
  <c r="F428" i="6"/>
  <c r="F430" i="6"/>
  <c r="J430" i="6" s="1"/>
  <c r="F432" i="6"/>
  <c r="F434" i="6"/>
  <c r="J434" i="6" s="1"/>
  <c r="F436" i="6"/>
  <c r="F438" i="6"/>
  <c r="J438" i="6" s="1"/>
  <c r="F440" i="6"/>
  <c r="J440" i="6" s="1"/>
  <c r="F442" i="6"/>
  <c r="J442" i="6" s="1"/>
  <c r="F444" i="6"/>
  <c r="F446" i="6"/>
  <c r="J446" i="6" s="1"/>
  <c r="F448" i="6"/>
  <c r="F450" i="6"/>
  <c r="J450" i="6" s="1"/>
  <c r="F452" i="6"/>
  <c r="F454" i="6"/>
  <c r="F456" i="6"/>
  <c r="J456" i="6" s="1"/>
  <c r="F458" i="6"/>
  <c r="F460" i="6"/>
  <c r="F462" i="6"/>
  <c r="J462" i="6" s="1"/>
  <c r="F464" i="6"/>
  <c r="F466" i="6"/>
  <c r="J466" i="6" s="1"/>
  <c r="F468" i="6"/>
  <c r="F470" i="6"/>
  <c r="F472" i="6"/>
  <c r="J472" i="6" s="1"/>
  <c r="F474" i="6"/>
  <c r="F476" i="6"/>
  <c r="F478" i="6"/>
  <c r="F480" i="6"/>
  <c r="F482" i="6"/>
  <c r="F484" i="6"/>
  <c r="F486" i="6"/>
  <c r="F488" i="6"/>
  <c r="J488" i="6" s="1"/>
  <c r="F490" i="6"/>
  <c r="F492" i="6"/>
  <c r="F494" i="6"/>
  <c r="F496" i="6"/>
  <c r="J496" i="6" s="1"/>
  <c r="F380" i="6"/>
  <c r="J380" i="6" s="1"/>
  <c r="F381" i="6"/>
  <c r="F385" i="6"/>
  <c r="F389" i="6"/>
  <c r="J389" i="6" s="1"/>
  <c r="F393" i="6"/>
  <c r="J393" i="6" s="1"/>
  <c r="F397" i="6"/>
  <c r="F401" i="6"/>
  <c r="J401" i="6" s="1"/>
  <c r="F405" i="6"/>
  <c r="J405" i="6" s="1"/>
  <c r="F409" i="6"/>
  <c r="J409" i="6" s="1"/>
  <c r="F413" i="6"/>
  <c r="F417" i="6"/>
  <c r="J417" i="6" s="1"/>
  <c r="F421" i="6"/>
  <c r="J421" i="6" s="1"/>
  <c r="F425" i="6"/>
  <c r="J425" i="6" s="1"/>
  <c r="F429" i="6"/>
  <c r="J429" i="6" s="1"/>
  <c r="F433" i="6"/>
  <c r="F437" i="6"/>
  <c r="J437" i="6" s="1"/>
  <c r="F441" i="6"/>
  <c r="J441" i="6" s="1"/>
  <c r="F445" i="6"/>
  <c r="F449" i="6"/>
  <c r="J449" i="6" s="1"/>
  <c r="F453" i="6"/>
  <c r="J453" i="6" s="1"/>
  <c r="F457" i="6"/>
  <c r="J457" i="6" s="1"/>
  <c r="F461" i="6"/>
  <c r="F465" i="6"/>
  <c r="F469" i="6"/>
  <c r="J469" i="6" s="1"/>
  <c r="F473" i="6"/>
  <c r="J473" i="6" s="1"/>
  <c r="F477" i="6"/>
  <c r="F481" i="6"/>
  <c r="J481" i="6" s="1"/>
  <c r="F485" i="6"/>
  <c r="J485" i="6" s="1"/>
  <c r="F489" i="6"/>
  <c r="J489" i="6" s="1"/>
  <c r="F493" i="6"/>
  <c r="F383" i="6"/>
  <c r="F387" i="6"/>
  <c r="F391" i="6"/>
  <c r="J391" i="6" s="1"/>
  <c r="F395" i="6"/>
  <c r="F399" i="6"/>
  <c r="F403" i="6"/>
  <c r="F407" i="6"/>
  <c r="J407" i="6" s="1"/>
  <c r="F411" i="6"/>
  <c r="J411" i="6" s="1"/>
  <c r="F415" i="6"/>
  <c r="F419" i="6"/>
  <c r="F423" i="6"/>
  <c r="J423" i="6" s="1"/>
  <c r="F427" i="6"/>
  <c r="J427" i="6" s="1"/>
  <c r="F431" i="6"/>
  <c r="F435" i="6"/>
  <c r="F439" i="6"/>
  <c r="J439" i="6" s="1"/>
  <c r="F443" i="6"/>
  <c r="J443" i="6" s="1"/>
  <c r="F447" i="6"/>
  <c r="F451" i="6"/>
  <c r="F455" i="6"/>
  <c r="J455" i="6" s="1"/>
  <c r="F459" i="6"/>
  <c r="J459" i="6" s="1"/>
  <c r="F463" i="6"/>
  <c r="F467" i="6"/>
  <c r="F471" i="6"/>
  <c r="J471" i="6" s="1"/>
  <c r="F475" i="6"/>
  <c r="J475" i="6" s="1"/>
  <c r="F479" i="6"/>
  <c r="F483" i="6"/>
  <c r="F487" i="6"/>
  <c r="J487" i="6" s="1"/>
  <c r="F491" i="6"/>
  <c r="J491" i="6" s="1"/>
  <c r="F495" i="6"/>
  <c r="D685" i="6"/>
  <c r="E685" i="6"/>
  <c r="C685" i="6"/>
  <c r="E380" i="6"/>
  <c r="E381" i="6"/>
  <c r="E383" i="6"/>
  <c r="E385" i="6"/>
  <c r="E387" i="6"/>
  <c r="E389" i="6"/>
  <c r="E391" i="6"/>
  <c r="E393" i="6"/>
  <c r="E395" i="6"/>
  <c r="E397" i="6"/>
  <c r="E399" i="6"/>
  <c r="E401" i="6"/>
  <c r="E403" i="6"/>
  <c r="E405" i="6"/>
  <c r="E407" i="6"/>
  <c r="E409" i="6"/>
  <c r="E411" i="6"/>
  <c r="E413" i="6"/>
  <c r="E415" i="6"/>
  <c r="E417" i="6"/>
  <c r="E419" i="6"/>
  <c r="E421" i="6"/>
  <c r="E423" i="6"/>
  <c r="E425" i="6"/>
  <c r="E427" i="6"/>
  <c r="E429" i="6"/>
  <c r="E431" i="6"/>
  <c r="E433" i="6"/>
  <c r="E435" i="6"/>
  <c r="E437" i="6"/>
  <c r="E439" i="6"/>
  <c r="E441" i="6"/>
  <c r="E443" i="6"/>
  <c r="E445" i="6"/>
  <c r="E447" i="6"/>
  <c r="E449" i="6"/>
  <c r="E451" i="6"/>
  <c r="E453" i="6"/>
  <c r="E455" i="6"/>
  <c r="E457" i="6"/>
  <c r="E459" i="6"/>
  <c r="E461" i="6"/>
  <c r="E463" i="6"/>
  <c r="E465" i="6"/>
  <c r="E467" i="6"/>
  <c r="E469" i="6"/>
  <c r="E471" i="6"/>
  <c r="E473" i="6"/>
  <c r="E475" i="6"/>
  <c r="E477" i="6"/>
  <c r="E479" i="6"/>
  <c r="E481" i="6"/>
  <c r="E483" i="6"/>
  <c r="E485" i="6"/>
  <c r="E487" i="6"/>
  <c r="E489" i="6"/>
  <c r="E491" i="6"/>
  <c r="E493" i="6"/>
  <c r="E495" i="6"/>
  <c r="E382" i="6"/>
  <c r="E386" i="6"/>
  <c r="E390" i="6"/>
  <c r="E394" i="6"/>
  <c r="E398" i="6"/>
  <c r="E402" i="6"/>
  <c r="E406" i="6"/>
  <c r="E410" i="6"/>
  <c r="E414" i="6"/>
  <c r="E418" i="6"/>
  <c r="E422" i="6"/>
  <c r="E426" i="6"/>
  <c r="E430" i="6"/>
  <c r="E434" i="6"/>
  <c r="E438" i="6"/>
  <c r="E442" i="6"/>
  <c r="E446" i="6"/>
  <c r="E450" i="6"/>
  <c r="E454" i="6"/>
  <c r="E458" i="6"/>
  <c r="E462" i="6"/>
  <c r="E466" i="6"/>
  <c r="E470" i="6"/>
  <c r="E474" i="6"/>
  <c r="E478" i="6"/>
  <c r="E482" i="6"/>
  <c r="E486" i="6"/>
  <c r="E490" i="6"/>
  <c r="E494" i="6"/>
  <c r="E392" i="6"/>
  <c r="E396" i="6"/>
  <c r="E404" i="6"/>
  <c r="E412" i="6"/>
  <c r="E416" i="6"/>
  <c r="E420" i="6"/>
  <c r="E432" i="6"/>
  <c r="E444" i="6"/>
  <c r="E456" i="6"/>
  <c r="E472" i="6"/>
  <c r="E480" i="6"/>
  <c r="E484" i="6"/>
  <c r="E492" i="6"/>
  <c r="E496" i="6"/>
  <c r="E384" i="6"/>
  <c r="E388" i="6"/>
  <c r="E400" i="6"/>
  <c r="E408" i="6"/>
  <c r="E424" i="6"/>
  <c r="E428" i="6"/>
  <c r="E436" i="6"/>
  <c r="E440" i="6"/>
  <c r="E448" i="6"/>
  <c r="E452" i="6"/>
  <c r="E460" i="6"/>
  <c r="E464" i="6"/>
  <c r="E468" i="6"/>
  <c r="E476" i="6"/>
  <c r="E488" i="6"/>
  <c r="C382" i="6"/>
  <c r="C384" i="6"/>
  <c r="C386" i="6"/>
  <c r="C388" i="6"/>
  <c r="C390" i="6"/>
  <c r="C392" i="6"/>
  <c r="C394" i="6"/>
  <c r="C396" i="6"/>
  <c r="C398" i="6"/>
  <c r="C400" i="6"/>
  <c r="C402" i="6"/>
  <c r="C404" i="6"/>
  <c r="C406" i="6"/>
  <c r="C408" i="6"/>
  <c r="C410" i="6"/>
  <c r="C412" i="6"/>
  <c r="C414" i="6"/>
  <c r="C416" i="6"/>
  <c r="C418" i="6"/>
  <c r="C420" i="6"/>
  <c r="C422" i="6"/>
  <c r="C424" i="6"/>
  <c r="C426" i="6"/>
  <c r="C428" i="6"/>
  <c r="C430" i="6"/>
  <c r="C432" i="6"/>
  <c r="C434" i="6"/>
  <c r="C436" i="6"/>
  <c r="C438" i="6"/>
  <c r="C440" i="6"/>
  <c r="C442" i="6"/>
  <c r="C444" i="6"/>
  <c r="C446" i="6"/>
  <c r="C448" i="6"/>
  <c r="C450" i="6"/>
  <c r="C452" i="6"/>
  <c r="C454" i="6"/>
  <c r="C456" i="6"/>
  <c r="C458" i="6"/>
  <c r="C460" i="6"/>
  <c r="C462" i="6"/>
  <c r="C464" i="6"/>
  <c r="C466" i="6"/>
  <c r="C468" i="6"/>
  <c r="C470" i="6"/>
  <c r="C472" i="6"/>
  <c r="C474" i="6"/>
  <c r="C476" i="6"/>
  <c r="C478" i="6"/>
  <c r="C480" i="6"/>
  <c r="C482" i="6"/>
  <c r="C484" i="6"/>
  <c r="C486" i="6"/>
  <c r="C488" i="6"/>
  <c r="C490" i="6"/>
  <c r="C492" i="6"/>
  <c r="C494" i="6"/>
  <c r="C496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383" i="6"/>
  <c r="C399" i="6"/>
  <c r="C407" i="6"/>
  <c r="C423" i="6"/>
  <c r="C435" i="6"/>
  <c r="C447" i="6"/>
  <c r="C451" i="6"/>
  <c r="C455" i="6"/>
  <c r="C459" i="6"/>
  <c r="C463" i="6"/>
  <c r="C475" i="6"/>
  <c r="C487" i="6"/>
  <c r="C380" i="6"/>
  <c r="C387" i="6"/>
  <c r="C391" i="6"/>
  <c r="C395" i="6"/>
  <c r="C403" i="6"/>
  <c r="C411" i="6"/>
  <c r="C415" i="6"/>
  <c r="C419" i="6"/>
  <c r="C427" i="6"/>
  <c r="C431" i="6"/>
  <c r="C439" i="6"/>
  <c r="C443" i="6"/>
  <c r="C467" i="6"/>
  <c r="C471" i="6"/>
  <c r="C479" i="6"/>
  <c r="C483" i="6"/>
  <c r="C491" i="6"/>
  <c r="C495" i="6"/>
  <c r="B382" i="6"/>
  <c r="B384" i="6"/>
  <c r="B386" i="6"/>
  <c r="B388" i="6"/>
  <c r="B390" i="6"/>
  <c r="B392" i="6"/>
  <c r="B394" i="6"/>
  <c r="H394" i="6" s="1"/>
  <c r="B396" i="6"/>
  <c r="H396" i="6" s="1"/>
  <c r="B398" i="6"/>
  <c r="B400" i="6"/>
  <c r="B402" i="6"/>
  <c r="B404" i="6"/>
  <c r="B406" i="6"/>
  <c r="B408" i="6"/>
  <c r="B410" i="6"/>
  <c r="H410" i="6" s="1"/>
  <c r="B412" i="6"/>
  <c r="B414" i="6"/>
  <c r="B416" i="6"/>
  <c r="B418" i="6"/>
  <c r="B420" i="6"/>
  <c r="B422" i="6"/>
  <c r="B424" i="6"/>
  <c r="B426" i="6"/>
  <c r="H426" i="6" s="1"/>
  <c r="B428" i="6"/>
  <c r="H428" i="6" s="1"/>
  <c r="B430" i="6"/>
  <c r="B432" i="6"/>
  <c r="B434" i="6"/>
  <c r="H434" i="6" s="1"/>
  <c r="B436" i="6"/>
  <c r="B438" i="6"/>
  <c r="B440" i="6"/>
  <c r="B442" i="6"/>
  <c r="H442" i="6" s="1"/>
  <c r="B444" i="6"/>
  <c r="B446" i="6"/>
  <c r="B448" i="6"/>
  <c r="B450" i="6"/>
  <c r="B452" i="6"/>
  <c r="B454" i="6"/>
  <c r="B456" i="6"/>
  <c r="B458" i="6"/>
  <c r="B460" i="6"/>
  <c r="B462" i="6"/>
  <c r="B464" i="6"/>
  <c r="B466" i="6"/>
  <c r="B468" i="6"/>
  <c r="B470" i="6"/>
  <c r="B472" i="6"/>
  <c r="B474" i="6"/>
  <c r="B476" i="6"/>
  <c r="B478" i="6"/>
  <c r="B480" i="6"/>
  <c r="B482" i="6"/>
  <c r="B484" i="6"/>
  <c r="H484" i="6" s="1"/>
  <c r="B486" i="6"/>
  <c r="B488" i="6"/>
  <c r="B490" i="6"/>
  <c r="H490" i="6" s="1"/>
  <c r="B492" i="6"/>
  <c r="B494" i="6"/>
  <c r="B496" i="6"/>
  <c r="B473" i="6"/>
  <c r="B489" i="6"/>
  <c r="B383" i="6"/>
  <c r="B387" i="6"/>
  <c r="B391" i="6"/>
  <c r="B395" i="6"/>
  <c r="H395" i="6" s="1"/>
  <c r="B399" i="6"/>
  <c r="B403" i="6"/>
  <c r="B407" i="6"/>
  <c r="B411" i="6"/>
  <c r="H411" i="6" s="1"/>
  <c r="B415" i="6"/>
  <c r="H415" i="6" s="1"/>
  <c r="B419" i="6"/>
  <c r="H419" i="6" s="1"/>
  <c r="B423" i="6"/>
  <c r="H423" i="6" s="1"/>
  <c r="B427" i="6"/>
  <c r="H427" i="6" s="1"/>
  <c r="B431" i="6"/>
  <c r="B435" i="6"/>
  <c r="B439" i="6"/>
  <c r="B443" i="6"/>
  <c r="H443" i="6" s="1"/>
  <c r="B447" i="6"/>
  <c r="B451" i="6"/>
  <c r="B455" i="6"/>
  <c r="H455" i="6" s="1"/>
  <c r="B459" i="6"/>
  <c r="H459" i="6" s="1"/>
  <c r="B463" i="6"/>
  <c r="B467" i="6"/>
  <c r="B471" i="6"/>
  <c r="B475" i="6"/>
  <c r="B479" i="6"/>
  <c r="H479" i="6" s="1"/>
  <c r="B483" i="6"/>
  <c r="H483" i="6" s="1"/>
  <c r="B487" i="6"/>
  <c r="H487" i="6" s="1"/>
  <c r="B491" i="6"/>
  <c r="H491" i="6" s="1"/>
  <c r="B495" i="6"/>
  <c r="B380" i="6"/>
  <c r="B381" i="6"/>
  <c r="H381" i="6" s="1"/>
  <c r="B385" i="6"/>
  <c r="H385" i="6" s="1"/>
  <c r="B389" i="6"/>
  <c r="B393" i="6"/>
  <c r="B397" i="6"/>
  <c r="H397" i="6" s="1"/>
  <c r="B401" i="6"/>
  <c r="H401" i="6" s="1"/>
  <c r="B405" i="6"/>
  <c r="B409" i="6"/>
  <c r="B413" i="6"/>
  <c r="H413" i="6" s="1"/>
  <c r="B417" i="6"/>
  <c r="H417" i="6" s="1"/>
  <c r="B421" i="6"/>
  <c r="B425" i="6"/>
  <c r="B429" i="6"/>
  <c r="H429" i="6" s="1"/>
  <c r="B433" i="6"/>
  <c r="H433" i="6" s="1"/>
  <c r="B437" i="6"/>
  <c r="B441" i="6"/>
  <c r="B445" i="6"/>
  <c r="H445" i="6" s="1"/>
  <c r="B449" i="6"/>
  <c r="H449" i="6" s="1"/>
  <c r="K449" i="6" s="1"/>
  <c r="B453" i="6"/>
  <c r="B457" i="6"/>
  <c r="B461" i="6"/>
  <c r="H461" i="6" s="1"/>
  <c r="B465" i="6"/>
  <c r="H465" i="6" s="1"/>
  <c r="B469" i="6"/>
  <c r="B477" i="6"/>
  <c r="H477" i="6" s="1"/>
  <c r="B481" i="6"/>
  <c r="H481" i="6" s="1"/>
  <c r="B485" i="6"/>
  <c r="H485" i="6" s="1"/>
  <c r="B493" i="6"/>
  <c r="H493" i="6" s="1"/>
  <c r="A393" i="6"/>
  <c r="A634" i="6"/>
  <c r="A518" i="6"/>
  <c r="D381" i="6"/>
  <c r="D383" i="6"/>
  <c r="D385" i="6"/>
  <c r="I385" i="6" s="1"/>
  <c r="D387" i="6"/>
  <c r="D389" i="6"/>
  <c r="D391" i="6"/>
  <c r="D393" i="6"/>
  <c r="I393" i="6" s="1"/>
  <c r="D395" i="6"/>
  <c r="I395" i="6" s="1"/>
  <c r="D397" i="6"/>
  <c r="D399" i="6"/>
  <c r="D401" i="6"/>
  <c r="D403" i="6"/>
  <c r="D405" i="6"/>
  <c r="D407" i="6"/>
  <c r="D409" i="6"/>
  <c r="I409" i="6" s="1"/>
  <c r="D411" i="6"/>
  <c r="I411" i="6" s="1"/>
  <c r="K411" i="6" s="1"/>
  <c r="D413" i="6"/>
  <c r="D415" i="6"/>
  <c r="D417" i="6"/>
  <c r="D419" i="6"/>
  <c r="D421" i="6"/>
  <c r="D423" i="6"/>
  <c r="D425" i="6"/>
  <c r="D427" i="6"/>
  <c r="D429" i="6"/>
  <c r="D431" i="6"/>
  <c r="D433" i="6"/>
  <c r="D435" i="6"/>
  <c r="D437" i="6"/>
  <c r="D439" i="6"/>
  <c r="D441" i="6"/>
  <c r="D443" i="6"/>
  <c r="D445" i="6"/>
  <c r="D447" i="6"/>
  <c r="D449" i="6"/>
  <c r="I449" i="6" s="1"/>
  <c r="D451" i="6"/>
  <c r="I451" i="6" s="1"/>
  <c r="D453" i="6"/>
  <c r="D455" i="6"/>
  <c r="D457" i="6"/>
  <c r="D459" i="6"/>
  <c r="D461" i="6"/>
  <c r="D463" i="6"/>
  <c r="D465" i="6"/>
  <c r="I465" i="6" s="1"/>
  <c r="D467" i="6"/>
  <c r="D469" i="6"/>
  <c r="D471" i="6"/>
  <c r="D473" i="6"/>
  <c r="D475" i="6"/>
  <c r="I475" i="6" s="1"/>
  <c r="D477" i="6"/>
  <c r="D479" i="6"/>
  <c r="D481" i="6"/>
  <c r="D483" i="6"/>
  <c r="D485" i="6"/>
  <c r="D487" i="6"/>
  <c r="D489" i="6"/>
  <c r="D491" i="6"/>
  <c r="D493" i="6"/>
  <c r="D495" i="6"/>
  <c r="D380" i="6"/>
  <c r="I380" i="6" s="1"/>
  <c r="D494" i="6"/>
  <c r="I494" i="6" s="1"/>
  <c r="D384" i="6"/>
  <c r="I384" i="6" s="1"/>
  <c r="D388" i="6"/>
  <c r="I388" i="6" s="1"/>
  <c r="D392" i="6"/>
  <c r="I392" i="6" s="1"/>
  <c r="D396" i="6"/>
  <c r="I396" i="6" s="1"/>
  <c r="D400" i="6"/>
  <c r="D404" i="6"/>
  <c r="D408" i="6"/>
  <c r="D412" i="6"/>
  <c r="I412" i="6" s="1"/>
  <c r="D416" i="6"/>
  <c r="D420" i="6"/>
  <c r="D424" i="6"/>
  <c r="D428" i="6"/>
  <c r="I428" i="6" s="1"/>
  <c r="D432" i="6"/>
  <c r="I432" i="6" s="1"/>
  <c r="D436" i="6"/>
  <c r="D440" i="6"/>
  <c r="D444" i="6"/>
  <c r="I444" i="6" s="1"/>
  <c r="D448" i="6"/>
  <c r="I448" i="6" s="1"/>
  <c r="D452" i="6"/>
  <c r="I452" i="6" s="1"/>
  <c r="D456" i="6"/>
  <c r="I456" i="6" s="1"/>
  <c r="D460" i="6"/>
  <c r="I460" i="6" s="1"/>
  <c r="D464" i="6"/>
  <c r="D468" i="6"/>
  <c r="D472" i="6"/>
  <c r="D476" i="6"/>
  <c r="I476" i="6" s="1"/>
  <c r="D480" i="6"/>
  <c r="I480" i="6" s="1"/>
  <c r="D484" i="6"/>
  <c r="I484" i="6" s="1"/>
  <c r="D488" i="6"/>
  <c r="I488" i="6" s="1"/>
  <c r="D492" i="6"/>
  <c r="I492" i="6" s="1"/>
  <c r="D496" i="6"/>
  <c r="D382" i="6"/>
  <c r="I382" i="6" s="1"/>
  <c r="D386" i="6"/>
  <c r="I386" i="6" s="1"/>
  <c r="D390" i="6"/>
  <c r="I390" i="6" s="1"/>
  <c r="D394" i="6"/>
  <c r="I394" i="6" s="1"/>
  <c r="D398" i="6"/>
  <c r="I398" i="6" s="1"/>
  <c r="D402" i="6"/>
  <c r="I402" i="6" s="1"/>
  <c r="D406" i="6"/>
  <c r="I406" i="6" s="1"/>
  <c r="D410" i="6"/>
  <c r="I410" i="6" s="1"/>
  <c r="D414" i="6"/>
  <c r="I414" i="6" s="1"/>
  <c r="D418" i="6"/>
  <c r="I418" i="6" s="1"/>
  <c r="D422" i="6"/>
  <c r="I422" i="6" s="1"/>
  <c r="D426" i="6"/>
  <c r="I426" i="6" s="1"/>
  <c r="D430" i="6"/>
  <c r="I430" i="6" s="1"/>
  <c r="D434" i="6"/>
  <c r="I434" i="6" s="1"/>
  <c r="D438" i="6"/>
  <c r="I438" i="6" s="1"/>
  <c r="D442" i="6"/>
  <c r="I442" i="6" s="1"/>
  <c r="D446" i="6"/>
  <c r="I446" i="6" s="1"/>
  <c r="D450" i="6"/>
  <c r="I450" i="6" s="1"/>
  <c r="D454" i="6"/>
  <c r="I454" i="6" s="1"/>
  <c r="D458" i="6"/>
  <c r="I458" i="6" s="1"/>
  <c r="D462" i="6"/>
  <c r="I462" i="6" s="1"/>
  <c r="D466" i="6"/>
  <c r="I466" i="6" s="1"/>
  <c r="D470" i="6"/>
  <c r="I470" i="6" s="1"/>
  <c r="D474" i="6"/>
  <c r="I474" i="6" s="1"/>
  <c r="D478" i="6"/>
  <c r="I478" i="6" s="1"/>
  <c r="D482" i="6"/>
  <c r="I482" i="6" s="1"/>
  <c r="D486" i="6"/>
  <c r="I486" i="6" s="1"/>
  <c r="D490" i="6"/>
  <c r="I490" i="6" s="1"/>
  <c r="R56" i="4"/>
  <c r="B95" i="4" s="1"/>
  <c r="E58" i="4"/>
  <c r="B58" i="4"/>
  <c r="K58" i="4"/>
  <c r="H58" i="4"/>
  <c r="N57" i="4"/>
  <c r="I58" i="4"/>
  <c r="F58" i="4"/>
  <c r="C58" i="4"/>
  <c r="L58" i="4"/>
  <c r="S55" i="4"/>
  <c r="T55" i="4"/>
  <c r="U55" i="4"/>
  <c r="V55" i="4"/>
  <c r="S56" i="4"/>
  <c r="T56" i="4"/>
  <c r="U56" i="4"/>
  <c r="V56" i="4"/>
  <c r="P57" i="4"/>
  <c r="M58" i="4"/>
  <c r="J58" i="4"/>
  <c r="D58" i="4"/>
  <c r="G58" i="4"/>
  <c r="J20" i="4"/>
  <c r="C19" i="4"/>
  <c r="A19" i="4"/>
  <c r="B19" i="4"/>
  <c r="O57" i="4"/>
  <c r="Q57" i="4"/>
  <c r="Q89" i="5"/>
  <c r="O89" i="5"/>
  <c r="P89" i="5"/>
  <c r="Q86" i="5"/>
  <c r="O86" i="5"/>
  <c r="P86" i="5"/>
  <c r="D120" i="5"/>
  <c r="O115" i="5"/>
  <c r="P90" i="5"/>
  <c r="Q90" i="5"/>
  <c r="O90" i="5"/>
  <c r="E120" i="5" s="1"/>
  <c r="Q92" i="5"/>
  <c r="O92" i="5"/>
  <c r="P92" i="5"/>
  <c r="Q106" i="5"/>
  <c r="P106" i="5"/>
  <c r="O106" i="5"/>
  <c r="Q115" i="5"/>
  <c r="O78" i="3"/>
  <c r="S78" i="3"/>
  <c r="P78" i="3"/>
  <c r="R78" i="3"/>
  <c r="N78" i="3"/>
  <c r="Q78" i="3"/>
  <c r="Q97" i="3"/>
  <c r="N97" i="3"/>
  <c r="R97" i="3"/>
  <c r="P97" i="3"/>
  <c r="S97" i="3"/>
  <c r="O97" i="3"/>
  <c r="M80" i="3"/>
  <c r="M99" i="3"/>
  <c r="K82" i="3"/>
  <c r="L82" i="3"/>
  <c r="J84" i="3"/>
  <c r="L101" i="3"/>
  <c r="K101" i="3"/>
  <c r="H475" i="6" l="1"/>
  <c r="K484" i="6"/>
  <c r="H462" i="6"/>
  <c r="K462" i="6" s="1"/>
  <c r="N462" i="6" s="1"/>
  <c r="H446" i="6"/>
  <c r="K446" i="6" s="1"/>
  <c r="H422" i="6"/>
  <c r="H390" i="6"/>
  <c r="I469" i="6"/>
  <c r="I453" i="6"/>
  <c r="I437" i="6"/>
  <c r="I424" i="6"/>
  <c r="H439" i="6"/>
  <c r="K439" i="6" s="1"/>
  <c r="H407" i="6"/>
  <c r="H391" i="6"/>
  <c r="H473" i="6"/>
  <c r="H489" i="6"/>
  <c r="H494" i="6"/>
  <c r="K494" i="6" s="1"/>
  <c r="H478" i="6"/>
  <c r="H454" i="6"/>
  <c r="H430" i="6"/>
  <c r="K430" i="6" s="1"/>
  <c r="M430" i="6" s="1"/>
  <c r="H414" i="6"/>
  <c r="H406" i="6"/>
  <c r="I485" i="6"/>
  <c r="I477" i="6"/>
  <c r="I461" i="6"/>
  <c r="I445" i="6"/>
  <c r="I405" i="6"/>
  <c r="I468" i="6"/>
  <c r="I404" i="6"/>
  <c r="I479" i="6"/>
  <c r="I455" i="6"/>
  <c r="I439" i="6"/>
  <c r="I407" i="6"/>
  <c r="I391" i="6"/>
  <c r="H457" i="6"/>
  <c r="H441" i="6"/>
  <c r="H425" i="6"/>
  <c r="K425" i="6" s="1"/>
  <c r="H409" i="6"/>
  <c r="H393" i="6"/>
  <c r="H451" i="6"/>
  <c r="H448" i="6"/>
  <c r="H432" i="6"/>
  <c r="H408" i="6"/>
  <c r="H392" i="6"/>
  <c r="K392" i="6" s="1"/>
  <c r="H384" i="6"/>
  <c r="K384" i="6" s="1"/>
  <c r="M411" i="6"/>
  <c r="N411" i="6"/>
  <c r="L411" i="6"/>
  <c r="O411" i="6"/>
  <c r="K475" i="6"/>
  <c r="K428" i="6"/>
  <c r="N430" i="6"/>
  <c r="K390" i="6"/>
  <c r="K485" i="6"/>
  <c r="I472" i="6"/>
  <c r="I440" i="6"/>
  <c r="I408" i="6"/>
  <c r="E634" i="6"/>
  <c r="C634" i="6"/>
  <c r="D634" i="6"/>
  <c r="H471" i="6"/>
  <c r="K455" i="6"/>
  <c r="K391" i="6"/>
  <c r="K442" i="6"/>
  <c r="H492" i="6"/>
  <c r="K492" i="6" s="1"/>
  <c r="H476" i="6"/>
  <c r="H460" i="6"/>
  <c r="K460" i="6" s="1"/>
  <c r="H444" i="6"/>
  <c r="K444" i="6" s="1"/>
  <c r="H436" i="6"/>
  <c r="H412" i="6"/>
  <c r="K412" i="6" s="1"/>
  <c r="H388" i="6"/>
  <c r="I491" i="6"/>
  <c r="K491" i="6" s="1"/>
  <c r="I467" i="6"/>
  <c r="I443" i="6"/>
  <c r="K443" i="6" s="1"/>
  <c r="I435" i="6"/>
  <c r="I419" i="6"/>
  <c r="I387" i="6"/>
  <c r="J467" i="6"/>
  <c r="J435" i="6"/>
  <c r="J403" i="6"/>
  <c r="J490" i="6"/>
  <c r="K490" i="6" s="1"/>
  <c r="J474" i="6"/>
  <c r="J458" i="6"/>
  <c r="J426" i="6"/>
  <c r="K426" i="6" s="1"/>
  <c r="J418" i="6"/>
  <c r="J410" i="6"/>
  <c r="K410" i="6" s="1"/>
  <c r="J394" i="6"/>
  <c r="K394" i="6" s="1"/>
  <c r="I436" i="6"/>
  <c r="I420" i="6"/>
  <c r="A394" i="6"/>
  <c r="A635" i="6"/>
  <c r="A519" i="6"/>
  <c r="K409" i="6"/>
  <c r="K393" i="6"/>
  <c r="H380" i="6"/>
  <c r="K380" i="6" s="1"/>
  <c r="H467" i="6"/>
  <c r="H435" i="6"/>
  <c r="K419" i="6"/>
  <c r="H403" i="6"/>
  <c r="H387" i="6"/>
  <c r="H482" i="6"/>
  <c r="H474" i="6"/>
  <c r="H466" i="6"/>
  <c r="K466" i="6" s="1"/>
  <c r="H458" i="6"/>
  <c r="H450" i="6"/>
  <c r="K450" i="6" s="1"/>
  <c r="H418" i="6"/>
  <c r="H402" i="6"/>
  <c r="K402" i="6" s="1"/>
  <c r="H386" i="6"/>
  <c r="K386" i="6" s="1"/>
  <c r="I489" i="6"/>
  <c r="I481" i="6"/>
  <c r="I473" i="6"/>
  <c r="K473" i="6" s="1"/>
  <c r="I457" i="6"/>
  <c r="K457" i="6" s="1"/>
  <c r="I441" i="6"/>
  <c r="I433" i="6"/>
  <c r="K433" i="6" s="1"/>
  <c r="I425" i="6"/>
  <c r="I417" i="6"/>
  <c r="I401" i="6"/>
  <c r="K401" i="6" s="1"/>
  <c r="J495" i="6"/>
  <c r="J479" i="6"/>
  <c r="K479" i="6" s="1"/>
  <c r="J463" i="6"/>
  <c r="J447" i="6"/>
  <c r="J431" i="6"/>
  <c r="J415" i="6"/>
  <c r="J399" i="6"/>
  <c r="J383" i="6"/>
  <c r="K481" i="6"/>
  <c r="J465" i="6"/>
  <c r="K465" i="6" s="1"/>
  <c r="J433" i="6"/>
  <c r="J385" i="6"/>
  <c r="K385" i="6" s="1"/>
  <c r="J480" i="6"/>
  <c r="J464" i="6"/>
  <c r="J448" i="6"/>
  <c r="J432" i="6"/>
  <c r="K432" i="6" s="1"/>
  <c r="J408" i="6"/>
  <c r="N449" i="6"/>
  <c r="M449" i="6"/>
  <c r="L449" i="6"/>
  <c r="O449" i="6"/>
  <c r="K417" i="6"/>
  <c r="O484" i="6"/>
  <c r="M484" i="6"/>
  <c r="L484" i="6"/>
  <c r="N484" i="6"/>
  <c r="K396" i="6"/>
  <c r="O462" i="6"/>
  <c r="M462" i="6"/>
  <c r="K406" i="6"/>
  <c r="K434" i="6"/>
  <c r="H468" i="6"/>
  <c r="K468" i="6" s="1"/>
  <c r="H452" i="6"/>
  <c r="H420" i="6"/>
  <c r="H404" i="6"/>
  <c r="I483" i="6"/>
  <c r="I459" i="6"/>
  <c r="K459" i="6" s="1"/>
  <c r="I427" i="6"/>
  <c r="I403" i="6"/>
  <c r="J483" i="6"/>
  <c r="J451" i="6"/>
  <c r="J419" i="6"/>
  <c r="J387" i="6"/>
  <c r="J482" i="6"/>
  <c r="I496" i="6"/>
  <c r="I464" i="6"/>
  <c r="I416" i="6"/>
  <c r="I400" i="6"/>
  <c r="I493" i="6"/>
  <c r="I429" i="6"/>
  <c r="K429" i="6" s="1"/>
  <c r="I421" i="6"/>
  <c r="I413" i="6"/>
  <c r="K413" i="6" s="1"/>
  <c r="I397" i="6"/>
  <c r="I389" i="6"/>
  <c r="I381" i="6"/>
  <c r="H469" i="6"/>
  <c r="K469" i="6" s="1"/>
  <c r="H453" i="6"/>
  <c r="H437" i="6"/>
  <c r="K437" i="6" s="1"/>
  <c r="H421" i="6"/>
  <c r="K421" i="6" s="1"/>
  <c r="H405" i="6"/>
  <c r="K405" i="6" s="1"/>
  <c r="H389" i="6"/>
  <c r="K389" i="6" s="1"/>
  <c r="H495" i="6"/>
  <c r="H463" i="6"/>
  <c r="H447" i="6"/>
  <c r="H431" i="6"/>
  <c r="H399" i="6"/>
  <c r="H383" i="6"/>
  <c r="H486" i="6"/>
  <c r="H470" i="6"/>
  <c r="H438" i="6"/>
  <c r="K438" i="6" s="1"/>
  <c r="H398" i="6"/>
  <c r="H382" i="6"/>
  <c r="K382" i="6" s="1"/>
  <c r="H496" i="6"/>
  <c r="H488" i="6"/>
  <c r="K488" i="6" s="1"/>
  <c r="H480" i="6"/>
  <c r="H472" i="6"/>
  <c r="H464" i="6"/>
  <c r="K464" i="6" s="1"/>
  <c r="H456" i="6"/>
  <c r="K456" i="6" s="1"/>
  <c r="H440" i="6"/>
  <c r="H424" i="6"/>
  <c r="K424" i="6" s="1"/>
  <c r="H416" i="6"/>
  <c r="H400" i="6"/>
  <c r="I495" i="6"/>
  <c r="I487" i="6"/>
  <c r="K487" i="6" s="1"/>
  <c r="I471" i="6"/>
  <c r="I463" i="6"/>
  <c r="I447" i="6"/>
  <c r="I431" i="6"/>
  <c r="I423" i="6"/>
  <c r="K423" i="6" s="1"/>
  <c r="I415" i="6"/>
  <c r="K415" i="6" s="1"/>
  <c r="I399" i="6"/>
  <c r="I383" i="6"/>
  <c r="K427" i="6"/>
  <c r="J395" i="6"/>
  <c r="K395" i="6" s="1"/>
  <c r="J493" i="6"/>
  <c r="J477" i="6"/>
  <c r="J461" i="6"/>
  <c r="J445" i="6"/>
  <c r="K445" i="6" s="1"/>
  <c r="J413" i="6"/>
  <c r="J397" i="6"/>
  <c r="J381" i="6"/>
  <c r="J476" i="6"/>
  <c r="J452" i="6"/>
  <c r="J420" i="6"/>
  <c r="J404" i="6"/>
  <c r="J388" i="6"/>
  <c r="J494" i="6"/>
  <c r="J486" i="6"/>
  <c r="J478" i="6"/>
  <c r="K478" i="6" s="1"/>
  <c r="J470" i="6"/>
  <c r="J454" i="6"/>
  <c r="K454" i="6" s="1"/>
  <c r="J422" i="6"/>
  <c r="K422" i="6" s="1"/>
  <c r="J414" i="6"/>
  <c r="J398" i="6"/>
  <c r="G59" i="4"/>
  <c r="M59" i="4"/>
  <c r="J59" i="4"/>
  <c r="D59" i="4"/>
  <c r="P58" i="4"/>
  <c r="J21" i="4"/>
  <c r="A20" i="4"/>
  <c r="B20" i="4"/>
  <c r="C20" i="4"/>
  <c r="Q58" i="4"/>
  <c r="C59" i="4"/>
  <c r="I59" i="4"/>
  <c r="L59" i="4"/>
  <c r="F59" i="4"/>
  <c r="N58" i="4"/>
  <c r="R58" i="4" s="1"/>
  <c r="B97" i="4" s="1"/>
  <c r="H59" i="4"/>
  <c r="P59" i="4" s="1"/>
  <c r="E59" i="4"/>
  <c r="O59" i="4" s="1"/>
  <c r="B59" i="4"/>
  <c r="K59" i="4"/>
  <c r="Q59" i="4" s="1"/>
  <c r="R57" i="4"/>
  <c r="B96" i="4" s="1"/>
  <c r="O58" i="4"/>
  <c r="F138" i="5"/>
  <c r="F142" i="5"/>
  <c r="F126" i="5"/>
  <c r="F140" i="5"/>
  <c r="F143" i="5"/>
  <c r="F130" i="5"/>
  <c r="F146" i="5"/>
  <c r="F134" i="5"/>
  <c r="F128" i="5"/>
  <c r="F150" i="5"/>
  <c r="F131" i="5"/>
  <c r="F129" i="5"/>
  <c r="F141" i="5"/>
  <c r="F132" i="5"/>
  <c r="F127" i="5"/>
  <c r="F151" i="5"/>
  <c r="F136" i="5"/>
  <c r="F135" i="5"/>
  <c r="F133" i="5"/>
  <c r="F145" i="5"/>
  <c r="F124" i="5"/>
  <c r="F137" i="5"/>
  <c r="F125" i="5"/>
  <c r="F148" i="5"/>
  <c r="F139" i="5"/>
  <c r="F144" i="5"/>
  <c r="F152" i="5"/>
  <c r="F147" i="5"/>
  <c r="F149" i="5"/>
  <c r="F153" i="5"/>
  <c r="B121" i="5"/>
  <c r="A121" i="5"/>
  <c r="C120" i="5"/>
  <c r="B120" i="5"/>
  <c r="P115" i="5"/>
  <c r="C121" i="5" s="1"/>
  <c r="E121" i="5"/>
  <c r="A120" i="5"/>
  <c r="E147" i="5"/>
  <c r="E132" i="5"/>
  <c r="E139" i="5"/>
  <c r="E131" i="5"/>
  <c r="E148" i="5"/>
  <c r="E140" i="5"/>
  <c r="E152" i="5"/>
  <c r="E134" i="5"/>
  <c r="E127" i="5"/>
  <c r="E142" i="5"/>
  <c r="E126" i="5"/>
  <c r="E151" i="5"/>
  <c r="E150" i="5"/>
  <c r="E136" i="5"/>
  <c r="E129" i="5"/>
  <c r="E128" i="5"/>
  <c r="E138" i="5"/>
  <c r="E141" i="5"/>
  <c r="E146" i="5"/>
  <c r="E145" i="5"/>
  <c r="E143" i="5"/>
  <c r="E149" i="5"/>
  <c r="E124" i="5"/>
  <c r="E125" i="5"/>
  <c r="E135" i="5"/>
  <c r="E137" i="5"/>
  <c r="E144" i="5"/>
  <c r="E130" i="5"/>
  <c r="E133" i="5"/>
  <c r="E153" i="5"/>
  <c r="D121" i="5"/>
  <c r="O80" i="3"/>
  <c r="S80" i="3"/>
  <c r="P80" i="3"/>
  <c r="N80" i="3"/>
  <c r="R80" i="3"/>
  <c r="Q80" i="3"/>
  <c r="Q99" i="3"/>
  <c r="N99" i="3"/>
  <c r="R99" i="3"/>
  <c r="O99" i="3"/>
  <c r="P99" i="3"/>
  <c r="S99" i="3"/>
  <c r="M101" i="3"/>
  <c r="M82" i="3"/>
  <c r="K84" i="3"/>
  <c r="L84" i="3"/>
  <c r="J86" i="3"/>
  <c r="L103" i="3"/>
  <c r="K103" i="3"/>
  <c r="K435" i="6" l="1"/>
  <c r="K483" i="6"/>
  <c r="K407" i="6"/>
  <c r="O407" i="6" s="1"/>
  <c r="K416" i="6"/>
  <c r="M416" i="6" s="1"/>
  <c r="K397" i="6"/>
  <c r="K493" i="6"/>
  <c r="K451" i="6"/>
  <c r="M451" i="6" s="1"/>
  <c r="O430" i="6"/>
  <c r="K496" i="6"/>
  <c r="K477" i="6"/>
  <c r="K495" i="6"/>
  <c r="L495" i="6" s="1"/>
  <c r="K381" i="6"/>
  <c r="O381" i="6" s="1"/>
  <c r="K403" i="6"/>
  <c r="L462" i="6"/>
  <c r="K448" i="6"/>
  <c r="O448" i="6" s="1"/>
  <c r="K441" i="6"/>
  <c r="M441" i="6" s="1"/>
  <c r="K489" i="6"/>
  <c r="K476" i="6"/>
  <c r="L430" i="6"/>
  <c r="K414" i="6"/>
  <c r="N414" i="6" s="1"/>
  <c r="K461" i="6"/>
  <c r="K470" i="6"/>
  <c r="K472" i="6"/>
  <c r="N472" i="6" s="1"/>
  <c r="K440" i="6"/>
  <c r="L440" i="6" s="1"/>
  <c r="K480" i="6"/>
  <c r="K398" i="6"/>
  <c r="K453" i="6"/>
  <c r="O453" i="6" s="1"/>
  <c r="K458" i="6"/>
  <c r="O458" i="6" s="1"/>
  <c r="K387" i="6"/>
  <c r="K436" i="6"/>
  <c r="K408" i="6"/>
  <c r="L408" i="6" s="1"/>
  <c r="O397" i="6"/>
  <c r="M397" i="6"/>
  <c r="N397" i="6"/>
  <c r="L397" i="6"/>
  <c r="O459" i="6"/>
  <c r="N459" i="6"/>
  <c r="L459" i="6"/>
  <c r="M459" i="6"/>
  <c r="L478" i="6"/>
  <c r="M478" i="6"/>
  <c r="N478" i="6"/>
  <c r="O478" i="6"/>
  <c r="M423" i="6"/>
  <c r="L423" i="6"/>
  <c r="N423" i="6"/>
  <c r="O423" i="6"/>
  <c r="O413" i="6"/>
  <c r="N413" i="6"/>
  <c r="M413" i="6"/>
  <c r="L413" i="6"/>
  <c r="L394" i="6"/>
  <c r="M394" i="6"/>
  <c r="O394" i="6"/>
  <c r="N394" i="6"/>
  <c r="M487" i="6"/>
  <c r="L487" i="6"/>
  <c r="O487" i="6"/>
  <c r="N487" i="6"/>
  <c r="N448" i="6"/>
  <c r="O385" i="6"/>
  <c r="M385" i="6"/>
  <c r="N385" i="6"/>
  <c r="L385" i="6"/>
  <c r="M401" i="6"/>
  <c r="N401" i="6"/>
  <c r="L401" i="6"/>
  <c r="O401" i="6"/>
  <c r="L489" i="6"/>
  <c r="M489" i="6"/>
  <c r="N489" i="6"/>
  <c r="O489" i="6"/>
  <c r="O450" i="6"/>
  <c r="N450" i="6"/>
  <c r="M450" i="6"/>
  <c r="L450" i="6"/>
  <c r="L410" i="6"/>
  <c r="O410" i="6"/>
  <c r="N410" i="6"/>
  <c r="M410" i="6"/>
  <c r="N443" i="6"/>
  <c r="M443" i="6"/>
  <c r="L443" i="6"/>
  <c r="O443" i="6"/>
  <c r="N451" i="6"/>
  <c r="O451" i="6"/>
  <c r="L426" i="6"/>
  <c r="N426" i="6"/>
  <c r="M426" i="6"/>
  <c r="O426" i="6"/>
  <c r="L461" i="6"/>
  <c r="M461" i="6"/>
  <c r="O461" i="6"/>
  <c r="N461" i="6"/>
  <c r="O496" i="6"/>
  <c r="N496" i="6"/>
  <c r="L496" i="6"/>
  <c r="M496" i="6"/>
  <c r="L433" i="6"/>
  <c r="N433" i="6"/>
  <c r="M433" i="6"/>
  <c r="O433" i="6"/>
  <c r="M422" i="6"/>
  <c r="O422" i="6"/>
  <c r="N422" i="6"/>
  <c r="L422" i="6"/>
  <c r="M381" i="6"/>
  <c r="M429" i="6"/>
  <c r="L429" i="6"/>
  <c r="O429" i="6"/>
  <c r="N429" i="6"/>
  <c r="L457" i="6"/>
  <c r="M457" i="6"/>
  <c r="N457" i="6"/>
  <c r="O457" i="6"/>
  <c r="N490" i="6"/>
  <c r="L490" i="6"/>
  <c r="M490" i="6"/>
  <c r="O490" i="6"/>
  <c r="N408" i="6"/>
  <c r="O408" i="6"/>
  <c r="M427" i="6"/>
  <c r="N427" i="6"/>
  <c r="L427" i="6"/>
  <c r="O427" i="6"/>
  <c r="N416" i="6"/>
  <c r="O415" i="6"/>
  <c r="N415" i="6"/>
  <c r="M415" i="6"/>
  <c r="L415" i="6"/>
  <c r="L479" i="6"/>
  <c r="O479" i="6"/>
  <c r="N479" i="6"/>
  <c r="M479" i="6"/>
  <c r="M493" i="6"/>
  <c r="N493" i="6"/>
  <c r="L493" i="6"/>
  <c r="O493" i="6"/>
  <c r="N407" i="6"/>
  <c r="M407" i="6"/>
  <c r="N432" i="6"/>
  <c r="O432" i="6"/>
  <c r="M432" i="6"/>
  <c r="L432" i="6"/>
  <c r="M483" i="6"/>
  <c r="L483" i="6"/>
  <c r="O483" i="6"/>
  <c r="N483" i="6"/>
  <c r="N476" i="6"/>
  <c r="L476" i="6"/>
  <c r="O476" i="6"/>
  <c r="M476" i="6"/>
  <c r="O442" i="6"/>
  <c r="M442" i="6"/>
  <c r="N442" i="6"/>
  <c r="L442" i="6"/>
  <c r="O475" i="6"/>
  <c r="N475" i="6"/>
  <c r="L475" i="6"/>
  <c r="M475" i="6"/>
  <c r="L477" i="6"/>
  <c r="M477" i="6"/>
  <c r="O477" i="6"/>
  <c r="N477" i="6"/>
  <c r="L382" i="6"/>
  <c r="N382" i="6"/>
  <c r="O382" i="6"/>
  <c r="M382" i="6"/>
  <c r="O437" i="6"/>
  <c r="M437" i="6"/>
  <c r="N437" i="6"/>
  <c r="L437" i="6"/>
  <c r="M439" i="6"/>
  <c r="L439" i="6"/>
  <c r="O439" i="6"/>
  <c r="N439" i="6"/>
  <c r="N435" i="6"/>
  <c r="L435" i="6"/>
  <c r="O435" i="6"/>
  <c r="M435" i="6"/>
  <c r="M387" i="6"/>
  <c r="L387" i="6"/>
  <c r="O387" i="6"/>
  <c r="N387" i="6"/>
  <c r="N436" i="6"/>
  <c r="L436" i="6"/>
  <c r="M436" i="6"/>
  <c r="O436" i="6"/>
  <c r="L398" i="6"/>
  <c r="O398" i="6"/>
  <c r="N398" i="6"/>
  <c r="M398" i="6"/>
  <c r="K383" i="6"/>
  <c r="K447" i="6"/>
  <c r="O389" i="6"/>
  <c r="L389" i="6"/>
  <c r="N389" i="6"/>
  <c r="M389" i="6"/>
  <c r="M403" i="6"/>
  <c r="O403" i="6"/>
  <c r="L403" i="6"/>
  <c r="N403" i="6"/>
  <c r="K404" i="6"/>
  <c r="L406" i="6"/>
  <c r="O406" i="6"/>
  <c r="N406" i="6"/>
  <c r="M406" i="6"/>
  <c r="O465" i="6"/>
  <c r="M465" i="6"/>
  <c r="L465" i="6"/>
  <c r="N465" i="6"/>
  <c r="L473" i="6"/>
  <c r="N473" i="6"/>
  <c r="O473" i="6"/>
  <c r="M473" i="6"/>
  <c r="N402" i="6"/>
  <c r="O402" i="6"/>
  <c r="M402" i="6"/>
  <c r="L402" i="6"/>
  <c r="L466" i="6"/>
  <c r="O466" i="6"/>
  <c r="M466" i="6"/>
  <c r="N466" i="6"/>
  <c r="L392" i="6"/>
  <c r="O392" i="6"/>
  <c r="N392" i="6"/>
  <c r="M392" i="6"/>
  <c r="O393" i="6"/>
  <c r="N393" i="6"/>
  <c r="M393" i="6"/>
  <c r="L393" i="6"/>
  <c r="O444" i="6"/>
  <c r="N444" i="6"/>
  <c r="M444" i="6"/>
  <c r="L444" i="6"/>
  <c r="O391" i="6"/>
  <c r="L391" i="6"/>
  <c r="N391" i="6"/>
  <c r="M391" i="6"/>
  <c r="L390" i="6"/>
  <c r="M390" i="6"/>
  <c r="O390" i="6"/>
  <c r="N390" i="6"/>
  <c r="N428" i="6"/>
  <c r="M428" i="6"/>
  <c r="L428" i="6"/>
  <c r="O428" i="6"/>
  <c r="M464" i="6"/>
  <c r="L464" i="6"/>
  <c r="O464" i="6"/>
  <c r="N464" i="6"/>
  <c r="N470" i="6"/>
  <c r="M470" i="6"/>
  <c r="L470" i="6"/>
  <c r="O470" i="6"/>
  <c r="O421" i="6"/>
  <c r="L421" i="6"/>
  <c r="M421" i="6"/>
  <c r="N421" i="6"/>
  <c r="O445" i="6"/>
  <c r="M445" i="6"/>
  <c r="N445" i="6"/>
  <c r="L445" i="6"/>
  <c r="O494" i="6"/>
  <c r="M494" i="6"/>
  <c r="N494" i="6"/>
  <c r="L494" i="6"/>
  <c r="M417" i="6"/>
  <c r="O417" i="6"/>
  <c r="N417" i="6"/>
  <c r="L417" i="6"/>
  <c r="K482" i="6"/>
  <c r="O419" i="6"/>
  <c r="L419" i="6"/>
  <c r="N419" i="6"/>
  <c r="M419" i="6"/>
  <c r="N425" i="6"/>
  <c r="O425" i="6"/>
  <c r="M425" i="6"/>
  <c r="L425" i="6"/>
  <c r="A395" i="6"/>
  <c r="A520" i="6"/>
  <c r="A636" i="6"/>
  <c r="L412" i="6"/>
  <c r="M412" i="6"/>
  <c r="O412" i="6"/>
  <c r="N412" i="6"/>
  <c r="K471" i="6"/>
  <c r="L469" i="6"/>
  <c r="N469" i="6"/>
  <c r="O469" i="6"/>
  <c r="M469" i="6"/>
  <c r="M454" i="6"/>
  <c r="N454" i="6"/>
  <c r="L454" i="6"/>
  <c r="O454" i="6"/>
  <c r="L424" i="6"/>
  <c r="N424" i="6"/>
  <c r="O424" i="6"/>
  <c r="M424" i="6"/>
  <c r="M472" i="6"/>
  <c r="L472" i="6"/>
  <c r="K486" i="6"/>
  <c r="M495" i="6"/>
  <c r="N468" i="6"/>
  <c r="M468" i="6"/>
  <c r="O468" i="6"/>
  <c r="L468" i="6"/>
  <c r="L396" i="6"/>
  <c r="O396" i="6"/>
  <c r="N396" i="6"/>
  <c r="M396" i="6"/>
  <c r="M395" i="6"/>
  <c r="N395" i="6"/>
  <c r="L395" i="6"/>
  <c r="O395" i="6"/>
  <c r="L386" i="6"/>
  <c r="M386" i="6"/>
  <c r="O386" i="6"/>
  <c r="N386" i="6"/>
  <c r="N384" i="6"/>
  <c r="M384" i="6"/>
  <c r="L384" i="6"/>
  <c r="O384" i="6"/>
  <c r="L380" i="6"/>
  <c r="N380" i="6"/>
  <c r="O380" i="6"/>
  <c r="M380" i="6"/>
  <c r="N492" i="6"/>
  <c r="O492" i="6"/>
  <c r="L492" i="6"/>
  <c r="M492" i="6"/>
  <c r="O485" i="6"/>
  <c r="M485" i="6"/>
  <c r="L485" i="6"/>
  <c r="N485" i="6"/>
  <c r="K452" i="6"/>
  <c r="M480" i="6"/>
  <c r="O480" i="6"/>
  <c r="N480" i="6"/>
  <c r="L480" i="6"/>
  <c r="K400" i="6"/>
  <c r="N456" i="6"/>
  <c r="L456" i="6"/>
  <c r="O456" i="6"/>
  <c r="M456" i="6"/>
  <c r="O488" i="6"/>
  <c r="L488" i="6"/>
  <c r="N488" i="6"/>
  <c r="M488" i="6"/>
  <c r="M438" i="6"/>
  <c r="N438" i="6"/>
  <c r="L438" i="6"/>
  <c r="O438" i="6"/>
  <c r="K399" i="6"/>
  <c r="K463" i="6"/>
  <c r="O405" i="6"/>
  <c r="L405" i="6"/>
  <c r="N405" i="6"/>
  <c r="M405" i="6"/>
  <c r="K420" i="6"/>
  <c r="O434" i="6"/>
  <c r="N434" i="6"/>
  <c r="M434" i="6"/>
  <c r="L434" i="6"/>
  <c r="N491" i="6"/>
  <c r="M491" i="6"/>
  <c r="O491" i="6"/>
  <c r="L491" i="6"/>
  <c r="O446" i="6"/>
  <c r="N446" i="6"/>
  <c r="M446" i="6"/>
  <c r="L446" i="6"/>
  <c r="O481" i="6"/>
  <c r="L481" i="6"/>
  <c r="N481" i="6"/>
  <c r="M481" i="6"/>
  <c r="K431" i="6"/>
  <c r="K418" i="6"/>
  <c r="K474" i="6"/>
  <c r="K467" i="6"/>
  <c r="M409" i="6"/>
  <c r="N409" i="6"/>
  <c r="L409" i="6"/>
  <c r="O409" i="6"/>
  <c r="E635" i="6"/>
  <c r="C635" i="6"/>
  <c r="D635" i="6"/>
  <c r="K388" i="6"/>
  <c r="O460" i="6"/>
  <c r="M460" i="6"/>
  <c r="N460" i="6"/>
  <c r="L460" i="6"/>
  <c r="M455" i="6"/>
  <c r="N455" i="6"/>
  <c r="O455" i="6"/>
  <c r="L455" i="6"/>
  <c r="S57" i="4"/>
  <c r="T57" i="4"/>
  <c r="U57" i="4"/>
  <c r="V57" i="4"/>
  <c r="S58" i="4"/>
  <c r="T58" i="4"/>
  <c r="U58" i="4"/>
  <c r="V58" i="4"/>
  <c r="N59" i="4"/>
  <c r="R59" i="4" s="1"/>
  <c r="B98" i="4" s="1"/>
  <c r="J22" i="4"/>
  <c r="A21" i="4"/>
  <c r="B21" i="4"/>
  <c r="C21" i="4"/>
  <c r="L60" i="4"/>
  <c r="F60" i="4"/>
  <c r="I60" i="4"/>
  <c r="C60" i="4"/>
  <c r="B60" i="4"/>
  <c r="H60" i="4"/>
  <c r="K60" i="4"/>
  <c r="Q60" i="4" s="1"/>
  <c r="E60" i="4"/>
  <c r="G60" i="4"/>
  <c r="M60" i="4"/>
  <c r="J60" i="4"/>
  <c r="D60" i="4"/>
  <c r="J148" i="5"/>
  <c r="J131" i="5"/>
  <c r="J147" i="5"/>
  <c r="J139" i="5"/>
  <c r="J132" i="5"/>
  <c r="J141" i="5"/>
  <c r="J145" i="5"/>
  <c r="J136" i="5"/>
  <c r="J130" i="5"/>
  <c r="J134" i="5"/>
  <c r="J135" i="5"/>
  <c r="J137" i="5"/>
  <c r="J129" i="5"/>
  <c r="J143" i="5"/>
  <c r="J142" i="5"/>
  <c r="J126" i="5"/>
  <c r="J149" i="5"/>
  <c r="J124" i="5"/>
  <c r="J150" i="5"/>
  <c r="J144" i="5"/>
  <c r="J133" i="5"/>
  <c r="J153" i="5"/>
  <c r="J151" i="5"/>
  <c r="J140" i="5"/>
  <c r="J125" i="5"/>
  <c r="J152" i="5"/>
  <c r="J138" i="5"/>
  <c r="J146" i="5"/>
  <c r="J127" i="5"/>
  <c r="J128" i="5"/>
  <c r="G131" i="5"/>
  <c r="G139" i="5"/>
  <c r="G127" i="5"/>
  <c r="G150" i="5"/>
  <c r="G132" i="5"/>
  <c r="G146" i="5"/>
  <c r="G138" i="5"/>
  <c r="G128" i="5"/>
  <c r="G142" i="5"/>
  <c r="G126" i="5"/>
  <c r="G130" i="5"/>
  <c r="G140" i="5"/>
  <c r="G129" i="5"/>
  <c r="G141" i="5"/>
  <c r="G149" i="5"/>
  <c r="G147" i="5"/>
  <c r="G133" i="5"/>
  <c r="G143" i="5"/>
  <c r="G124" i="5"/>
  <c r="G153" i="5"/>
  <c r="G145" i="5"/>
  <c r="G152" i="5"/>
  <c r="M152" i="5" s="1"/>
  <c r="G151" i="5"/>
  <c r="G134" i="5"/>
  <c r="G144" i="5"/>
  <c r="G125" i="5"/>
  <c r="G137" i="5"/>
  <c r="G135" i="5"/>
  <c r="G136" i="5"/>
  <c r="G148" i="5"/>
  <c r="I148" i="5"/>
  <c r="I137" i="5"/>
  <c r="I153" i="5"/>
  <c r="M153" i="5" s="1"/>
  <c r="I142" i="5"/>
  <c r="I128" i="5"/>
  <c r="I134" i="5"/>
  <c r="I133" i="5"/>
  <c r="M133" i="5" s="1"/>
  <c r="I129" i="5"/>
  <c r="I152" i="5"/>
  <c r="I144" i="5"/>
  <c r="I136" i="5"/>
  <c r="I132" i="5"/>
  <c r="I145" i="5"/>
  <c r="I126" i="5"/>
  <c r="I149" i="5"/>
  <c r="I125" i="5"/>
  <c r="I150" i="5"/>
  <c r="I124" i="5"/>
  <c r="I141" i="5"/>
  <c r="I131" i="5"/>
  <c r="I143" i="5"/>
  <c r="I130" i="5"/>
  <c r="I135" i="5"/>
  <c r="I146" i="5"/>
  <c r="I138" i="5"/>
  <c r="I147" i="5"/>
  <c r="I140" i="5"/>
  <c r="I127" i="5"/>
  <c r="I139" i="5"/>
  <c r="I151" i="5"/>
  <c r="C153" i="5"/>
  <c r="C127" i="5"/>
  <c r="C141" i="5"/>
  <c r="C125" i="5"/>
  <c r="C150" i="5"/>
  <c r="C142" i="5"/>
  <c r="L142" i="5" s="1"/>
  <c r="C124" i="5"/>
  <c r="C134" i="5"/>
  <c r="C146" i="5"/>
  <c r="C138" i="5"/>
  <c r="C130" i="5"/>
  <c r="C137" i="5"/>
  <c r="C145" i="5"/>
  <c r="C129" i="5"/>
  <c r="C126" i="5"/>
  <c r="C135" i="5"/>
  <c r="C133" i="5"/>
  <c r="C128" i="5"/>
  <c r="C149" i="5"/>
  <c r="C151" i="5"/>
  <c r="C152" i="5"/>
  <c r="C132" i="5"/>
  <c r="C144" i="5"/>
  <c r="C140" i="5"/>
  <c r="C136" i="5"/>
  <c r="C131" i="5"/>
  <c r="C147" i="5"/>
  <c r="C148" i="5"/>
  <c r="C139" i="5"/>
  <c r="C143" i="5"/>
  <c r="K140" i="5"/>
  <c r="K150" i="5"/>
  <c r="K142" i="5"/>
  <c r="K126" i="5"/>
  <c r="K130" i="5"/>
  <c r="K128" i="5"/>
  <c r="K143" i="5"/>
  <c r="K146" i="5"/>
  <c r="K138" i="5"/>
  <c r="K134" i="5"/>
  <c r="K147" i="5"/>
  <c r="K127" i="5"/>
  <c r="K151" i="5"/>
  <c r="K136" i="5"/>
  <c r="K124" i="5"/>
  <c r="K148" i="5"/>
  <c r="K135" i="5"/>
  <c r="K141" i="5"/>
  <c r="K132" i="5"/>
  <c r="K149" i="5"/>
  <c r="K153" i="5"/>
  <c r="K139" i="5"/>
  <c r="K144" i="5"/>
  <c r="K152" i="5"/>
  <c r="K133" i="5"/>
  <c r="K131" i="5"/>
  <c r="K145" i="5"/>
  <c r="K137" i="5"/>
  <c r="K125" i="5"/>
  <c r="K129" i="5"/>
  <c r="H145" i="5"/>
  <c r="H129" i="5"/>
  <c r="H134" i="5"/>
  <c r="H149" i="5"/>
  <c r="H128" i="5"/>
  <c r="H146" i="5"/>
  <c r="H138" i="5"/>
  <c r="H130" i="5"/>
  <c r="M130" i="5" s="1"/>
  <c r="H153" i="5"/>
  <c r="H137" i="5"/>
  <c r="H135" i="5"/>
  <c r="H126" i="5"/>
  <c r="M126" i="5" s="1"/>
  <c r="H141" i="5"/>
  <c r="H133" i="5"/>
  <c r="H125" i="5"/>
  <c r="H150" i="5"/>
  <c r="M150" i="5" s="1"/>
  <c r="H127" i="5"/>
  <c r="H142" i="5"/>
  <c r="H124" i="5"/>
  <c r="H139" i="5"/>
  <c r="H151" i="5"/>
  <c r="H131" i="5"/>
  <c r="H147" i="5"/>
  <c r="H132" i="5"/>
  <c r="H144" i="5"/>
  <c r="H140" i="5"/>
  <c r="H143" i="5"/>
  <c r="H136" i="5"/>
  <c r="H148" i="5"/>
  <c r="H152" i="5"/>
  <c r="B142" i="5"/>
  <c r="B126" i="5"/>
  <c r="B150" i="5"/>
  <c r="B140" i="5"/>
  <c r="B138" i="5"/>
  <c r="B130" i="5"/>
  <c r="B132" i="5"/>
  <c r="B131" i="5"/>
  <c r="B146" i="5"/>
  <c r="B139" i="5"/>
  <c r="B127" i="5"/>
  <c r="B128" i="5"/>
  <c r="B134" i="5"/>
  <c r="B136" i="5"/>
  <c r="L136" i="5" s="1"/>
  <c r="B135" i="5"/>
  <c r="B152" i="5"/>
  <c r="B153" i="5"/>
  <c r="B147" i="5"/>
  <c r="L147" i="5" s="1"/>
  <c r="B125" i="5"/>
  <c r="L125" i="5" s="1"/>
  <c r="B137" i="5"/>
  <c r="B143" i="5"/>
  <c r="B124" i="5"/>
  <c r="L124" i="5" s="1"/>
  <c r="B148" i="5"/>
  <c r="L148" i="5" s="1"/>
  <c r="B129" i="5"/>
  <c r="L129" i="5" s="1"/>
  <c r="B141" i="5"/>
  <c r="L141" i="5" s="1"/>
  <c r="B149" i="5"/>
  <c r="L149" i="5" s="1"/>
  <c r="B151" i="5"/>
  <c r="B133" i="5"/>
  <c r="B144" i="5"/>
  <c r="B145" i="5"/>
  <c r="L145" i="5" s="1"/>
  <c r="D132" i="5"/>
  <c r="D145" i="5"/>
  <c r="D144" i="5"/>
  <c r="D134" i="5"/>
  <c r="D149" i="5"/>
  <c r="D136" i="5"/>
  <c r="D129" i="5"/>
  <c r="D137" i="5"/>
  <c r="L137" i="5" s="1"/>
  <c r="D128" i="5"/>
  <c r="D153" i="5"/>
  <c r="D148" i="5"/>
  <c r="D126" i="5"/>
  <c r="D133" i="5"/>
  <c r="L133" i="5" s="1"/>
  <c r="N133" i="5" s="1"/>
  <c r="D142" i="5"/>
  <c r="D152" i="5"/>
  <c r="D151" i="5"/>
  <c r="D131" i="5"/>
  <c r="D143" i="5"/>
  <c r="D140" i="5"/>
  <c r="D135" i="5"/>
  <c r="D150" i="5"/>
  <c r="D141" i="5"/>
  <c r="D147" i="5"/>
  <c r="D127" i="5"/>
  <c r="D139" i="5"/>
  <c r="D124" i="5"/>
  <c r="D138" i="5"/>
  <c r="L138" i="5" s="1"/>
  <c r="D130" i="5"/>
  <c r="D146" i="5"/>
  <c r="D125" i="5"/>
  <c r="Q101" i="3"/>
  <c r="N101" i="3"/>
  <c r="R101" i="3"/>
  <c r="P101" i="3"/>
  <c r="O101" i="3"/>
  <c r="S101" i="3"/>
  <c r="O82" i="3"/>
  <c r="S82" i="3"/>
  <c r="P82" i="3"/>
  <c r="R82" i="3"/>
  <c r="Q82" i="3"/>
  <c r="N82" i="3"/>
  <c r="M103" i="3"/>
  <c r="M84" i="3"/>
  <c r="K86" i="3"/>
  <c r="L86" i="3"/>
  <c r="J88" i="3"/>
  <c r="L105" i="3"/>
  <c r="K105" i="3"/>
  <c r="O416" i="6" l="1"/>
  <c r="L414" i="6"/>
  <c r="N495" i="6"/>
  <c r="O440" i="6"/>
  <c r="L407" i="6"/>
  <c r="L416" i="6"/>
  <c r="N453" i="6"/>
  <c r="L451" i="6"/>
  <c r="L441" i="6"/>
  <c r="M458" i="6"/>
  <c r="M453" i="6"/>
  <c r="L448" i="6"/>
  <c r="M440" i="6"/>
  <c r="N458" i="6"/>
  <c r="L381" i="6"/>
  <c r="O495" i="6"/>
  <c r="O472" i="6"/>
  <c r="N440" i="6"/>
  <c r="L458" i="6"/>
  <c r="M408" i="6"/>
  <c r="L453" i="6"/>
  <c r="N381" i="6"/>
  <c r="M414" i="6"/>
  <c r="O441" i="6"/>
  <c r="M448" i="6"/>
  <c r="O414" i="6"/>
  <c r="N441" i="6"/>
  <c r="O471" i="6"/>
  <c r="L471" i="6"/>
  <c r="N471" i="6"/>
  <c r="M471" i="6"/>
  <c r="L388" i="6"/>
  <c r="M388" i="6"/>
  <c r="O388" i="6"/>
  <c r="N388" i="6"/>
  <c r="L431" i="6"/>
  <c r="N431" i="6"/>
  <c r="M431" i="6"/>
  <c r="O431" i="6"/>
  <c r="C636" i="6"/>
  <c r="D636" i="6"/>
  <c r="E636" i="6"/>
  <c r="L452" i="6"/>
  <c r="O452" i="6"/>
  <c r="N452" i="6"/>
  <c r="M452" i="6"/>
  <c r="L447" i="6"/>
  <c r="O447" i="6"/>
  <c r="N447" i="6"/>
  <c r="M447" i="6"/>
  <c r="M418" i="6"/>
  <c r="O418" i="6"/>
  <c r="L418" i="6"/>
  <c r="N418" i="6"/>
  <c r="O399" i="6"/>
  <c r="N399" i="6"/>
  <c r="M399" i="6"/>
  <c r="L399" i="6"/>
  <c r="L482" i="6"/>
  <c r="M482" i="6"/>
  <c r="O482" i="6"/>
  <c r="N482" i="6"/>
  <c r="N400" i="6"/>
  <c r="M400" i="6"/>
  <c r="L400" i="6"/>
  <c r="O400" i="6"/>
  <c r="L404" i="6"/>
  <c r="N404" i="6"/>
  <c r="O404" i="6"/>
  <c r="M404" i="6"/>
  <c r="N467" i="6"/>
  <c r="L467" i="6"/>
  <c r="M467" i="6"/>
  <c r="O467" i="6"/>
  <c r="N420" i="6"/>
  <c r="L420" i="6"/>
  <c r="M420" i="6"/>
  <c r="O420" i="6"/>
  <c r="L474" i="6"/>
  <c r="N474" i="6"/>
  <c r="O474" i="6"/>
  <c r="M474" i="6"/>
  <c r="M463" i="6"/>
  <c r="N463" i="6"/>
  <c r="O463" i="6"/>
  <c r="L463" i="6"/>
  <c r="N486" i="6"/>
  <c r="O486" i="6"/>
  <c r="M486" i="6"/>
  <c r="L486" i="6"/>
  <c r="A396" i="6"/>
  <c r="A521" i="6"/>
  <c r="A686" i="6"/>
  <c r="O383" i="6"/>
  <c r="L383" i="6"/>
  <c r="N383" i="6"/>
  <c r="N497" i="6" s="1"/>
  <c r="M383" i="6"/>
  <c r="O60" i="4"/>
  <c r="N60" i="4"/>
  <c r="F61" i="4"/>
  <c r="L61" i="4"/>
  <c r="I61" i="4"/>
  <c r="C61" i="4"/>
  <c r="P60" i="4"/>
  <c r="B61" i="4"/>
  <c r="H61" i="4"/>
  <c r="K61" i="4"/>
  <c r="E61" i="4"/>
  <c r="R60" i="4"/>
  <c r="B99" i="4" s="1"/>
  <c r="J23" i="4"/>
  <c r="B22" i="4"/>
  <c r="C22" i="4"/>
  <c r="A22" i="4"/>
  <c r="G61" i="4"/>
  <c r="D61" i="4"/>
  <c r="J61" i="4"/>
  <c r="M61" i="4"/>
  <c r="S59" i="4"/>
  <c r="T59" i="4"/>
  <c r="U59" i="4"/>
  <c r="V59" i="4"/>
  <c r="L139" i="5"/>
  <c r="L146" i="5"/>
  <c r="M144" i="5"/>
  <c r="M131" i="5"/>
  <c r="L144" i="5"/>
  <c r="L153" i="5"/>
  <c r="N153" i="5" s="1"/>
  <c r="L126" i="5"/>
  <c r="N126" i="5" s="1"/>
  <c r="L150" i="5"/>
  <c r="N150" i="5" s="1"/>
  <c r="M136" i="5"/>
  <c r="N136" i="5" s="1"/>
  <c r="M132" i="5"/>
  <c r="L143" i="5"/>
  <c r="L134" i="5"/>
  <c r="M135" i="5"/>
  <c r="M134" i="5"/>
  <c r="M147" i="5"/>
  <c r="N147" i="5" s="1"/>
  <c r="M140" i="5"/>
  <c r="M128" i="5"/>
  <c r="L152" i="5"/>
  <c r="N152" i="5" s="1"/>
  <c r="L128" i="5"/>
  <c r="N128" i="5" s="1"/>
  <c r="L140" i="5"/>
  <c r="N140" i="5" s="1"/>
  <c r="M142" i="5"/>
  <c r="L130" i="5"/>
  <c r="N130" i="5" s="1"/>
  <c r="M138" i="5"/>
  <c r="N138" i="5" s="1"/>
  <c r="M145" i="5"/>
  <c r="N145" i="5" s="1"/>
  <c r="M137" i="5"/>
  <c r="N137" i="5" s="1"/>
  <c r="M151" i="5"/>
  <c r="M124" i="5"/>
  <c r="N124" i="5" s="1"/>
  <c r="M127" i="5"/>
  <c r="M141" i="5"/>
  <c r="N141" i="5" s="1"/>
  <c r="P133" i="5"/>
  <c r="O133" i="5"/>
  <c r="Q133" i="5"/>
  <c r="L151" i="5"/>
  <c r="N151" i="5" s="1"/>
  <c r="N125" i="5"/>
  <c r="L135" i="5"/>
  <c r="N135" i="5" s="1"/>
  <c r="L127" i="5"/>
  <c r="N127" i="5" s="1"/>
  <c r="L132" i="5"/>
  <c r="N132" i="5" s="1"/>
  <c r="L131" i="5"/>
  <c r="N131" i="5" s="1"/>
  <c r="N142" i="5"/>
  <c r="M129" i="5"/>
  <c r="N129" i="5" s="1"/>
  <c r="M148" i="5"/>
  <c r="N148" i="5" s="1"/>
  <c r="M143" i="5"/>
  <c r="M146" i="5"/>
  <c r="M139" i="5"/>
  <c r="M125" i="5"/>
  <c r="M149" i="5"/>
  <c r="N149" i="5" s="1"/>
  <c r="Q103" i="3"/>
  <c r="N103" i="3"/>
  <c r="R103" i="3"/>
  <c r="S103" i="3"/>
  <c r="O103" i="3"/>
  <c r="P103" i="3"/>
  <c r="M105" i="3"/>
  <c r="O84" i="3"/>
  <c r="S84" i="3"/>
  <c r="P84" i="3"/>
  <c r="N84" i="3"/>
  <c r="Q84" i="3"/>
  <c r="R84" i="3"/>
  <c r="M86" i="3"/>
  <c r="J90" i="3"/>
  <c r="K88" i="3"/>
  <c r="L88" i="3"/>
  <c r="L107" i="3"/>
  <c r="K107" i="3"/>
  <c r="L497" i="6" l="1"/>
  <c r="O497" i="6"/>
  <c r="M497" i="6"/>
  <c r="B502" i="6" s="1"/>
  <c r="B501" i="6"/>
  <c r="A501" i="6"/>
  <c r="A503" i="6"/>
  <c r="B503" i="6"/>
  <c r="A397" i="6"/>
  <c r="A687" i="6"/>
  <c r="A522" i="6"/>
  <c r="E686" i="6"/>
  <c r="C686" i="6"/>
  <c r="D686" i="6"/>
  <c r="I62" i="4"/>
  <c r="F62" i="4"/>
  <c r="C62" i="4"/>
  <c r="L62" i="4"/>
  <c r="J24" i="4"/>
  <c r="C23" i="4"/>
  <c r="A23" i="4"/>
  <c r="B23" i="4"/>
  <c r="Q61" i="4"/>
  <c r="E62" i="4"/>
  <c r="B62" i="4"/>
  <c r="K62" i="4"/>
  <c r="H62" i="4"/>
  <c r="S60" i="4"/>
  <c r="T60" i="4"/>
  <c r="U60" i="4"/>
  <c r="V60" i="4"/>
  <c r="N61" i="4"/>
  <c r="P61" i="4"/>
  <c r="M62" i="4"/>
  <c r="J62" i="4"/>
  <c r="G62" i="4"/>
  <c r="D62" i="4"/>
  <c r="O61" i="4"/>
  <c r="O124" i="5"/>
  <c r="P124" i="5"/>
  <c r="Q124" i="5"/>
  <c r="P147" i="5"/>
  <c r="Q147" i="5"/>
  <c r="O147" i="5"/>
  <c r="P129" i="5"/>
  <c r="Q129" i="5"/>
  <c r="O129" i="5"/>
  <c r="O149" i="5"/>
  <c r="Q149" i="5"/>
  <c r="P149" i="5"/>
  <c r="P145" i="5"/>
  <c r="O145" i="5"/>
  <c r="Q145" i="5"/>
  <c r="O138" i="5"/>
  <c r="P138" i="5"/>
  <c r="Q138" i="5"/>
  <c r="Q148" i="5"/>
  <c r="P148" i="5"/>
  <c r="O148" i="5"/>
  <c r="P141" i="5"/>
  <c r="O141" i="5"/>
  <c r="Q141" i="5"/>
  <c r="Q137" i="5"/>
  <c r="O137" i="5"/>
  <c r="P137" i="5"/>
  <c r="O136" i="5"/>
  <c r="P136" i="5"/>
  <c r="Q136" i="5"/>
  <c r="O132" i="5"/>
  <c r="P132" i="5"/>
  <c r="Q132" i="5"/>
  <c r="O130" i="5"/>
  <c r="P130" i="5"/>
  <c r="Q130" i="5"/>
  <c r="O152" i="5"/>
  <c r="P152" i="5"/>
  <c r="Q152" i="5"/>
  <c r="P150" i="5"/>
  <c r="O150" i="5"/>
  <c r="Q150" i="5"/>
  <c r="Q125" i="5"/>
  <c r="O125" i="5"/>
  <c r="P125" i="5"/>
  <c r="O128" i="5"/>
  <c r="P128" i="5"/>
  <c r="Q128" i="5"/>
  <c r="O127" i="5"/>
  <c r="Q127" i="5"/>
  <c r="P127" i="5"/>
  <c r="Q151" i="5"/>
  <c r="P151" i="5"/>
  <c r="O151" i="5"/>
  <c r="P126" i="5"/>
  <c r="O126" i="5"/>
  <c r="Q126" i="5"/>
  <c r="Q153" i="5"/>
  <c r="O153" i="5"/>
  <c r="P153" i="5"/>
  <c r="N146" i="5"/>
  <c r="O131" i="5"/>
  <c r="P131" i="5"/>
  <c r="Q131" i="5"/>
  <c r="N143" i="5"/>
  <c r="O142" i="5"/>
  <c r="Q142" i="5"/>
  <c r="P142" i="5"/>
  <c r="P135" i="5"/>
  <c r="O135" i="5"/>
  <c r="Q135" i="5"/>
  <c r="O140" i="5"/>
  <c r="Q140" i="5"/>
  <c r="P140" i="5"/>
  <c r="N134" i="5"/>
  <c r="N144" i="5"/>
  <c r="N139" i="5"/>
  <c r="Q105" i="3"/>
  <c r="N105" i="3"/>
  <c r="R105" i="3"/>
  <c r="P105" i="3"/>
  <c r="S105" i="3"/>
  <c r="O105" i="3"/>
  <c r="O86" i="3"/>
  <c r="S86" i="3"/>
  <c r="P86" i="3"/>
  <c r="R86" i="3"/>
  <c r="N86" i="3"/>
  <c r="Q86" i="3"/>
  <c r="M107" i="3"/>
  <c r="M88" i="3"/>
  <c r="J92" i="3"/>
  <c r="K90" i="3"/>
  <c r="L90" i="3"/>
  <c r="L109" i="3"/>
  <c r="K109" i="3"/>
  <c r="A502" i="6" l="1"/>
  <c r="D507" i="6" s="1"/>
  <c r="D509" i="6"/>
  <c r="D511" i="6"/>
  <c r="D513" i="6"/>
  <c r="D517" i="6"/>
  <c r="D519" i="6"/>
  <c r="D521" i="6"/>
  <c r="D525" i="6"/>
  <c r="D527" i="6"/>
  <c r="D529" i="6"/>
  <c r="D533" i="6"/>
  <c r="D535" i="6"/>
  <c r="D537" i="6"/>
  <c r="D541" i="6"/>
  <c r="D543" i="6"/>
  <c r="D545" i="6"/>
  <c r="D549" i="6"/>
  <c r="D551" i="6"/>
  <c r="D553" i="6"/>
  <c r="D557" i="6"/>
  <c r="D508" i="6"/>
  <c r="D512" i="6"/>
  <c r="D520" i="6"/>
  <c r="D524" i="6"/>
  <c r="D528" i="6"/>
  <c r="D536" i="6"/>
  <c r="D540" i="6"/>
  <c r="D544" i="6"/>
  <c r="D552" i="6"/>
  <c r="D556" i="6"/>
  <c r="D561" i="6"/>
  <c r="D565" i="6"/>
  <c r="D567" i="6"/>
  <c r="D569" i="6"/>
  <c r="D571" i="6"/>
  <c r="D573" i="6"/>
  <c r="D575" i="6"/>
  <c r="D577" i="6"/>
  <c r="D579" i="6"/>
  <c r="D581" i="6"/>
  <c r="D583" i="6"/>
  <c r="D585" i="6"/>
  <c r="D587" i="6"/>
  <c r="D589" i="6"/>
  <c r="D591" i="6"/>
  <c r="D593" i="6"/>
  <c r="D595" i="6"/>
  <c r="D597" i="6"/>
  <c r="D599" i="6"/>
  <c r="D601" i="6"/>
  <c r="D603" i="6"/>
  <c r="D605" i="6"/>
  <c r="D607" i="6"/>
  <c r="D609" i="6"/>
  <c r="D611" i="6"/>
  <c r="D613" i="6"/>
  <c r="D615" i="6"/>
  <c r="D617" i="6"/>
  <c r="D619" i="6"/>
  <c r="D621" i="6"/>
  <c r="D620" i="6"/>
  <c r="D514" i="6"/>
  <c r="D522" i="6"/>
  <c r="D530" i="6"/>
  <c r="D538" i="6"/>
  <c r="D546" i="6"/>
  <c r="D554" i="6"/>
  <c r="D559" i="6"/>
  <c r="D562" i="6"/>
  <c r="D566" i="6"/>
  <c r="D570" i="6"/>
  <c r="D574" i="6"/>
  <c r="D578" i="6"/>
  <c r="D582" i="6"/>
  <c r="D586" i="6"/>
  <c r="D590" i="6"/>
  <c r="D594" i="6"/>
  <c r="D598" i="6"/>
  <c r="D602" i="6"/>
  <c r="D606" i="6"/>
  <c r="D610" i="6"/>
  <c r="D614" i="6"/>
  <c r="D622" i="6"/>
  <c r="D510" i="6"/>
  <c r="D526" i="6"/>
  <c r="I526" i="6" s="1"/>
  <c r="D542" i="6"/>
  <c r="D558" i="6"/>
  <c r="D564" i="6"/>
  <c r="D572" i="6"/>
  <c r="D580" i="6"/>
  <c r="D588" i="6"/>
  <c r="D596" i="6"/>
  <c r="D604" i="6"/>
  <c r="D612" i="6"/>
  <c r="D518" i="6"/>
  <c r="D550" i="6"/>
  <c r="D568" i="6"/>
  <c r="D584" i="6"/>
  <c r="D600" i="6"/>
  <c r="D608" i="6"/>
  <c r="D618" i="6"/>
  <c r="I618" i="6" s="1"/>
  <c r="D506" i="6"/>
  <c r="D534" i="6"/>
  <c r="D560" i="6"/>
  <c r="D576" i="6"/>
  <c r="D592" i="6"/>
  <c r="D616" i="6"/>
  <c r="A398" i="6"/>
  <c r="A715" i="6"/>
  <c r="A523" i="6"/>
  <c r="G508" i="6"/>
  <c r="G510" i="6"/>
  <c r="G512" i="6"/>
  <c r="G514" i="6"/>
  <c r="G516" i="6"/>
  <c r="G518" i="6"/>
  <c r="G520" i="6"/>
  <c r="G522" i="6"/>
  <c r="G524" i="6"/>
  <c r="G526" i="6"/>
  <c r="G528" i="6"/>
  <c r="G530" i="6"/>
  <c r="G532" i="6"/>
  <c r="G534" i="6"/>
  <c r="G536" i="6"/>
  <c r="J536" i="6" s="1"/>
  <c r="G538" i="6"/>
  <c r="G540" i="6"/>
  <c r="G542" i="6"/>
  <c r="G544" i="6"/>
  <c r="J544" i="6" s="1"/>
  <c r="G546" i="6"/>
  <c r="G548" i="6"/>
  <c r="G550" i="6"/>
  <c r="G552" i="6"/>
  <c r="J552" i="6" s="1"/>
  <c r="G554" i="6"/>
  <c r="G556" i="6"/>
  <c r="G558" i="6"/>
  <c r="G507" i="6"/>
  <c r="G511" i="6"/>
  <c r="G515" i="6"/>
  <c r="G519" i="6"/>
  <c r="G523" i="6"/>
  <c r="G527" i="6"/>
  <c r="G531" i="6"/>
  <c r="G535" i="6"/>
  <c r="G539" i="6"/>
  <c r="G543" i="6"/>
  <c r="G547" i="6"/>
  <c r="G551" i="6"/>
  <c r="G555" i="6"/>
  <c r="G561" i="6"/>
  <c r="G563" i="6"/>
  <c r="G565" i="6"/>
  <c r="G567" i="6"/>
  <c r="G569" i="6"/>
  <c r="G571" i="6"/>
  <c r="G573" i="6"/>
  <c r="G575" i="6"/>
  <c r="G577" i="6"/>
  <c r="G579" i="6"/>
  <c r="G581" i="6"/>
  <c r="G583" i="6"/>
  <c r="G585" i="6"/>
  <c r="G587" i="6"/>
  <c r="G589" i="6"/>
  <c r="G591" i="6"/>
  <c r="G593" i="6"/>
  <c r="G595" i="6"/>
  <c r="G597" i="6"/>
  <c r="G599" i="6"/>
  <c r="G601" i="6"/>
  <c r="G603" i="6"/>
  <c r="G605" i="6"/>
  <c r="G607" i="6"/>
  <c r="G609" i="6"/>
  <c r="G611" i="6"/>
  <c r="G613" i="6"/>
  <c r="G615" i="6"/>
  <c r="G559" i="6"/>
  <c r="G513" i="6"/>
  <c r="G521" i="6"/>
  <c r="G529" i="6"/>
  <c r="G537" i="6"/>
  <c r="G545" i="6"/>
  <c r="G553" i="6"/>
  <c r="G560" i="6"/>
  <c r="G564" i="6"/>
  <c r="G568" i="6"/>
  <c r="G572" i="6"/>
  <c r="G576" i="6"/>
  <c r="G580" i="6"/>
  <c r="G584" i="6"/>
  <c r="G588" i="6"/>
  <c r="G592" i="6"/>
  <c r="G596" i="6"/>
  <c r="G600" i="6"/>
  <c r="G604" i="6"/>
  <c r="G608" i="6"/>
  <c r="G612" i="6"/>
  <c r="G616" i="6"/>
  <c r="G506" i="6"/>
  <c r="G617" i="6"/>
  <c r="G618" i="6"/>
  <c r="G622" i="6"/>
  <c r="G509" i="6"/>
  <c r="G557" i="6"/>
  <c r="G590" i="6"/>
  <c r="G517" i="6"/>
  <c r="G533" i="6"/>
  <c r="G549" i="6"/>
  <c r="G562" i="6"/>
  <c r="G570" i="6"/>
  <c r="G578" i="6"/>
  <c r="G586" i="6"/>
  <c r="G594" i="6"/>
  <c r="G602" i="6"/>
  <c r="G610" i="6"/>
  <c r="G619" i="6"/>
  <c r="G621" i="6"/>
  <c r="G525" i="6"/>
  <c r="G541" i="6"/>
  <c r="G566" i="6"/>
  <c r="G574" i="6"/>
  <c r="G582" i="6"/>
  <c r="G598" i="6"/>
  <c r="G606" i="6"/>
  <c r="G614" i="6"/>
  <c r="G620" i="6"/>
  <c r="B508" i="6"/>
  <c r="B510" i="6"/>
  <c r="H510" i="6" s="1"/>
  <c r="B512" i="6"/>
  <c r="B514" i="6"/>
  <c r="B516" i="6"/>
  <c r="B518" i="6"/>
  <c r="H518" i="6" s="1"/>
  <c r="B520" i="6"/>
  <c r="B522" i="6"/>
  <c r="B524" i="6"/>
  <c r="B526" i="6"/>
  <c r="H526" i="6" s="1"/>
  <c r="B528" i="6"/>
  <c r="B530" i="6"/>
  <c r="B532" i="6"/>
  <c r="B534" i="6"/>
  <c r="H534" i="6" s="1"/>
  <c r="B536" i="6"/>
  <c r="B538" i="6"/>
  <c r="B540" i="6"/>
  <c r="B542" i="6"/>
  <c r="H542" i="6" s="1"/>
  <c r="B544" i="6"/>
  <c r="B546" i="6"/>
  <c r="B548" i="6"/>
  <c r="B550" i="6"/>
  <c r="H550" i="6" s="1"/>
  <c r="B552" i="6"/>
  <c r="B554" i="6"/>
  <c r="B556" i="6"/>
  <c r="B558" i="6"/>
  <c r="H558" i="6" s="1"/>
  <c r="B507" i="6"/>
  <c r="B511" i="6"/>
  <c r="B515" i="6"/>
  <c r="B519" i="6"/>
  <c r="H519" i="6" s="1"/>
  <c r="B523" i="6"/>
  <c r="B527" i="6"/>
  <c r="B531" i="6"/>
  <c r="B535" i="6"/>
  <c r="B539" i="6"/>
  <c r="B543" i="6"/>
  <c r="B547" i="6"/>
  <c r="B551" i="6"/>
  <c r="H551" i="6" s="1"/>
  <c r="B555" i="6"/>
  <c r="B559" i="6"/>
  <c r="B562" i="6"/>
  <c r="B564" i="6"/>
  <c r="B566" i="6"/>
  <c r="B568" i="6"/>
  <c r="B570" i="6"/>
  <c r="B572" i="6"/>
  <c r="B574" i="6"/>
  <c r="B576" i="6"/>
  <c r="B578" i="6"/>
  <c r="B580" i="6"/>
  <c r="B582" i="6"/>
  <c r="B584" i="6"/>
  <c r="B586" i="6"/>
  <c r="B588" i="6"/>
  <c r="B590" i="6"/>
  <c r="B592" i="6"/>
  <c r="B594" i="6"/>
  <c r="B596" i="6"/>
  <c r="B598" i="6"/>
  <c r="B600" i="6"/>
  <c r="B602" i="6"/>
  <c r="B604" i="6"/>
  <c r="B606" i="6"/>
  <c r="B608" i="6"/>
  <c r="B610" i="6"/>
  <c r="B612" i="6"/>
  <c r="B614" i="6"/>
  <c r="B616" i="6"/>
  <c r="B618" i="6"/>
  <c r="B620" i="6"/>
  <c r="B622" i="6"/>
  <c r="B506" i="6"/>
  <c r="B509" i="6"/>
  <c r="B517" i="6"/>
  <c r="H517" i="6" s="1"/>
  <c r="B525" i="6"/>
  <c r="B533" i="6"/>
  <c r="B541" i="6"/>
  <c r="B549" i="6"/>
  <c r="H549" i="6" s="1"/>
  <c r="B557" i="6"/>
  <c r="B561" i="6"/>
  <c r="B565" i="6"/>
  <c r="B569" i="6"/>
  <c r="B573" i="6"/>
  <c r="B577" i="6"/>
  <c r="B581" i="6"/>
  <c r="B585" i="6"/>
  <c r="B589" i="6"/>
  <c r="B593" i="6"/>
  <c r="B597" i="6"/>
  <c r="B601" i="6"/>
  <c r="B605" i="6"/>
  <c r="B609" i="6"/>
  <c r="B613" i="6"/>
  <c r="B617" i="6"/>
  <c r="B521" i="6"/>
  <c r="B537" i="6"/>
  <c r="B553" i="6"/>
  <c r="B567" i="6"/>
  <c r="B575" i="6"/>
  <c r="B583" i="6"/>
  <c r="B591" i="6"/>
  <c r="B599" i="6"/>
  <c r="B607" i="6"/>
  <c r="B615" i="6"/>
  <c r="B621" i="6"/>
  <c r="B529" i="6"/>
  <c r="B563" i="6"/>
  <c r="B579" i="6"/>
  <c r="B595" i="6"/>
  <c r="B560" i="6"/>
  <c r="B513" i="6"/>
  <c r="B545" i="6"/>
  <c r="B571" i="6"/>
  <c r="B587" i="6"/>
  <c r="H587" i="6" s="1"/>
  <c r="B603" i="6"/>
  <c r="B611" i="6"/>
  <c r="B619" i="6"/>
  <c r="E687" i="6"/>
  <c r="C687" i="6"/>
  <c r="D687" i="6"/>
  <c r="E507" i="6"/>
  <c r="E509" i="6"/>
  <c r="I509" i="6" s="1"/>
  <c r="E511" i="6"/>
  <c r="E513" i="6"/>
  <c r="E515" i="6"/>
  <c r="E517" i="6"/>
  <c r="I517" i="6" s="1"/>
  <c r="E519" i="6"/>
  <c r="E521" i="6"/>
  <c r="E523" i="6"/>
  <c r="E525" i="6"/>
  <c r="I525" i="6" s="1"/>
  <c r="E527" i="6"/>
  <c r="E529" i="6"/>
  <c r="E531" i="6"/>
  <c r="E533" i="6"/>
  <c r="I533" i="6" s="1"/>
  <c r="E535" i="6"/>
  <c r="E537" i="6"/>
  <c r="E539" i="6"/>
  <c r="E541" i="6"/>
  <c r="E543" i="6"/>
  <c r="E545" i="6"/>
  <c r="E547" i="6"/>
  <c r="E549" i="6"/>
  <c r="E551" i="6"/>
  <c r="E553" i="6"/>
  <c r="E555" i="6"/>
  <c r="E557" i="6"/>
  <c r="E559" i="6"/>
  <c r="E510" i="6"/>
  <c r="E514" i="6"/>
  <c r="E518" i="6"/>
  <c r="E522" i="6"/>
  <c r="E526" i="6"/>
  <c r="E530" i="6"/>
  <c r="E534" i="6"/>
  <c r="E538" i="6"/>
  <c r="E542" i="6"/>
  <c r="E546" i="6"/>
  <c r="E550" i="6"/>
  <c r="E554" i="6"/>
  <c r="E558" i="6"/>
  <c r="E560" i="6"/>
  <c r="E562" i="6"/>
  <c r="E564" i="6"/>
  <c r="E566" i="6"/>
  <c r="E568" i="6"/>
  <c r="E570" i="6"/>
  <c r="E572" i="6"/>
  <c r="E574" i="6"/>
  <c r="E576" i="6"/>
  <c r="E578" i="6"/>
  <c r="E580" i="6"/>
  <c r="E582" i="6"/>
  <c r="E584" i="6"/>
  <c r="E586" i="6"/>
  <c r="E588" i="6"/>
  <c r="E590" i="6"/>
  <c r="E592" i="6"/>
  <c r="E594" i="6"/>
  <c r="E596" i="6"/>
  <c r="E598" i="6"/>
  <c r="E600" i="6"/>
  <c r="E602" i="6"/>
  <c r="E604" i="6"/>
  <c r="E606" i="6"/>
  <c r="E608" i="6"/>
  <c r="E610" i="6"/>
  <c r="E612" i="6"/>
  <c r="E614" i="6"/>
  <c r="E616" i="6"/>
  <c r="E506" i="6"/>
  <c r="E508" i="6"/>
  <c r="E516" i="6"/>
  <c r="E524" i="6"/>
  <c r="E532" i="6"/>
  <c r="E540" i="6"/>
  <c r="E548" i="6"/>
  <c r="E556" i="6"/>
  <c r="E563" i="6"/>
  <c r="E567" i="6"/>
  <c r="E571" i="6"/>
  <c r="E575" i="6"/>
  <c r="E579" i="6"/>
  <c r="I579" i="6" s="1"/>
  <c r="E583" i="6"/>
  <c r="E587" i="6"/>
  <c r="E591" i="6"/>
  <c r="E595" i="6"/>
  <c r="E599" i="6"/>
  <c r="E603" i="6"/>
  <c r="E607" i="6"/>
  <c r="E611" i="6"/>
  <c r="E615" i="6"/>
  <c r="E618" i="6"/>
  <c r="E619" i="6"/>
  <c r="E620" i="6"/>
  <c r="E621" i="6"/>
  <c r="E617" i="6"/>
  <c r="E520" i="6"/>
  <c r="E577" i="6"/>
  <c r="E585" i="6"/>
  <c r="E622" i="6"/>
  <c r="E512" i="6"/>
  <c r="E528" i="6"/>
  <c r="E544" i="6"/>
  <c r="E565" i="6"/>
  <c r="E573" i="6"/>
  <c r="E581" i="6"/>
  <c r="E589" i="6"/>
  <c r="I589" i="6" s="1"/>
  <c r="E597" i="6"/>
  <c r="E605" i="6"/>
  <c r="I605" i="6" s="1"/>
  <c r="E613" i="6"/>
  <c r="I613" i="6" s="1"/>
  <c r="E536" i="6"/>
  <c r="E552" i="6"/>
  <c r="E561" i="6"/>
  <c r="E569" i="6"/>
  <c r="E593" i="6"/>
  <c r="E601" i="6"/>
  <c r="E609" i="6"/>
  <c r="F508" i="6"/>
  <c r="J508" i="6" s="1"/>
  <c r="F510" i="6"/>
  <c r="F512" i="6"/>
  <c r="F514" i="6"/>
  <c r="F516" i="6"/>
  <c r="J516" i="6" s="1"/>
  <c r="F518" i="6"/>
  <c r="F520" i="6"/>
  <c r="F522" i="6"/>
  <c r="F524" i="6"/>
  <c r="J524" i="6" s="1"/>
  <c r="F526" i="6"/>
  <c r="F528" i="6"/>
  <c r="F530" i="6"/>
  <c r="F532" i="6"/>
  <c r="J532" i="6" s="1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J558" i="6" s="1"/>
  <c r="F559" i="6"/>
  <c r="F509" i="6"/>
  <c r="J509" i="6" s="1"/>
  <c r="F513" i="6"/>
  <c r="J513" i="6" s="1"/>
  <c r="F517" i="6"/>
  <c r="J517" i="6" s="1"/>
  <c r="F521" i="6"/>
  <c r="F525" i="6"/>
  <c r="J525" i="6" s="1"/>
  <c r="F529" i="6"/>
  <c r="J529" i="6" s="1"/>
  <c r="F533" i="6"/>
  <c r="F537" i="6"/>
  <c r="F541" i="6"/>
  <c r="J541" i="6" s="1"/>
  <c r="F545" i="6"/>
  <c r="J545" i="6" s="1"/>
  <c r="F549" i="6"/>
  <c r="F553" i="6"/>
  <c r="F557" i="6"/>
  <c r="F560" i="6"/>
  <c r="F562" i="6"/>
  <c r="F564" i="6"/>
  <c r="F566" i="6"/>
  <c r="F568" i="6"/>
  <c r="J568" i="6" s="1"/>
  <c r="F570" i="6"/>
  <c r="F572" i="6"/>
  <c r="F574" i="6"/>
  <c r="F576" i="6"/>
  <c r="F578" i="6"/>
  <c r="J578" i="6" s="1"/>
  <c r="F580" i="6"/>
  <c r="F582" i="6"/>
  <c r="J582" i="6" s="1"/>
  <c r="F584" i="6"/>
  <c r="F586" i="6"/>
  <c r="F588" i="6"/>
  <c r="F590" i="6"/>
  <c r="F592" i="6"/>
  <c r="F594" i="6"/>
  <c r="F596" i="6"/>
  <c r="F598" i="6"/>
  <c r="J598" i="6" s="1"/>
  <c r="F600" i="6"/>
  <c r="F602" i="6"/>
  <c r="J602" i="6" s="1"/>
  <c r="F604" i="6"/>
  <c r="F606" i="6"/>
  <c r="F608" i="6"/>
  <c r="J608" i="6" s="1"/>
  <c r="F610" i="6"/>
  <c r="F612" i="6"/>
  <c r="F614" i="6"/>
  <c r="F616" i="6"/>
  <c r="J616" i="6" s="1"/>
  <c r="F618" i="6"/>
  <c r="F620" i="6"/>
  <c r="J620" i="6" s="1"/>
  <c r="F622" i="6"/>
  <c r="F617" i="6"/>
  <c r="J617" i="6" s="1"/>
  <c r="F511" i="6"/>
  <c r="F519" i="6"/>
  <c r="F527" i="6"/>
  <c r="F535" i="6"/>
  <c r="J535" i="6" s="1"/>
  <c r="F543" i="6"/>
  <c r="F551" i="6"/>
  <c r="F563" i="6"/>
  <c r="J563" i="6" s="1"/>
  <c r="F567" i="6"/>
  <c r="J567" i="6" s="1"/>
  <c r="F571" i="6"/>
  <c r="J571" i="6" s="1"/>
  <c r="F575" i="6"/>
  <c r="F579" i="6"/>
  <c r="J579" i="6" s="1"/>
  <c r="F583" i="6"/>
  <c r="J583" i="6" s="1"/>
  <c r="F587" i="6"/>
  <c r="J587" i="6" s="1"/>
  <c r="F591" i="6"/>
  <c r="F595" i="6"/>
  <c r="J595" i="6" s="1"/>
  <c r="F599" i="6"/>
  <c r="J599" i="6" s="1"/>
  <c r="F603" i="6"/>
  <c r="J603" i="6" s="1"/>
  <c r="F607" i="6"/>
  <c r="F611" i="6"/>
  <c r="J611" i="6" s="1"/>
  <c r="F615" i="6"/>
  <c r="J615" i="6" s="1"/>
  <c r="F619" i="6"/>
  <c r="F506" i="6"/>
  <c r="F515" i="6"/>
  <c r="J515" i="6" s="1"/>
  <c r="F531" i="6"/>
  <c r="J531" i="6" s="1"/>
  <c r="F547" i="6"/>
  <c r="J547" i="6" s="1"/>
  <c r="F561" i="6"/>
  <c r="F569" i="6"/>
  <c r="F577" i="6"/>
  <c r="F585" i="6"/>
  <c r="F593" i="6"/>
  <c r="F601" i="6"/>
  <c r="F609" i="6"/>
  <c r="F507" i="6"/>
  <c r="F539" i="6"/>
  <c r="F573" i="6"/>
  <c r="J573" i="6" s="1"/>
  <c r="F589" i="6"/>
  <c r="J589" i="6" s="1"/>
  <c r="F613" i="6"/>
  <c r="J613" i="6" s="1"/>
  <c r="F621" i="6"/>
  <c r="F523" i="6"/>
  <c r="F555" i="6"/>
  <c r="J555" i="6" s="1"/>
  <c r="F565" i="6"/>
  <c r="J565" i="6" s="1"/>
  <c r="F581" i="6"/>
  <c r="F597" i="6"/>
  <c r="J597" i="6" s="1"/>
  <c r="F605" i="6"/>
  <c r="J605" i="6" s="1"/>
  <c r="C508" i="6"/>
  <c r="H508" i="6" s="1"/>
  <c r="C510" i="6"/>
  <c r="C512" i="6"/>
  <c r="C514" i="6"/>
  <c r="C516" i="6"/>
  <c r="H516" i="6" s="1"/>
  <c r="C518" i="6"/>
  <c r="C520" i="6"/>
  <c r="C522" i="6"/>
  <c r="C524" i="6"/>
  <c r="H524" i="6" s="1"/>
  <c r="C526" i="6"/>
  <c r="C528" i="6"/>
  <c r="C530" i="6"/>
  <c r="C532" i="6"/>
  <c r="H532" i="6" s="1"/>
  <c r="C534" i="6"/>
  <c r="C536" i="6"/>
  <c r="C538" i="6"/>
  <c r="C540" i="6"/>
  <c r="C542" i="6"/>
  <c r="C544" i="6"/>
  <c r="C546" i="6"/>
  <c r="C548" i="6"/>
  <c r="H548" i="6" s="1"/>
  <c r="C550" i="6"/>
  <c r="C552" i="6"/>
  <c r="C554" i="6"/>
  <c r="C556" i="6"/>
  <c r="C558" i="6"/>
  <c r="C560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3" i="6"/>
  <c r="C565" i="6"/>
  <c r="C567" i="6"/>
  <c r="C569" i="6"/>
  <c r="C571" i="6"/>
  <c r="C573" i="6"/>
  <c r="C575" i="6"/>
  <c r="C577" i="6"/>
  <c r="C579" i="6"/>
  <c r="C581" i="6"/>
  <c r="C583" i="6"/>
  <c r="C585" i="6"/>
  <c r="C587" i="6"/>
  <c r="C589" i="6"/>
  <c r="C591" i="6"/>
  <c r="C593" i="6"/>
  <c r="C595" i="6"/>
  <c r="C597" i="6"/>
  <c r="C599" i="6"/>
  <c r="C601" i="6"/>
  <c r="C603" i="6"/>
  <c r="C605" i="6"/>
  <c r="C607" i="6"/>
  <c r="C609" i="6"/>
  <c r="C611" i="6"/>
  <c r="C613" i="6"/>
  <c r="C615" i="6"/>
  <c r="C511" i="6"/>
  <c r="C519" i="6"/>
  <c r="C527" i="6"/>
  <c r="C535" i="6"/>
  <c r="C543" i="6"/>
  <c r="C551" i="6"/>
  <c r="C559" i="6"/>
  <c r="C562" i="6"/>
  <c r="H562" i="6" s="1"/>
  <c r="C566" i="6"/>
  <c r="H566" i="6" s="1"/>
  <c r="C570" i="6"/>
  <c r="C574" i="6"/>
  <c r="C578" i="6"/>
  <c r="H578" i="6" s="1"/>
  <c r="C582" i="6"/>
  <c r="H582" i="6" s="1"/>
  <c r="C586" i="6"/>
  <c r="C590" i="6"/>
  <c r="C594" i="6"/>
  <c r="C598" i="6"/>
  <c r="C602" i="6"/>
  <c r="C606" i="6"/>
  <c r="C610" i="6"/>
  <c r="C614" i="6"/>
  <c r="C621" i="6"/>
  <c r="C622" i="6"/>
  <c r="C619" i="6"/>
  <c r="C506" i="6"/>
  <c r="C531" i="6"/>
  <c r="C547" i="6"/>
  <c r="C564" i="6"/>
  <c r="C572" i="6"/>
  <c r="C596" i="6"/>
  <c r="C604" i="6"/>
  <c r="C612" i="6"/>
  <c r="H612" i="6" s="1"/>
  <c r="C617" i="6"/>
  <c r="C507" i="6"/>
  <c r="C523" i="6"/>
  <c r="C539" i="6"/>
  <c r="C555" i="6"/>
  <c r="C568" i="6"/>
  <c r="H568" i="6" s="1"/>
  <c r="C576" i="6"/>
  <c r="C584" i="6"/>
  <c r="H584" i="6" s="1"/>
  <c r="C592" i="6"/>
  <c r="C600" i="6"/>
  <c r="C608" i="6"/>
  <c r="H608" i="6" s="1"/>
  <c r="C616" i="6"/>
  <c r="H616" i="6" s="1"/>
  <c r="C618" i="6"/>
  <c r="C620" i="6"/>
  <c r="C515" i="6"/>
  <c r="C580" i="6"/>
  <c r="H580" i="6" s="1"/>
  <c r="C588" i="6"/>
  <c r="N62" i="4"/>
  <c r="H63" i="4"/>
  <c r="B63" i="4"/>
  <c r="K63" i="4"/>
  <c r="E63" i="4"/>
  <c r="R61" i="4"/>
  <c r="B100" i="4" s="1"/>
  <c r="O62" i="4"/>
  <c r="G63" i="4"/>
  <c r="M63" i="4"/>
  <c r="D63" i="4"/>
  <c r="J63" i="4"/>
  <c r="Q62" i="4"/>
  <c r="C63" i="4"/>
  <c r="I63" i="4"/>
  <c r="F63" i="4"/>
  <c r="L63" i="4"/>
  <c r="P62" i="4"/>
  <c r="J25" i="4"/>
  <c r="A24" i="4"/>
  <c r="B24" i="4"/>
  <c r="C24" i="4"/>
  <c r="O134" i="5"/>
  <c r="Q134" i="5"/>
  <c r="P134" i="5"/>
  <c r="P154" i="5" s="1"/>
  <c r="Q146" i="5"/>
  <c r="P146" i="5"/>
  <c r="O146" i="5"/>
  <c r="O139" i="5"/>
  <c r="O154" i="5" s="1"/>
  <c r="B157" i="5" s="1"/>
  <c r="P139" i="5"/>
  <c r="Q139" i="5"/>
  <c r="Q154" i="5" s="1"/>
  <c r="P143" i="5"/>
  <c r="Q143" i="5"/>
  <c r="O143" i="5"/>
  <c r="P144" i="5"/>
  <c r="O144" i="5"/>
  <c r="Q144" i="5"/>
  <c r="A157" i="5"/>
  <c r="O88" i="3"/>
  <c r="S88" i="3"/>
  <c r="P88" i="3"/>
  <c r="N88" i="3"/>
  <c r="Q88" i="3"/>
  <c r="R88" i="3"/>
  <c r="M90" i="3"/>
  <c r="Q107" i="3"/>
  <c r="N107" i="3"/>
  <c r="R107" i="3"/>
  <c r="P107" i="3"/>
  <c r="S107" i="3"/>
  <c r="O107" i="3"/>
  <c r="M109" i="3"/>
  <c r="J94" i="3"/>
  <c r="K92" i="3"/>
  <c r="L92" i="3"/>
  <c r="K111" i="3"/>
  <c r="L111" i="3"/>
  <c r="I515" i="6" l="1"/>
  <c r="I507" i="6"/>
  <c r="J581" i="6"/>
  <c r="J506" i="6"/>
  <c r="J551" i="6"/>
  <c r="J519" i="6"/>
  <c r="J604" i="6"/>
  <c r="J588" i="6"/>
  <c r="J572" i="6"/>
  <c r="J553" i="6"/>
  <c r="J521" i="6"/>
  <c r="I597" i="6"/>
  <c r="D563" i="6"/>
  <c r="I563" i="6" s="1"/>
  <c r="D548" i="6"/>
  <c r="D532" i="6"/>
  <c r="D516" i="6"/>
  <c r="I516" i="6" s="1"/>
  <c r="K516" i="6" s="1"/>
  <c r="D555" i="6"/>
  <c r="I555" i="6" s="1"/>
  <c r="D547" i="6"/>
  <c r="D539" i="6"/>
  <c r="D531" i="6"/>
  <c r="I531" i="6" s="1"/>
  <c r="D523" i="6"/>
  <c r="I523" i="6" s="1"/>
  <c r="P523" i="6" s="1"/>
  <c r="D515" i="6"/>
  <c r="H588" i="6"/>
  <c r="H572" i="6"/>
  <c r="P572" i="6" s="1"/>
  <c r="P582" i="6"/>
  <c r="J507" i="6"/>
  <c r="J619" i="6"/>
  <c r="J586" i="6"/>
  <c r="J549" i="6"/>
  <c r="J533" i="6"/>
  <c r="J550" i="6"/>
  <c r="J542" i="6"/>
  <c r="I621" i="6"/>
  <c r="I599" i="6"/>
  <c r="I583" i="6"/>
  <c r="I559" i="6"/>
  <c r="I551" i="6"/>
  <c r="P551" i="6" s="1"/>
  <c r="I527" i="6"/>
  <c r="I519" i="6"/>
  <c r="I511" i="6"/>
  <c r="H603" i="6"/>
  <c r="H563" i="6"/>
  <c r="H521" i="6"/>
  <c r="H605" i="6"/>
  <c r="H589" i="6"/>
  <c r="K589" i="6" s="1"/>
  <c r="H573" i="6"/>
  <c r="H622" i="6"/>
  <c r="H606" i="6"/>
  <c r="H590" i="6"/>
  <c r="H523" i="6"/>
  <c r="H507" i="6"/>
  <c r="H552" i="6"/>
  <c r="H544" i="6"/>
  <c r="K544" i="6" s="1"/>
  <c r="H536" i="6"/>
  <c r="J614" i="6"/>
  <c r="J580" i="6"/>
  <c r="J564" i="6"/>
  <c r="J546" i="6"/>
  <c r="J538" i="6"/>
  <c r="J530" i="6"/>
  <c r="J522" i="6"/>
  <c r="J514" i="6"/>
  <c r="I592" i="6"/>
  <c r="I584" i="6"/>
  <c r="P584" i="6" s="1"/>
  <c r="I542" i="6"/>
  <c r="P542" i="6" s="1"/>
  <c r="I614" i="6"/>
  <c r="I598" i="6"/>
  <c r="I582" i="6"/>
  <c r="I566" i="6"/>
  <c r="I546" i="6"/>
  <c r="I514" i="6"/>
  <c r="I601" i="6"/>
  <c r="I561" i="6"/>
  <c r="I512" i="6"/>
  <c r="I553" i="6"/>
  <c r="I545" i="6"/>
  <c r="I537" i="6"/>
  <c r="I580" i="6"/>
  <c r="I585" i="6"/>
  <c r="J577" i="6"/>
  <c r="I572" i="6"/>
  <c r="K572" i="6" s="1"/>
  <c r="H604" i="6"/>
  <c r="J523" i="6"/>
  <c r="J566" i="6"/>
  <c r="J557" i="6"/>
  <c r="I591" i="6"/>
  <c r="H513" i="6"/>
  <c r="H614" i="6"/>
  <c r="K614" i="6" s="1"/>
  <c r="J618" i="6"/>
  <c r="I612" i="6"/>
  <c r="I593" i="6"/>
  <c r="I544" i="6"/>
  <c r="J609" i="6"/>
  <c r="I569" i="6"/>
  <c r="I604" i="6"/>
  <c r="K604" i="6" s="1"/>
  <c r="H611" i="6"/>
  <c r="H579" i="6"/>
  <c r="H607" i="6"/>
  <c r="H575" i="6"/>
  <c r="P589" i="6"/>
  <c r="H557" i="6"/>
  <c r="H525" i="6"/>
  <c r="P622" i="6"/>
  <c r="P606" i="6"/>
  <c r="H598" i="6"/>
  <c r="H555" i="6"/>
  <c r="H539" i="6"/>
  <c r="P507" i="6"/>
  <c r="K507" i="6"/>
  <c r="I506" i="6"/>
  <c r="I577" i="6"/>
  <c r="I528" i="6"/>
  <c r="H574" i="6"/>
  <c r="H528" i="6"/>
  <c r="P528" i="6" s="1"/>
  <c r="H520" i="6"/>
  <c r="H512" i="6"/>
  <c r="J601" i="6"/>
  <c r="J569" i="6"/>
  <c r="J527" i="6"/>
  <c r="J590" i="6"/>
  <c r="K582" i="6"/>
  <c r="J574" i="6"/>
  <c r="J554" i="6"/>
  <c r="I609" i="6"/>
  <c r="H560" i="6"/>
  <c r="H529" i="6"/>
  <c r="H599" i="6"/>
  <c r="H567" i="6"/>
  <c r="H617" i="6"/>
  <c r="H601" i="6"/>
  <c r="H585" i="6"/>
  <c r="H569" i="6"/>
  <c r="P517" i="6"/>
  <c r="K517" i="6"/>
  <c r="H564" i="6"/>
  <c r="K551" i="6"/>
  <c r="H535" i="6"/>
  <c r="P519" i="6"/>
  <c r="K519" i="6"/>
  <c r="K542" i="6"/>
  <c r="J606" i="6"/>
  <c r="J592" i="6"/>
  <c r="J576" i="6"/>
  <c r="J560" i="6"/>
  <c r="E715" i="6"/>
  <c r="C715" i="6"/>
  <c r="D715" i="6"/>
  <c r="I576" i="6"/>
  <c r="I568" i="6"/>
  <c r="K568" i="6" s="1"/>
  <c r="I610" i="6"/>
  <c r="I594" i="6"/>
  <c r="I578" i="6"/>
  <c r="P578" i="6" s="1"/>
  <c r="I562" i="6"/>
  <c r="I538" i="6"/>
  <c r="I620" i="6"/>
  <c r="I615" i="6"/>
  <c r="I607" i="6"/>
  <c r="I575" i="6"/>
  <c r="I567" i="6"/>
  <c r="I556" i="6"/>
  <c r="I540" i="6"/>
  <c r="I524" i="6"/>
  <c r="K524" i="6" s="1"/>
  <c r="I508" i="6"/>
  <c r="P508" i="6" s="1"/>
  <c r="I543" i="6"/>
  <c r="I535" i="6"/>
  <c r="H620" i="6"/>
  <c r="H596" i="6"/>
  <c r="J621" i="6"/>
  <c r="J539" i="6"/>
  <c r="J593" i="6"/>
  <c r="J561" i="6"/>
  <c r="J607" i="6"/>
  <c r="J591" i="6"/>
  <c r="J575" i="6"/>
  <c r="J612" i="6"/>
  <c r="K612" i="6" s="1"/>
  <c r="J596" i="6"/>
  <c r="J537" i="6"/>
  <c r="J559" i="6"/>
  <c r="J528" i="6"/>
  <c r="J520" i="6"/>
  <c r="J512" i="6"/>
  <c r="K512" i="6" s="1"/>
  <c r="I617" i="6"/>
  <c r="I529" i="6"/>
  <c r="I521" i="6"/>
  <c r="K521" i="6" s="1"/>
  <c r="I513" i="6"/>
  <c r="H619" i="6"/>
  <c r="H571" i="6"/>
  <c r="H595" i="6"/>
  <c r="H621" i="6"/>
  <c r="H591" i="6"/>
  <c r="H553" i="6"/>
  <c r="P553" i="6" s="1"/>
  <c r="H613" i="6"/>
  <c r="H597" i="6"/>
  <c r="H581" i="6"/>
  <c r="H565" i="6"/>
  <c r="H541" i="6"/>
  <c r="H509" i="6"/>
  <c r="H618" i="6"/>
  <c r="H610" i="6"/>
  <c r="H602" i="6"/>
  <c r="H594" i="6"/>
  <c r="H586" i="6"/>
  <c r="H570" i="6"/>
  <c r="H547" i="6"/>
  <c r="H531" i="6"/>
  <c r="H515" i="6"/>
  <c r="H556" i="6"/>
  <c r="H540" i="6"/>
  <c r="J610" i="6"/>
  <c r="J534" i="6"/>
  <c r="J526" i="6"/>
  <c r="K526" i="6" s="1"/>
  <c r="J518" i="6"/>
  <c r="J510" i="6"/>
  <c r="A399" i="6"/>
  <c r="A688" i="6"/>
  <c r="A524" i="6"/>
  <c r="I560" i="6"/>
  <c r="I608" i="6"/>
  <c r="P608" i="6" s="1"/>
  <c r="I550" i="6"/>
  <c r="K550" i="6" s="1"/>
  <c r="I596" i="6"/>
  <c r="I564" i="6"/>
  <c r="I510" i="6"/>
  <c r="I606" i="6"/>
  <c r="I590" i="6"/>
  <c r="I574" i="6"/>
  <c r="I530" i="6"/>
  <c r="I581" i="6"/>
  <c r="I573" i="6"/>
  <c r="P573" i="6" s="1"/>
  <c r="I565" i="6"/>
  <c r="I552" i="6"/>
  <c r="I536" i="6"/>
  <c r="K536" i="6" s="1"/>
  <c r="I520" i="6"/>
  <c r="I557" i="6"/>
  <c r="K557" i="6" s="1"/>
  <c r="I549" i="6"/>
  <c r="I541" i="6"/>
  <c r="P580" i="6"/>
  <c r="K580" i="6"/>
  <c r="P605" i="6"/>
  <c r="K605" i="6"/>
  <c r="J585" i="6"/>
  <c r="J543" i="6"/>
  <c r="J511" i="6"/>
  <c r="J594" i="6"/>
  <c r="J562" i="6"/>
  <c r="P611" i="6"/>
  <c r="H545" i="6"/>
  <c r="P579" i="6"/>
  <c r="K579" i="6"/>
  <c r="H615" i="6"/>
  <c r="P615" i="6" s="1"/>
  <c r="H583" i="6"/>
  <c r="H537" i="6"/>
  <c r="H609" i="6"/>
  <c r="H593" i="6"/>
  <c r="P593" i="6" s="1"/>
  <c r="H577" i="6"/>
  <c r="H561" i="6"/>
  <c r="H533" i="6"/>
  <c r="H506" i="6"/>
  <c r="H600" i="6"/>
  <c r="H592" i="6"/>
  <c r="H576" i="6"/>
  <c r="H559" i="6"/>
  <c r="H543" i="6"/>
  <c r="H527" i="6"/>
  <c r="H511" i="6"/>
  <c r="H554" i="6"/>
  <c r="H546" i="6"/>
  <c r="H538" i="6"/>
  <c r="H530" i="6"/>
  <c r="H522" i="6"/>
  <c r="H514" i="6"/>
  <c r="J570" i="6"/>
  <c r="J622" i="6"/>
  <c r="J600" i="6"/>
  <c r="J584" i="6"/>
  <c r="J556" i="6"/>
  <c r="J548" i="6"/>
  <c r="J540" i="6"/>
  <c r="I616" i="6"/>
  <c r="P616" i="6" s="1"/>
  <c r="I534" i="6"/>
  <c r="I600" i="6"/>
  <c r="I518" i="6"/>
  <c r="K518" i="6" s="1"/>
  <c r="I588" i="6"/>
  <c r="I558" i="6"/>
  <c r="K558" i="6" s="1"/>
  <c r="I622" i="6"/>
  <c r="K622" i="6" s="1"/>
  <c r="I602" i="6"/>
  <c r="I586" i="6"/>
  <c r="I570" i="6"/>
  <c r="I554" i="6"/>
  <c r="I522" i="6"/>
  <c r="I619" i="6"/>
  <c r="I611" i="6"/>
  <c r="I603" i="6"/>
  <c r="I595" i="6"/>
  <c r="K595" i="6" s="1"/>
  <c r="I587" i="6"/>
  <c r="K587" i="6" s="1"/>
  <c r="I571" i="6"/>
  <c r="K571" i="6" s="1"/>
  <c r="I548" i="6"/>
  <c r="K548" i="6" s="1"/>
  <c r="I532" i="6"/>
  <c r="K532" i="6" s="1"/>
  <c r="I547" i="6"/>
  <c r="I539" i="6"/>
  <c r="R62" i="4"/>
  <c r="B101" i="4" s="1"/>
  <c r="N63" i="4"/>
  <c r="S62" i="4"/>
  <c r="T62" i="4"/>
  <c r="U62" i="4"/>
  <c r="V62" i="4"/>
  <c r="B64" i="4"/>
  <c r="H64" i="4"/>
  <c r="E64" i="4"/>
  <c r="K64" i="4"/>
  <c r="J26" i="4"/>
  <c r="A25" i="4"/>
  <c r="B25" i="4"/>
  <c r="C25" i="4"/>
  <c r="S61" i="4"/>
  <c r="T61" i="4"/>
  <c r="U61" i="4"/>
  <c r="V61" i="4"/>
  <c r="P63" i="4"/>
  <c r="G64" i="4"/>
  <c r="M64" i="4"/>
  <c r="D64" i="4"/>
  <c r="J64" i="4"/>
  <c r="O63" i="4"/>
  <c r="R63" i="4" s="1"/>
  <c r="B102" i="4" s="1"/>
  <c r="L64" i="4"/>
  <c r="F64" i="4"/>
  <c r="C64" i="4"/>
  <c r="I64" i="4"/>
  <c r="P64" i="4" s="1"/>
  <c r="Q63" i="4"/>
  <c r="O90" i="3"/>
  <c r="S90" i="3"/>
  <c r="P90" i="3"/>
  <c r="R90" i="3"/>
  <c r="Q90" i="3"/>
  <c r="N90" i="3"/>
  <c r="Q109" i="3"/>
  <c r="N109" i="3"/>
  <c r="R109" i="3"/>
  <c r="P109" i="3"/>
  <c r="O109" i="3"/>
  <c r="S109" i="3"/>
  <c r="M92" i="3"/>
  <c r="M111" i="3"/>
  <c r="J96" i="3"/>
  <c r="K94" i="3"/>
  <c r="L94" i="3"/>
  <c r="K113" i="3"/>
  <c r="L113" i="3"/>
  <c r="P563" i="6" l="1"/>
  <c r="K563" i="6"/>
  <c r="K603" i="6"/>
  <c r="N603" i="6" s="1"/>
  <c r="K590" i="6"/>
  <c r="O590" i="6" s="1"/>
  <c r="K573" i="6"/>
  <c r="P544" i="6"/>
  <c r="P513" i="6"/>
  <c r="K611" i="6"/>
  <c r="L611" i="6" s="1"/>
  <c r="P524" i="6"/>
  <c r="K541" i="6"/>
  <c r="K606" i="6"/>
  <c r="M606" i="6" s="1"/>
  <c r="P614" i="6"/>
  <c r="K523" i="6"/>
  <c r="B715" i="6" s="1"/>
  <c r="P566" i="6"/>
  <c r="K588" i="6"/>
  <c r="O588" i="6" s="1"/>
  <c r="K584" i="6"/>
  <c r="M584" i="6" s="1"/>
  <c r="P588" i="6"/>
  <c r="K549" i="6"/>
  <c r="K552" i="6"/>
  <c r="M552" i="6" s="1"/>
  <c r="P510" i="6"/>
  <c r="P581" i="6"/>
  <c r="P619" i="6"/>
  <c r="K513" i="6"/>
  <c r="O513" i="6" s="1"/>
  <c r="P534" i="6"/>
  <c r="P561" i="6"/>
  <c r="K578" i="6"/>
  <c r="O578" i="6" s="1"/>
  <c r="K616" i="6"/>
  <c r="L616" i="6" s="1"/>
  <c r="P590" i="6"/>
  <c r="P568" i="6"/>
  <c r="P526" i="6"/>
  <c r="P558" i="6"/>
  <c r="K566" i="6"/>
  <c r="N566" i="6" s="1"/>
  <c r="P536" i="6"/>
  <c r="P521" i="6"/>
  <c r="P604" i="6"/>
  <c r="K562" i="6"/>
  <c r="O562" i="6" s="1"/>
  <c r="P577" i="6"/>
  <c r="P516" i="6"/>
  <c r="K596" i="6"/>
  <c r="N596" i="6" s="1"/>
  <c r="K561" i="6"/>
  <c r="L561" i="6" s="1"/>
  <c r="M521" i="6"/>
  <c r="L521" i="6"/>
  <c r="O521" i="6"/>
  <c r="N521" i="6"/>
  <c r="B686" i="6"/>
  <c r="N532" i="6"/>
  <c r="O532" i="6"/>
  <c r="L532" i="6"/>
  <c r="M532" i="6"/>
  <c r="M588" i="6"/>
  <c r="N588" i="6"/>
  <c r="N584" i="6"/>
  <c r="N550" i="6"/>
  <c r="O550" i="6"/>
  <c r="L550" i="6"/>
  <c r="M550" i="6"/>
  <c r="N524" i="6"/>
  <c r="M524" i="6"/>
  <c r="L524" i="6"/>
  <c r="O524" i="6"/>
  <c r="N548" i="6"/>
  <c r="L548" i="6"/>
  <c r="O548" i="6"/>
  <c r="M548" i="6"/>
  <c r="N518" i="6"/>
  <c r="O518" i="6"/>
  <c r="M518" i="6"/>
  <c r="L518" i="6"/>
  <c r="B634" i="6"/>
  <c r="N552" i="6"/>
  <c r="O552" i="6"/>
  <c r="L516" i="6"/>
  <c r="O516" i="6"/>
  <c r="N516" i="6"/>
  <c r="M516" i="6"/>
  <c r="B633" i="6"/>
  <c r="L536" i="6"/>
  <c r="N536" i="6"/>
  <c r="M536" i="6"/>
  <c r="O536" i="6"/>
  <c r="M622" i="6"/>
  <c r="L622" i="6"/>
  <c r="N622" i="6"/>
  <c r="O622" i="6"/>
  <c r="L513" i="6"/>
  <c r="N513" i="6"/>
  <c r="B712" i="6"/>
  <c r="M590" i="6"/>
  <c r="K554" i="6"/>
  <c r="P554" i="6"/>
  <c r="P506" i="6"/>
  <c r="K506" i="6"/>
  <c r="N563" i="6"/>
  <c r="M563" i="6"/>
  <c r="O563" i="6"/>
  <c r="L563" i="6"/>
  <c r="N549" i="6"/>
  <c r="L549" i="6"/>
  <c r="M549" i="6"/>
  <c r="O549" i="6"/>
  <c r="P586" i="6"/>
  <c r="K586" i="6"/>
  <c r="P591" i="6"/>
  <c r="K591" i="6"/>
  <c r="O596" i="6"/>
  <c r="L596" i="6"/>
  <c r="P535" i="6"/>
  <c r="K535" i="6"/>
  <c r="M517" i="6"/>
  <c r="L517" i="6"/>
  <c r="O517" i="6"/>
  <c r="N517" i="6"/>
  <c r="B685" i="6"/>
  <c r="P599" i="6"/>
  <c r="K599" i="6"/>
  <c r="M582" i="6"/>
  <c r="N582" i="6"/>
  <c r="L582" i="6"/>
  <c r="O582" i="6"/>
  <c r="P555" i="6"/>
  <c r="K555" i="6"/>
  <c r="K608" i="6"/>
  <c r="M603" i="6"/>
  <c r="L603" i="6"/>
  <c r="P511" i="6"/>
  <c r="K511" i="6"/>
  <c r="P533" i="6"/>
  <c r="K533" i="6"/>
  <c r="P609" i="6"/>
  <c r="K609" i="6"/>
  <c r="N579" i="6"/>
  <c r="M579" i="6"/>
  <c r="L579" i="6"/>
  <c r="O579" i="6"/>
  <c r="O616" i="6"/>
  <c r="N616" i="6"/>
  <c r="N557" i="6"/>
  <c r="M557" i="6"/>
  <c r="L557" i="6"/>
  <c r="O557" i="6"/>
  <c r="P594" i="6"/>
  <c r="K594" i="6"/>
  <c r="P597" i="6"/>
  <c r="K597" i="6"/>
  <c r="P621" i="6"/>
  <c r="K621" i="6"/>
  <c r="P620" i="6"/>
  <c r="K510" i="6"/>
  <c r="N542" i="6"/>
  <c r="O542" i="6"/>
  <c r="L542" i="6"/>
  <c r="M542" i="6"/>
  <c r="O558" i="6"/>
  <c r="N558" i="6"/>
  <c r="M558" i="6"/>
  <c r="L558" i="6"/>
  <c r="N551" i="6"/>
  <c r="O551" i="6"/>
  <c r="M551" i="6"/>
  <c r="L551" i="6"/>
  <c r="P601" i="6"/>
  <c r="K601" i="6"/>
  <c r="M573" i="6"/>
  <c r="O573" i="6"/>
  <c r="N573" i="6"/>
  <c r="L573" i="6"/>
  <c r="P574" i="6"/>
  <c r="N561" i="6"/>
  <c r="P552" i="6"/>
  <c r="N523" i="6"/>
  <c r="M523" i="6"/>
  <c r="L523" i="6"/>
  <c r="O523" i="6"/>
  <c r="O606" i="6"/>
  <c r="L606" i="6"/>
  <c r="O589" i="6"/>
  <c r="M589" i="6"/>
  <c r="N589" i="6"/>
  <c r="L589" i="6"/>
  <c r="P575" i="6"/>
  <c r="K575" i="6"/>
  <c r="P603" i="6"/>
  <c r="P562" i="6"/>
  <c r="N571" i="6"/>
  <c r="M571" i="6"/>
  <c r="O571" i="6"/>
  <c r="L571" i="6"/>
  <c r="M611" i="6"/>
  <c r="K538" i="6"/>
  <c r="P538" i="6"/>
  <c r="P527" i="6"/>
  <c r="K527" i="6"/>
  <c r="K592" i="6"/>
  <c r="P592" i="6"/>
  <c r="P537" i="6"/>
  <c r="K537" i="6"/>
  <c r="L578" i="6"/>
  <c r="P532" i="6"/>
  <c r="M605" i="6"/>
  <c r="L605" i="6"/>
  <c r="O605" i="6"/>
  <c r="N605" i="6"/>
  <c r="P540" i="6"/>
  <c r="K540" i="6"/>
  <c r="P547" i="6"/>
  <c r="K547" i="6"/>
  <c r="P602" i="6"/>
  <c r="K602" i="6"/>
  <c r="P541" i="6"/>
  <c r="P613" i="6"/>
  <c r="K613" i="6"/>
  <c r="P595" i="6"/>
  <c r="K520" i="6"/>
  <c r="O572" i="6"/>
  <c r="L572" i="6"/>
  <c r="N572" i="6"/>
  <c r="M572" i="6"/>
  <c r="M612" i="6"/>
  <c r="L612" i="6"/>
  <c r="O612" i="6"/>
  <c r="N612" i="6"/>
  <c r="P518" i="6"/>
  <c r="K534" i="6"/>
  <c r="P550" i="6"/>
  <c r="O519" i="6"/>
  <c r="L519" i="6"/>
  <c r="N519" i="6"/>
  <c r="M519" i="6"/>
  <c r="B635" i="6"/>
  <c r="P549" i="6"/>
  <c r="P617" i="6"/>
  <c r="K617" i="6"/>
  <c r="K560" i="6"/>
  <c r="P560" i="6"/>
  <c r="O566" i="6"/>
  <c r="P512" i="6"/>
  <c r="K577" i="6"/>
  <c r="P525" i="6"/>
  <c r="K525" i="6"/>
  <c r="P607" i="6"/>
  <c r="K607" i="6"/>
  <c r="K508" i="6"/>
  <c r="P612" i="6"/>
  <c r="L595" i="6"/>
  <c r="M595" i="6"/>
  <c r="N595" i="6"/>
  <c r="O595" i="6"/>
  <c r="K522" i="6"/>
  <c r="P522" i="6"/>
  <c r="P559" i="6"/>
  <c r="K559" i="6"/>
  <c r="P548" i="6"/>
  <c r="L568" i="6"/>
  <c r="M568" i="6"/>
  <c r="O568" i="6"/>
  <c r="N568" i="6"/>
  <c r="A400" i="6"/>
  <c r="A689" i="6"/>
  <c r="A525" i="6"/>
  <c r="P515" i="6"/>
  <c r="K515" i="6"/>
  <c r="K618" i="6"/>
  <c r="P618" i="6"/>
  <c r="P585" i="6"/>
  <c r="K585" i="6"/>
  <c r="L544" i="6"/>
  <c r="M544" i="6"/>
  <c r="N544" i="6"/>
  <c r="O544" i="6"/>
  <c r="K530" i="6"/>
  <c r="P530" i="6"/>
  <c r="K576" i="6"/>
  <c r="P576" i="6"/>
  <c r="N562" i="6"/>
  <c r="M580" i="6"/>
  <c r="N580" i="6"/>
  <c r="L580" i="6"/>
  <c r="O580" i="6"/>
  <c r="P531" i="6"/>
  <c r="K531" i="6"/>
  <c r="P509" i="6"/>
  <c r="K509" i="6"/>
  <c r="L512" i="6"/>
  <c r="N512" i="6"/>
  <c r="M512" i="6"/>
  <c r="O512" i="6"/>
  <c r="B711" i="6"/>
  <c r="L604" i="6"/>
  <c r="M604" i="6"/>
  <c r="O604" i="6"/>
  <c r="N604" i="6"/>
  <c r="N526" i="6"/>
  <c r="M526" i="6"/>
  <c r="L526" i="6"/>
  <c r="O526" i="6"/>
  <c r="P529" i="6"/>
  <c r="K529" i="6"/>
  <c r="L587" i="6"/>
  <c r="O587" i="6"/>
  <c r="N587" i="6"/>
  <c r="M587" i="6"/>
  <c r="K619" i="6"/>
  <c r="K514" i="6"/>
  <c r="P514" i="6"/>
  <c r="K546" i="6"/>
  <c r="P546" i="6"/>
  <c r="P543" i="6"/>
  <c r="K600" i="6"/>
  <c r="P600" i="6"/>
  <c r="P583" i="6"/>
  <c r="K583" i="6"/>
  <c r="P545" i="6"/>
  <c r="K545" i="6"/>
  <c r="M541" i="6"/>
  <c r="O541" i="6"/>
  <c r="L541" i="6"/>
  <c r="N541" i="6"/>
  <c r="K581" i="6"/>
  <c r="C688" i="6"/>
  <c r="D688" i="6"/>
  <c r="B688" i="6"/>
  <c r="E688" i="6"/>
  <c r="K556" i="6"/>
  <c r="P556" i="6"/>
  <c r="P570" i="6"/>
  <c r="K570" i="6"/>
  <c r="K610" i="6"/>
  <c r="P610" i="6"/>
  <c r="P565" i="6"/>
  <c r="K565" i="6"/>
  <c r="P571" i="6"/>
  <c r="K528" i="6"/>
  <c r="K620" i="6"/>
  <c r="P596" i="6"/>
  <c r="K543" i="6"/>
  <c r="K615" i="6"/>
  <c r="K564" i="6"/>
  <c r="P564" i="6"/>
  <c r="P569" i="6"/>
  <c r="K569" i="6"/>
  <c r="P567" i="6"/>
  <c r="K567" i="6"/>
  <c r="P587" i="6"/>
  <c r="K574" i="6"/>
  <c r="P520" i="6"/>
  <c r="K553" i="6"/>
  <c r="K593" i="6"/>
  <c r="B631" i="6"/>
  <c r="N507" i="6"/>
  <c r="O507" i="6"/>
  <c r="M507" i="6"/>
  <c r="L507" i="6"/>
  <c r="P539" i="6"/>
  <c r="K539" i="6"/>
  <c r="P598" i="6"/>
  <c r="K598" i="6"/>
  <c r="M614" i="6"/>
  <c r="N614" i="6"/>
  <c r="O614" i="6"/>
  <c r="L614" i="6"/>
  <c r="P557" i="6"/>
  <c r="S63" i="4"/>
  <c r="T63" i="4"/>
  <c r="U63" i="4"/>
  <c r="V63" i="4"/>
  <c r="O64" i="4"/>
  <c r="J27" i="4"/>
  <c r="B26" i="4"/>
  <c r="C26" i="4"/>
  <c r="A26" i="4"/>
  <c r="G65" i="4"/>
  <c r="D65" i="4"/>
  <c r="J65" i="4"/>
  <c r="P65" i="4" s="1"/>
  <c r="M65" i="4"/>
  <c r="N64" i="4"/>
  <c r="F65" i="4"/>
  <c r="L65" i="4"/>
  <c r="C65" i="4"/>
  <c r="I65" i="4"/>
  <c r="Q64" i="4"/>
  <c r="B65" i="4"/>
  <c r="N65" i="4" s="1"/>
  <c r="H65" i="4"/>
  <c r="E65" i="4"/>
  <c r="K65" i="4"/>
  <c r="Q111" i="3"/>
  <c r="N111" i="3"/>
  <c r="R111" i="3"/>
  <c r="O111" i="3"/>
  <c r="P111" i="3"/>
  <c r="S111" i="3"/>
  <c r="O92" i="3"/>
  <c r="S92" i="3"/>
  <c r="P92" i="3"/>
  <c r="N92" i="3"/>
  <c r="Q92" i="3"/>
  <c r="R92" i="3"/>
  <c r="M113" i="3"/>
  <c r="M94" i="3"/>
  <c r="J98" i="3"/>
  <c r="K96" i="3"/>
  <c r="L96" i="3"/>
  <c r="K115" i="3"/>
  <c r="L115" i="3"/>
  <c r="O584" i="6" l="1"/>
  <c r="L562" i="6"/>
  <c r="L566" i="6"/>
  <c r="O611" i="6"/>
  <c r="N606" i="6"/>
  <c r="O561" i="6"/>
  <c r="M616" i="6"/>
  <c r="O603" i="6"/>
  <c r="M596" i="6"/>
  <c r="N590" i="6"/>
  <c r="M513" i="6"/>
  <c r="L552" i="6"/>
  <c r="L584" i="6"/>
  <c r="L588" i="6"/>
  <c r="M562" i="6"/>
  <c r="M566" i="6"/>
  <c r="N611" i="6"/>
  <c r="M561" i="6"/>
  <c r="L590" i="6"/>
  <c r="N578" i="6"/>
  <c r="M578" i="6"/>
  <c r="O620" i="6"/>
  <c r="M620" i="6"/>
  <c r="N620" i="6"/>
  <c r="L620" i="6"/>
  <c r="M545" i="6"/>
  <c r="L545" i="6"/>
  <c r="N545" i="6"/>
  <c r="O545" i="6"/>
  <c r="O546" i="6"/>
  <c r="M546" i="6"/>
  <c r="N546" i="6"/>
  <c r="L546" i="6"/>
  <c r="N576" i="6"/>
  <c r="O576" i="6"/>
  <c r="M576" i="6"/>
  <c r="L576" i="6"/>
  <c r="L522" i="6"/>
  <c r="O522" i="6"/>
  <c r="M522" i="6"/>
  <c r="N522" i="6"/>
  <c r="B687" i="6"/>
  <c r="N534" i="6"/>
  <c r="M534" i="6"/>
  <c r="L534" i="6"/>
  <c r="O534" i="6"/>
  <c r="O575" i="6"/>
  <c r="L575" i="6"/>
  <c r="N575" i="6"/>
  <c r="M575" i="6"/>
  <c r="L601" i="6"/>
  <c r="N601" i="6"/>
  <c r="O601" i="6"/>
  <c r="M601" i="6"/>
  <c r="M594" i="6"/>
  <c r="O594" i="6"/>
  <c r="N594" i="6"/>
  <c r="L594" i="6"/>
  <c r="N533" i="6"/>
  <c r="O533" i="6"/>
  <c r="M533" i="6"/>
  <c r="L533" i="6"/>
  <c r="M591" i="6"/>
  <c r="O591" i="6"/>
  <c r="N591" i="6"/>
  <c r="L591" i="6"/>
  <c r="M574" i="6"/>
  <c r="O574" i="6"/>
  <c r="N574" i="6"/>
  <c r="L574" i="6"/>
  <c r="N615" i="6"/>
  <c r="O615" i="6"/>
  <c r="M615" i="6"/>
  <c r="L615" i="6"/>
  <c r="N600" i="6"/>
  <c r="L600" i="6"/>
  <c r="M600" i="6"/>
  <c r="O600" i="6"/>
  <c r="O531" i="6"/>
  <c r="N531" i="6"/>
  <c r="M531" i="6"/>
  <c r="L531" i="6"/>
  <c r="M547" i="6"/>
  <c r="N547" i="6"/>
  <c r="L547" i="6"/>
  <c r="O547" i="6"/>
  <c r="O538" i="6"/>
  <c r="N538" i="6"/>
  <c r="L538" i="6"/>
  <c r="M538" i="6"/>
  <c r="L555" i="6"/>
  <c r="N555" i="6"/>
  <c r="M555" i="6"/>
  <c r="O555" i="6"/>
  <c r="M593" i="6"/>
  <c r="N593" i="6"/>
  <c r="L593" i="6"/>
  <c r="O593" i="6"/>
  <c r="N543" i="6"/>
  <c r="O543" i="6"/>
  <c r="L543" i="6"/>
  <c r="M543" i="6"/>
  <c r="M610" i="6"/>
  <c r="L610" i="6"/>
  <c r="O610" i="6"/>
  <c r="N610" i="6"/>
  <c r="M556" i="6"/>
  <c r="L556" i="6"/>
  <c r="O556" i="6"/>
  <c r="N556" i="6"/>
  <c r="N583" i="6"/>
  <c r="L583" i="6"/>
  <c r="O583" i="6"/>
  <c r="M583" i="6"/>
  <c r="O514" i="6"/>
  <c r="L514" i="6"/>
  <c r="N514" i="6"/>
  <c r="M514" i="6"/>
  <c r="B713" i="6"/>
  <c r="M530" i="6"/>
  <c r="L530" i="6"/>
  <c r="N530" i="6"/>
  <c r="O530" i="6"/>
  <c r="N618" i="6"/>
  <c r="O618" i="6"/>
  <c r="M618" i="6"/>
  <c r="L618" i="6"/>
  <c r="D689" i="6"/>
  <c r="B689" i="6"/>
  <c r="C689" i="6"/>
  <c r="E689" i="6"/>
  <c r="B683" i="6"/>
  <c r="O508" i="6"/>
  <c r="L508" i="6"/>
  <c r="M508" i="6"/>
  <c r="N508" i="6"/>
  <c r="L560" i="6"/>
  <c r="O560" i="6"/>
  <c r="M560" i="6"/>
  <c r="N560" i="6"/>
  <c r="M520" i="6"/>
  <c r="L520" i="6"/>
  <c r="O520" i="6"/>
  <c r="N520" i="6"/>
  <c r="B636" i="6"/>
  <c r="N537" i="6"/>
  <c r="L537" i="6"/>
  <c r="O537" i="6"/>
  <c r="M537" i="6"/>
  <c r="O527" i="6"/>
  <c r="L527" i="6"/>
  <c r="N527" i="6"/>
  <c r="M527" i="6"/>
  <c r="N510" i="6"/>
  <c r="M510" i="6"/>
  <c r="L510" i="6"/>
  <c r="O510" i="6"/>
  <c r="B632" i="6"/>
  <c r="N597" i="6"/>
  <c r="M597" i="6"/>
  <c r="L597" i="6"/>
  <c r="O597" i="6"/>
  <c r="L609" i="6"/>
  <c r="M609" i="6"/>
  <c r="N609" i="6"/>
  <c r="O609" i="6"/>
  <c r="M511" i="6"/>
  <c r="N511" i="6"/>
  <c r="L511" i="6"/>
  <c r="O511" i="6"/>
  <c r="B710" i="6"/>
  <c r="N535" i="6"/>
  <c r="O535" i="6"/>
  <c r="M535" i="6"/>
  <c r="L535" i="6"/>
  <c r="M586" i="6"/>
  <c r="O586" i="6"/>
  <c r="N586" i="6"/>
  <c r="L586" i="6"/>
  <c r="N564" i="6"/>
  <c r="M564" i="6"/>
  <c r="O564" i="6"/>
  <c r="L564" i="6"/>
  <c r="O529" i="6"/>
  <c r="M529" i="6"/>
  <c r="L529" i="6"/>
  <c r="N529" i="6"/>
  <c r="O613" i="6"/>
  <c r="L613" i="6"/>
  <c r="N613" i="6"/>
  <c r="M613" i="6"/>
  <c r="L621" i="6"/>
  <c r="O621" i="6"/>
  <c r="N621" i="6"/>
  <c r="M621" i="6"/>
  <c r="L608" i="6"/>
  <c r="M608" i="6"/>
  <c r="O608" i="6"/>
  <c r="N608" i="6"/>
  <c r="B630" i="6"/>
  <c r="M506" i="6"/>
  <c r="N506" i="6"/>
  <c r="L506" i="6"/>
  <c r="O506" i="6"/>
  <c r="L598" i="6"/>
  <c r="O598" i="6"/>
  <c r="M598" i="6"/>
  <c r="N598" i="6"/>
  <c r="M569" i="6"/>
  <c r="L569" i="6"/>
  <c r="N569" i="6"/>
  <c r="O569" i="6"/>
  <c r="N528" i="6"/>
  <c r="O528" i="6"/>
  <c r="L528" i="6"/>
  <c r="M528" i="6"/>
  <c r="L559" i="6"/>
  <c r="O559" i="6"/>
  <c r="N559" i="6"/>
  <c r="M559" i="6"/>
  <c r="M525" i="6"/>
  <c r="N525" i="6"/>
  <c r="O525" i="6"/>
  <c r="L525" i="6"/>
  <c r="L592" i="6"/>
  <c r="M592" i="6"/>
  <c r="N592" i="6"/>
  <c r="O592" i="6"/>
  <c r="M539" i="6"/>
  <c r="N539" i="6"/>
  <c r="L539" i="6"/>
  <c r="O539" i="6"/>
  <c r="N553" i="6"/>
  <c r="O553" i="6"/>
  <c r="M553" i="6"/>
  <c r="L553" i="6"/>
  <c r="N567" i="6"/>
  <c r="M567" i="6"/>
  <c r="L567" i="6"/>
  <c r="O567" i="6"/>
  <c r="M565" i="6"/>
  <c r="L565" i="6"/>
  <c r="N565" i="6"/>
  <c r="O565" i="6"/>
  <c r="O570" i="6"/>
  <c r="L570" i="6"/>
  <c r="M570" i="6"/>
  <c r="N570" i="6"/>
  <c r="L581" i="6"/>
  <c r="O581" i="6"/>
  <c r="N581" i="6"/>
  <c r="M581" i="6"/>
  <c r="O619" i="6"/>
  <c r="L619" i="6"/>
  <c r="N619" i="6"/>
  <c r="M619" i="6"/>
  <c r="N509" i="6"/>
  <c r="O509" i="6"/>
  <c r="M509" i="6"/>
  <c r="L509" i="6"/>
  <c r="B684" i="6"/>
  <c r="O585" i="6"/>
  <c r="N585" i="6"/>
  <c r="M585" i="6"/>
  <c r="L585" i="6"/>
  <c r="L515" i="6"/>
  <c r="O515" i="6"/>
  <c r="N515" i="6"/>
  <c r="M515" i="6"/>
  <c r="B714" i="6"/>
  <c r="A401" i="6"/>
  <c r="A526" i="6"/>
  <c r="A690" i="6"/>
  <c r="N607" i="6"/>
  <c r="O607" i="6"/>
  <c r="M607" i="6"/>
  <c r="L607" i="6"/>
  <c r="O577" i="6"/>
  <c r="M577" i="6"/>
  <c r="N577" i="6"/>
  <c r="L577" i="6"/>
  <c r="O617" i="6"/>
  <c r="N617" i="6"/>
  <c r="M617" i="6"/>
  <c r="L617" i="6"/>
  <c r="N602" i="6"/>
  <c r="L602" i="6"/>
  <c r="O602" i="6"/>
  <c r="M602" i="6"/>
  <c r="N540" i="6"/>
  <c r="M540" i="6"/>
  <c r="L540" i="6"/>
  <c r="O540" i="6"/>
  <c r="N599" i="6"/>
  <c r="M599" i="6"/>
  <c r="O599" i="6"/>
  <c r="L599" i="6"/>
  <c r="O554" i="6"/>
  <c r="N554" i="6"/>
  <c r="M554" i="6"/>
  <c r="L554" i="6"/>
  <c r="M66" i="4"/>
  <c r="J66" i="4"/>
  <c r="G66" i="4"/>
  <c r="D66" i="4"/>
  <c r="O65" i="4"/>
  <c r="R64" i="4"/>
  <c r="B103" i="4" s="1"/>
  <c r="J28" i="4"/>
  <c r="C27" i="4"/>
  <c r="A27" i="4"/>
  <c r="B27" i="4"/>
  <c r="I66" i="4"/>
  <c r="F66" i="4"/>
  <c r="C66" i="4"/>
  <c r="L66" i="4"/>
  <c r="Q65" i="4"/>
  <c r="E66" i="4"/>
  <c r="B66" i="4"/>
  <c r="K66" i="4"/>
  <c r="Q66" i="4" s="1"/>
  <c r="H66" i="4"/>
  <c r="P66" i="4" s="1"/>
  <c r="O94" i="3"/>
  <c r="S94" i="3"/>
  <c r="P94" i="3"/>
  <c r="R94" i="3"/>
  <c r="N94" i="3"/>
  <c r="Q94" i="3"/>
  <c r="Q113" i="3"/>
  <c r="N113" i="3"/>
  <c r="R113" i="3"/>
  <c r="P113" i="3"/>
  <c r="S113" i="3"/>
  <c r="O113" i="3"/>
  <c r="M96" i="3"/>
  <c r="M115" i="3"/>
  <c r="J100" i="3"/>
  <c r="K98" i="3"/>
  <c r="L98" i="3"/>
  <c r="K117" i="3"/>
  <c r="L117" i="3"/>
  <c r="A402" i="6" l="1"/>
  <c r="A527" i="6"/>
  <c r="A637" i="6"/>
  <c r="N623" i="6"/>
  <c r="E690" i="6"/>
  <c r="C690" i="6"/>
  <c r="D690" i="6"/>
  <c r="B690" i="6"/>
  <c r="M623" i="6"/>
  <c r="L623" i="6"/>
  <c r="F631" i="6" s="1"/>
  <c r="F632" i="6" s="1"/>
  <c r="F633" i="6" s="1"/>
  <c r="F634" i="6" s="1"/>
  <c r="F635" i="6" s="1"/>
  <c r="F636" i="6" s="1"/>
  <c r="O623" i="6"/>
  <c r="N66" i="4"/>
  <c r="R65" i="4"/>
  <c r="S64" i="4"/>
  <c r="T64" i="4"/>
  <c r="U64" i="4"/>
  <c r="V64" i="4"/>
  <c r="K67" i="4"/>
  <c r="H67" i="4"/>
  <c r="B67" i="4"/>
  <c r="E67" i="4"/>
  <c r="J29" i="4"/>
  <c r="A28" i="4"/>
  <c r="B28" i="4"/>
  <c r="C28" i="4"/>
  <c r="C67" i="4"/>
  <c r="I67" i="4"/>
  <c r="L67" i="4"/>
  <c r="F67" i="4"/>
  <c r="O66" i="4"/>
  <c r="R66" i="4" s="1"/>
  <c r="B105" i="4" s="1"/>
  <c r="G67" i="4"/>
  <c r="M67" i="4"/>
  <c r="J67" i="4"/>
  <c r="D67" i="4"/>
  <c r="Q115" i="3"/>
  <c r="N115" i="3"/>
  <c r="R115" i="3"/>
  <c r="O115" i="3"/>
  <c r="P115" i="3"/>
  <c r="S115" i="3"/>
  <c r="O96" i="3"/>
  <c r="S96" i="3"/>
  <c r="P96" i="3"/>
  <c r="N96" i="3"/>
  <c r="R96" i="3"/>
  <c r="Q96" i="3"/>
  <c r="M98" i="3"/>
  <c r="M117" i="3"/>
  <c r="J102" i="3"/>
  <c r="K100" i="3"/>
  <c r="L100" i="3"/>
  <c r="D637" i="6" l="1"/>
  <c r="B637" i="6"/>
  <c r="E637" i="6"/>
  <c r="C637" i="6"/>
  <c r="A403" i="6"/>
  <c r="A638" i="6"/>
  <c r="A528" i="6"/>
  <c r="U65" i="4"/>
  <c r="B104" i="4"/>
  <c r="V65" i="4"/>
  <c r="T65" i="4"/>
  <c r="S65" i="4"/>
  <c r="N67" i="4"/>
  <c r="S66" i="4"/>
  <c r="T66" i="4"/>
  <c r="U66" i="4"/>
  <c r="V66" i="4"/>
  <c r="P67" i="4"/>
  <c r="J30" i="4"/>
  <c r="A29" i="4"/>
  <c r="B29" i="4"/>
  <c r="C29" i="4"/>
  <c r="Q67" i="4"/>
  <c r="L68" i="4"/>
  <c r="F68" i="4"/>
  <c r="I68" i="4"/>
  <c r="C68" i="4"/>
  <c r="B68" i="4"/>
  <c r="H68" i="4"/>
  <c r="K68" i="4"/>
  <c r="E68" i="4"/>
  <c r="G68" i="4"/>
  <c r="M68" i="4"/>
  <c r="J68" i="4"/>
  <c r="D68" i="4"/>
  <c r="O67" i="4"/>
  <c r="Q117" i="3"/>
  <c r="N117" i="3"/>
  <c r="R117" i="3"/>
  <c r="P117" i="3"/>
  <c r="O117" i="3"/>
  <c r="S117" i="3"/>
  <c r="O98" i="3"/>
  <c r="S98" i="3"/>
  <c r="P98" i="3"/>
  <c r="R98" i="3"/>
  <c r="Q98" i="3"/>
  <c r="N98" i="3"/>
  <c r="M100" i="3"/>
  <c r="J104" i="3"/>
  <c r="K102" i="3"/>
  <c r="L102" i="3"/>
  <c r="M102" i="3" s="1"/>
  <c r="F637" i="6" l="1"/>
  <c r="A404" i="6"/>
  <c r="A639" i="6"/>
  <c r="A529" i="6"/>
  <c r="E638" i="6"/>
  <c r="C638" i="6"/>
  <c r="D638" i="6"/>
  <c r="B638" i="6"/>
  <c r="F638" i="6" s="1"/>
  <c r="Q68" i="4"/>
  <c r="R67" i="4"/>
  <c r="V67" i="4"/>
  <c r="U67" i="4"/>
  <c r="J31" i="4"/>
  <c r="B30" i="4"/>
  <c r="C30" i="4"/>
  <c r="A30" i="4"/>
  <c r="G69" i="4"/>
  <c r="M69" i="4"/>
  <c r="D69" i="4"/>
  <c r="J69" i="4"/>
  <c r="P68" i="4"/>
  <c r="O68" i="4"/>
  <c r="F69" i="4"/>
  <c r="L69" i="4"/>
  <c r="I69" i="4"/>
  <c r="C69" i="4"/>
  <c r="N68" i="4"/>
  <c r="B69" i="4"/>
  <c r="H69" i="4"/>
  <c r="K69" i="4"/>
  <c r="E69" i="4"/>
  <c r="O69" i="4" s="1"/>
  <c r="O102" i="3"/>
  <c r="S102" i="3"/>
  <c r="P102" i="3"/>
  <c r="R102" i="3"/>
  <c r="N102" i="3"/>
  <c r="Q102" i="3"/>
  <c r="O100" i="3"/>
  <c r="S100" i="3"/>
  <c r="P100" i="3"/>
  <c r="N100" i="3"/>
  <c r="Q100" i="3"/>
  <c r="R100" i="3"/>
  <c r="J106" i="3"/>
  <c r="K104" i="3"/>
  <c r="L104" i="3"/>
  <c r="E639" i="6" l="1"/>
  <c r="C639" i="6"/>
  <c r="D639" i="6"/>
  <c r="B639" i="6"/>
  <c r="F639" i="6" s="1"/>
  <c r="A405" i="6"/>
  <c r="A530" i="6"/>
  <c r="A640" i="6"/>
  <c r="T67" i="4"/>
  <c r="B106" i="4"/>
  <c r="S67" i="4"/>
  <c r="R68" i="4"/>
  <c r="S68" i="4" s="1"/>
  <c r="N69" i="4"/>
  <c r="V68" i="4"/>
  <c r="M70" i="4"/>
  <c r="J70" i="4"/>
  <c r="G70" i="4"/>
  <c r="D70" i="4"/>
  <c r="Q69" i="4"/>
  <c r="I70" i="4"/>
  <c r="F70" i="4"/>
  <c r="C70" i="4"/>
  <c r="L70" i="4"/>
  <c r="J32" i="4"/>
  <c r="C31" i="4"/>
  <c r="A31" i="4"/>
  <c r="B31" i="4"/>
  <c r="P69" i="4"/>
  <c r="E70" i="4"/>
  <c r="O70" i="4" s="1"/>
  <c r="B70" i="4"/>
  <c r="N70" i="4" s="1"/>
  <c r="H70" i="4"/>
  <c r="P70" i="4" s="1"/>
  <c r="K70" i="4"/>
  <c r="M104" i="3"/>
  <c r="J108" i="3"/>
  <c r="K106" i="3"/>
  <c r="L106" i="3"/>
  <c r="A406" i="6" l="1"/>
  <c r="A531" i="6"/>
  <c r="A641" i="6"/>
  <c r="C640" i="6"/>
  <c r="D640" i="6"/>
  <c r="B640" i="6"/>
  <c r="E640" i="6"/>
  <c r="U68" i="4"/>
  <c r="T68" i="4"/>
  <c r="B107" i="4"/>
  <c r="R69" i="4"/>
  <c r="B108" i="4" s="1"/>
  <c r="L71" i="4"/>
  <c r="C71" i="4"/>
  <c r="I71" i="4"/>
  <c r="F71" i="4"/>
  <c r="H71" i="4"/>
  <c r="K71" i="4"/>
  <c r="E71" i="4"/>
  <c r="B71" i="4"/>
  <c r="G71" i="4"/>
  <c r="M71" i="4"/>
  <c r="D71" i="4"/>
  <c r="J71" i="4"/>
  <c r="Q70" i="4"/>
  <c r="R70" i="4" s="1"/>
  <c r="B109" i="4" s="1"/>
  <c r="J33" i="4"/>
  <c r="A32" i="4"/>
  <c r="B32" i="4"/>
  <c r="C32" i="4"/>
  <c r="O104" i="3"/>
  <c r="S104" i="3"/>
  <c r="P104" i="3"/>
  <c r="N104" i="3"/>
  <c r="Q104" i="3"/>
  <c r="R104" i="3"/>
  <c r="M106" i="3"/>
  <c r="K108" i="3"/>
  <c r="L108" i="3"/>
  <c r="J110" i="3"/>
  <c r="F640" i="6" l="1"/>
  <c r="D641" i="6"/>
  <c r="B641" i="6"/>
  <c r="F641" i="6" s="1"/>
  <c r="C641" i="6"/>
  <c r="E641" i="6"/>
  <c r="A407" i="6"/>
  <c r="A642" i="6"/>
  <c r="A532" i="6"/>
  <c r="V69" i="4"/>
  <c r="U69" i="4"/>
  <c r="T69" i="4"/>
  <c r="S69" i="4"/>
  <c r="P71" i="4"/>
  <c r="S70" i="4"/>
  <c r="V70" i="4"/>
  <c r="T70" i="4"/>
  <c r="U70" i="4"/>
  <c r="D72" i="4"/>
  <c r="J72" i="4"/>
  <c r="M72" i="4"/>
  <c r="G72" i="4"/>
  <c r="L72" i="4"/>
  <c r="C72" i="4"/>
  <c r="F72" i="4"/>
  <c r="I72" i="4"/>
  <c r="N71" i="4"/>
  <c r="E72" i="4"/>
  <c r="K72" i="4"/>
  <c r="B72" i="4"/>
  <c r="H72" i="4"/>
  <c r="O71" i="4"/>
  <c r="J34" i="4"/>
  <c r="A33" i="4"/>
  <c r="B33" i="4"/>
  <c r="C33" i="4"/>
  <c r="Q71" i="4"/>
  <c r="O106" i="3"/>
  <c r="S106" i="3"/>
  <c r="P106" i="3"/>
  <c r="R106" i="3"/>
  <c r="N106" i="3"/>
  <c r="Q106" i="3"/>
  <c r="M108" i="3"/>
  <c r="K110" i="3"/>
  <c r="L110" i="3"/>
  <c r="J112" i="3"/>
  <c r="E642" i="6" l="1"/>
  <c r="C642" i="6"/>
  <c r="D642" i="6"/>
  <c r="B642" i="6"/>
  <c r="F642" i="6" s="1"/>
  <c r="A408" i="6"/>
  <c r="A691" i="6"/>
  <c r="A533" i="6"/>
  <c r="O72" i="4"/>
  <c r="D73" i="4"/>
  <c r="G73" i="4"/>
  <c r="J73" i="4"/>
  <c r="M73" i="4"/>
  <c r="C73" i="4"/>
  <c r="I73" i="4"/>
  <c r="F73" i="4"/>
  <c r="L73" i="4"/>
  <c r="R71" i="4"/>
  <c r="B110" i="4" s="1"/>
  <c r="H73" i="4"/>
  <c r="E73" i="4"/>
  <c r="O73" i="4" s="1"/>
  <c r="K73" i="4"/>
  <c r="B73" i="4"/>
  <c r="N73" i="4" s="1"/>
  <c r="N72" i="4"/>
  <c r="P72" i="4"/>
  <c r="J35" i="4"/>
  <c r="B34" i="4"/>
  <c r="C34" i="4"/>
  <c r="A34" i="4"/>
  <c r="Q72" i="4"/>
  <c r="O108" i="3"/>
  <c r="S108" i="3"/>
  <c r="P108" i="3"/>
  <c r="N108" i="3"/>
  <c r="Q108" i="3"/>
  <c r="R108" i="3"/>
  <c r="M110" i="3"/>
  <c r="J114" i="3"/>
  <c r="K112" i="3"/>
  <c r="L112" i="3"/>
  <c r="A409" i="6" l="1"/>
  <c r="A534" i="6"/>
  <c r="A643" i="6"/>
  <c r="E691" i="6"/>
  <c r="C691" i="6"/>
  <c r="D691" i="6"/>
  <c r="B691" i="6"/>
  <c r="B74" i="4"/>
  <c r="K74" i="4"/>
  <c r="H74" i="4"/>
  <c r="E74" i="4"/>
  <c r="J74" i="4"/>
  <c r="G74" i="4"/>
  <c r="D74" i="4"/>
  <c r="M74" i="4"/>
  <c r="R72" i="4"/>
  <c r="B111" i="4" s="1"/>
  <c r="P73" i="4"/>
  <c r="F74" i="4"/>
  <c r="C74" i="4"/>
  <c r="L74" i="4"/>
  <c r="I74" i="4"/>
  <c r="S71" i="4"/>
  <c r="T71" i="4"/>
  <c r="U71" i="4"/>
  <c r="V71" i="4"/>
  <c r="J36" i="4"/>
  <c r="C35" i="4"/>
  <c r="A35" i="4"/>
  <c r="B35" i="4"/>
  <c r="Q73" i="4"/>
  <c r="O110" i="3"/>
  <c r="S110" i="3"/>
  <c r="P110" i="3"/>
  <c r="R110" i="3"/>
  <c r="N110" i="3"/>
  <c r="Q110" i="3"/>
  <c r="M112" i="3"/>
  <c r="K114" i="3"/>
  <c r="L114" i="3"/>
  <c r="J116" i="3"/>
  <c r="E643" i="6" l="1"/>
  <c r="C643" i="6"/>
  <c r="D643" i="6"/>
  <c r="B643" i="6"/>
  <c r="F643" i="6" s="1"/>
  <c r="A410" i="6"/>
  <c r="A716" i="6"/>
  <c r="A535" i="6"/>
  <c r="R73" i="4"/>
  <c r="Q74" i="4"/>
  <c r="N74" i="4"/>
  <c r="S73" i="4"/>
  <c r="T73" i="4"/>
  <c r="V73" i="4"/>
  <c r="D75" i="4"/>
  <c r="J75" i="4"/>
  <c r="G75" i="4"/>
  <c r="M75" i="4"/>
  <c r="S72" i="4"/>
  <c r="V72" i="4"/>
  <c r="T72" i="4"/>
  <c r="U72" i="4"/>
  <c r="J37" i="4"/>
  <c r="A36" i="4"/>
  <c r="B36" i="4"/>
  <c r="C36" i="4"/>
  <c r="O74" i="4"/>
  <c r="C75" i="4"/>
  <c r="I75" i="4"/>
  <c r="F75" i="4"/>
  <c r="L75" i="4"/>
  <c r="P74" i="4"/>
  <c r="H75" i="4"/>
  <c r="P75" i="4" s="1"/>
  <c r="E75" i="4"/>
  <c r="B75" i="4"/>
  <c r="K75" i="4"/>
  <c r="O112" i="3"/>
  <c r="S112" i="3"/>
  <c r="P112" i="3"/>
  <c r="N112" i="3"/>
  <c r="R112" i="3"/>
  <c r="Q112" i="3"/>
  <c r="M114" i="3"/>
  <c r="K116" i="3"/>
  <c r="L116" i="3"/>
  <c r="C716" i="6" l="1"/>
  <c r="D716" i="6"/>
  <c r="E716" i="6"/>
  <c r="B716" i="6"/>
  <c r="A411" i="6"/>
  <c r="A536" i="6"/>
  <c r="A717" i="6"/>
  <c r="R74" i="4"/>
  <c r="B113" i="4" s="1"/>
  <c r="U73" i="4"/>
  <c r="B112" i="4"/>
  <c r="Q75" i="4"/>
  <c r="S74" i="4"/>
  <c r="V74" i="4"/>
  <c r="T74" i="4"/>
  <c r="U74" i="4"/>
  <c r="N75" i="4"/>
  <c r="J38" i="4"/>
  <c r="A37" i="4"/>
  <c r="B37" i="4"/>
  <c r="C37" i="4"/>
  <c r="L76" i="4"/>
  <c r="C76" i="4"/>
  <c r="I76" i="4"/>
  <c r="F76" i="4"/>
  <c r="B76" i="4"/>
  <c r="E76" i="4"/>
  <c r="K76" i="4"/>
  <c r="H76" i="4"/>
  <c r="O75" i="4"/>
  <c r="D76" i="4"/>
  <c r="G76" i="4"/>
  <c r="M76" i="4"/>
  <c r="J76" i="4"/>
  <c r="O114" i="3"/>
  <c r="S114" i="3"/>
  <c r="P114" i="3"/>
  <c r="R114" i="3"/>
  <c r="Q114" i="3"/>
  <c r="N114" i="3"/>
  <c r="M116" i="3"/>
  <c r="M119" i="3" s="1"/>
  <c r="D717" i="6" l="1"/>
  <c r="B717" i="6"/>
  <c r="E717" i="6"/>
  <c r="C717" i="6"/>
  <c r="A412" i="6"/>
  <c r="A537" i="6"/>
  <c r="A718" i="6"/>
  <c r="Q76" i="4"/>
  <c r="F77" i="4"/>
  <c r="L77" i="4"/>
  <c r="C77" i="4"/>
  <c r="I77" i="4"/>
  <c r="O76" i="4"/>
  <c r="E77" i="4"/>
  <c r="K77" i="4"/>
  <c r="H77" i="4"/>
  <c r="B77" i="4"/>
  <c r="N76" i="4"/>
  <c r="B38" i="4"/>
  <c r="C38" i="4"/>
  <c r="A38" i="4"/>
  <c r="P76" i="4"/>
  <c r="G77" i="4"/>
  <c r="D77" i="4"/>
  <c r="J77" i="4"/>
  <c r="M77" i="4"/>
  <c r="R75" i="4"/>
  <c r="B114" i="4" s="1"/>
  <c r="O116" i="3"/>
  <c r="B124" i="3" s="1"/>
  <c r="S116" i="3"/>
  <c r="P116" i="3"/>
  <c r="A125" i="3" s="1"/>
  <c r="N116" i="3"/>
  <c r="A124" i="3" s="1"/>
  <c r="Q116" i="3"/>
  <c r="B125" i="3" s="1"/>
  <c r="R116" i="3"/>
  <c r="M118" i="3"/>
  <c r="M120" i="3"/>
  <c r="E718" i="6" l="1"/>
  <c r="C718" i="6"/>
  <c r="D718" i="6"/>
  <c r="B718" i="6"/>
  <c r="A413" i="6"/>
  <c r="A719" i="6"/>
  <c r="A538" i="6"/>
  <c r="P77" i="4"/>
  <c r="S75" i="4"/>
  <c r="T75" i="4"/>
  <c r="U75" i="4"/>
  <c r="V75" i="4"/>
  <c r="L78" i="4"/>
  <c r="F78" i="4"/>
  <c r="I78" i="4"/>
  <c r="C78" i="4"/>
  <c r="Q77" i="4"/>
  <c r="R76" i="4"/>
  <c r="B115" i="4" s="1"/>
  <c r="O77" i="4"/>
  <c r="D78" i="4"/>
  <c r="M78" i="4"/>
  <c r="J78" i="4"/>
  <c r="G78" i="4"/>
  <c r="H78" i="4"/>
  <c r="E78" i="4"/>
  <c r="B78" i="4"/>
  <c r="K78" i="4"/>
  <c r="Q78" i="4" s="1"/>
  <c r="N77" i="4"/>
  <c r="D172" i="3"/>
  <c r="D156" i="3"/>
  <c r="D141" i="3"/>
  <c r="D164" i="3"/>
  <c r="D153" i="3"/>
  <c r="D144" i="3"/>
  <c r="D133" i="3"/>
  <c r="D161" i="3"/>
  <c r="D168" i="3"/>
  <c r="D149" i="3"/>
  <c r="D173" i="3"/>
  <c r="D157" i="3"/>
  <c r="J157" i="3" s="1"/>
  <c r="D181" i="3"/>
  <c r="D176" i="3"/>
  <c r="D163" i="3"/>
  <c r="D160" i="3"/>
  <c r="J160" i="3" s="1"/>
  <c r="D177" i="3"/>
  <c r="D136" i="3"/>
  <c r="D180" i="3"/>
  <c r="D148" i="3"/>
  <c r="J148" i="3" s="1"/>
  <c r="D137" i="3"/>
  <c r="D169" i="3"/>
  <c r="D165" i="3"/>
  <c r="D145" i="3"/>
  <c r="J145" i="3" s="1"/>
  <c r="D140" i="3"/>
  <c r="D152" i="3"/>
  <c r="D132" i="3"/>
  <c r="D143" i="3"/>
  <c r="D162" i="3"/>
  <c r="D135" i="3"/>
  <c r="D142" i="3"/>
  <c r="D146" i="3"/>
  <c r="D171" i="3"/>
  <c r="D147" i="3"/>
  <c r="D166" i="3"/>
  <c r="D134" i="3"/>
  <c r="D151" i="3"/>
  <c r="D154" i="3"/>
  <c r="D174" i="3"/>
  <c r="D155" i="3"/>
  <c r="J155" i="3" s="1"/>
  <c r="D170" i="3"/>
  <c r="D175" i="3"/>
  <c r="D150" i="3"/>
  <c r="D158" i="3"/>
  <c r="J158" i="3" s="1"/>
  <c r="D179" i="3"/>
  <c r="D159" i="3"/>
  <c r="D178" i="3"/>
  <c r="D167" i="3"/>
  <c r="J167" i="3" s="1"/>
  <c r="D139" i="3"/>
  <c r="D138" i="3"/>
  <c r="F172" i="3"/>
  <c r="F156" i="3"/>
  <c r="K156" i="3" s="1"/>
  <c r="F165" i="3"/>
  <c r="F161" i="3"/>
  <c r="F145" i="3"/>
  <c r="F168" i="3"/>
  <c r="K168" i="3" s="1"/>
  <c r="F140" i="3"/>
  <c r="F152" i="3"/>
  <c r="F132" i="3"/>
  <c r="F144" i="3"/>
  <c r="F157" i="3"/>
  <c r="F160" i="3"/>
  <c r="F163" i="3"/>
  <c r="F177" i="3"/>
  <c r="F164" i="3"/>
  <c r="F169" i="3"/>
  <c r="F153" i="3"/>
  <c r="F133" i="3"/>
  <c r="K133" i="3" s="1"/>
  <c r="F136" i="3"/>
  <c r="F149" i="3"/>
  <c r="F181" i="3"/>
  <c r="F137" i="3"/>
  <c r="F176" i="3"/>
  <c r="F141" i="3"/>
  <c r="F173" i="3"/>
  <c r="F180" i="3"/>
  <c r="K180" i="3" s="1"/>
  <c r="F148" i="3"/>
  <c r="F150" i="3"/>
  <c r="F158" i="3"/>
  <c r="F139" i="3"/>
  <c r="K139" i="3" s="1"/>
  <c r="F174" i="3"/>
  <c r="F179" i="3"/>
  <c r="F170" i="3"/>
  <c r="F138" i="3"/>
  <c r="K138" i="3" s="1"/>
  <c r="F159" i="3"/>
  <c r="F178" i="3"/>
  <c r="F167" i="3"/>
  <c r="F162" i="3"/>
  <c r="K162" i="3" s="1"/>
  <c r="F146" i="3"/>
  <c r="K146" i="3" s="1"/>
  <c r="F171" i="3"/>
  <c r="F147" i="3"/>
  <c r="F175" i="3"/>
  <c r="F166" i="3"/>
  <c r="K166" i="3" s="1"/>
  <c r="F143" i="3"/>
  <c r="F154" i="3"/>
  <c r="F135" i="3"/>
  <c r="K135" i="3" s="1"/>
  <c r="F142" i="3"/>
  <c r="F155" i="3"/>
  <c r="F134" i="3"/>
  <c r="F151" i="3"/>
  <c r="G139" i="3"/>
  <c r="G147" i="3"/>
  <c r="G146" i="3"/>
  <c r="G175" i="3"/>
  <c r="G142" i="3"/>
  <c r="G143" i="3"/>
  <c r="G179" i="3"/>
  <c r="G151" i="3"/>
  <c r="G162" i="3"/>
  <c r="G155" i="3"/>
  <c r="G158" i="3"/>
  <c r="G171" i="3"/>
  <c r="G154" i="3"/>
  <c r="G138" i="3"/>
  <c r="G150" i="3"/>
  <c r="G178" i="3"/>
  <c r="G174" i="3"/>
  <c r="G159" i="3"/>
  <c r="G134" i="3"/>
  <c r="G170" i="3"/>
  <c r="G163" i="3"/>
  <c r="G166" i="3"/>
  <c r="G132" i="3"/>
  <c r="G136" i="3"/>
  <c r="G153" i="3"/>
  <c r="G133" i="3"/>
  <c r="G156" i="3"/>
  <c r="G145" i="3"/>
  <c r="G141" i="3"/>
  <c r="G168" i="3"/>
  <c r="G181" i="3"/>
  <c r="G144" i="3"/>
  <c r="G165" i="3"/>
  <c r="G172" i="3"/>
  <c r="G169" i="3"/>
  <c r="G137" i="3"/>
  <c r="G164" i="3"/>
  <c r="G157" i="3"/>
  <c r="G176" i="3"/>
  <c r="G149" i="3"/>
  <c r="G160" i="3"/>
  <c r="G152" i="3"/>
  <c r="G148" i="3"/>
  <c r="G177" i="3"/>
  <c r="G180" i="3"/>
  <c r="G161" i="3"/>
  <c r="G135" i="3"/>
  <c r="G173" i="3"/>
  <c r="G140" i="3"/>
  <c r="G167" i="3"/>
  <c r="E139" i="3"/>
  <c r="E150" i="3"/>
  <c r="E178" i="3"/>
  <c r="E174" i="3"/>
  <c r="E151" i="3"/>
  <c r="E134" i="3"/>
  <c r="E170" i="3"/>
  <c r="E158" i="3"/>
  <c r="E154" i="3"/>
  <c r="E138" i="3"/>
  <c r="E163" i="3"/>
  <c r="E166" i="3"/>
  <c r="E175" i="3"/>
  <c r="E143" i="3"/>
  <c r="E155" i="3"/>
  <c r="E159" i="3"/>
  <c r="E147" i="3"/>
  <c r="E146" i="3"/>
  <c r="E142" i="3"/>
  <c r="E179" i="3"/>
  <c r="E162" i="3"/>
  <c r="E171" i="3"/>
  <c r="E148" i="3"/>
  <c r="E167" i="3"/>
  <c r="E180" i="3"/>
  <c r="E173" i="3"/>
  <c r="E140" i="3"/>
  <c r="E135" i="3"/>
  <c r="E132" i="3"/>
  <c r="E176" i="3"/>
  <c r="E149" i="3"/>
  <c r="E160" i="3"/>
  <c r="E156" i="3"/>
  <c r="E152" i="3"/>
  <c r="E177" i="3"/>
  <c r="E141" i="3"/>
  <c r="E144" i="3"/>
  <c r="E165" i="3"/>
  <c r="E164" i="3"/>
  <c r="E157" i="3"/>
  <c r="E136" i="3"/>
  <c r="E169" i="3"/>
  <c r="E153" i="3"/>
  <c r="E133" i="3"/>
  <c r="E145" i="3"/>
  <c r="E161" i="3"/>
  <c r="E168" i="3"/>
  <c r="E181" i="3"/>
  <c r="E172" i="3"/>
  <c r="E137" i="3"/>
  <c r="A126" i="3"/>
  <c r="B126" i="3"/>
  <c r="E719" i="6" l="1"/>
  <c r="C719" i="6"/>
  <c r="D719" i="6"/>
  <c r="B719" i="6"/>
  <c r="A414" i="6"/>
  <c r="A539" i="6"/>
  <c r="A692" i="6"/>
  <c r="R77" i="4"/>
  <c r="P78" i="4"/>
  <c r="N78" i="4"/>
  <c r="S76" i="4"/>
  <c r="T76" i="4"/>
  <c r="U76" i="4"/>
  <c r="V76" i="4"/>
  <c r="O78" i="4"/>
  <c r="K144" i="3"/>
  <c r="J134" i="3"/>
  <c r="J143" i="3"/>
  <c r="J161" i="3"/>
  <c r="J164" i="3"/>
  <c r="K134" i="3"/>
  <c r="K154" i="3"/>
  <c r="K147" i="3"/>
  <c r="K167" i="3"/>
  <c r="K170" i="3"/>
  <c r="K158" i="3"/>
  <c r="M158" i="3" s="1"/>
  <c r="K173" i="3"/>
  <c r="K181" i="3"/>
  <c r="K153" i="3"/>
  <c r="K163" i="3"/>
  <c r="K132" i="3"/>
  <c r="K145" i="3"/>
  <c r="K172" i="3"/>
  <c r="J178" i="3"/>
  <c r="J150" i="3"/>
  <c r="J174" i="3"/>
  <c r="J166" i="3"/>
  <c r="J142" i="3"/>
  <c r="J132" i="3"/>
  <c r="J165" i="3"/>
  <c r="J180" i="3"/>
  <c r="M180" i="3" s="1"/>
  <c r="J163" i="3"/>
  <c r="J173" i="3"/>
  <c r="J133" i="3"/>
  <c r="J141" i="3"/>
  <c r="M141" i="3" s="1"/>
  <c r="K151" i="3"/>
  <c r="K137" i="3"/>
  <c r="K177" i="3"/>
  <c r="M167" i="3"/>
  <c r="J146" i="3"/>
  <c r="I139" i="3"/>
  <c r="I163" i="3"/>
  <c r="I162" i="3"/>
  <c r="I158" i="3"/>
  <c r="I159" i="3"/>
  <c r="I154" i="3"/>
  <c r="I138" i="3"/>
  <c r="I150" i="3"/>
  <c r="I147" i="3"/>
  <c r="I178" i="3"/>
  <c r="I174" i="3"/>
  <c r="I151" i="3"/>
  <c r="I179" i="3"/>
  <c r="I134" i="3"/>
  <c r="I170" i="3"/>
  <c r="I146" i="3"/>
  <c r="I142" i="3"/>
  <c r="I166" i="3"/>
  <c r="I155" i="3"/>
  <c r="I175" i="3"/>
  <c r="I143" i="3"/>
  <c r="I171" i="3"/>
  <c r="I177" i="3"/>
  <c r="I149" i="3"/>
  <c r="I161" i="3"/>
  <c r="I168" i="3"/>
  <c r="I144" i="3"/>
  <c r="I172" i="3"/>
  <c r="I135" i="3"/>
  <c r="I164" i="3"/>
  <c r="I148" i="3"/>
  <c r="I167" i="3"/>
  <c r="I180" i="3"/>
  <c r="I153" i="3"/>
  <c r="I133" i="3"/>
  <c r="I140" i="3"/>
  <c r="I136" i="3"/>
  <c r="I132" i="3"/>
  <c r="I176" i="3"/>
  <c r="I145" i="3"/>
  <c r="I141" i="3"/>
  <c r="I181" i="3"/>
  <c r="I165" i="3"/>
  <c r="I160" i="3"/>
  <c r="I137" i="3"/>
  <c r="I156" i="3"/>
  <c r="I157" i="3"/>
  <c r="I152" i="3"/>
  <c r="I169" i="3"/>
  <c r="I173" i="3"/>
  <c r="K155" i="3"/>
  <c r="K143" i="3"/>
  <c r="K171" i="3"/>
  <c r="K178" i="3"/>
  <c r="K179" i="3"/>
  <c r="K150" i="3"/>
  <c r="K141" i="3"/>
  <c r="K149" i="3"/>
  <c r="K169" i="3"/>
  <c r="K160" i="3"/>
  <c r="K152" i="3"/>
  <c r="K161" i="3"/>
  <c r="M161" i="3" s="1"/>
  <c r="J138" i="3"/>
  <c r="M138" i="3" s="1"/>
  <c r="J159" i="3"/>
  <c r="J175" i="3"/>
  <c r="J154" i="3"/>
  <c r="J147" i="3"/>
  <c r="J135" i="3"/>
  <c r="J152" i="3"/>
  <c r="J169" i="3"/>
  <c r="M169" i="3" s="1"/>
  <c r="J136" i="3"/>
  <c r="J176" i="3"/>
  <c r="J149" i="3"/>
  <c r="J144" i="3"/>
  <c r="M144" i="3" s="1"/>
  <c r="J156" i="3"/>
  <c r="K175" i="3"/>
  <c r="H172" i="3"/>
  <c r="L172" i="3" s="1"/>
  <c r="H156" i="3"/>
  <c r="L156" i="3" s="1"/>
  <c r="M156" i="3" s="1"/>
  <c r="H133" i="3"/>
  <c r="L133" i="3" s="1"/>
  <c r="H176" i="3"/>
  <c r="L176" i="3" s="1"/>
  <c r="H163" i="3"/>
  <c r="H136" i="3"/>
  <c r="L136" i="3" s="1"/>
  <c r="H149" i="3"/>
  <c r="L149" i="3" s="1"/>
  <c r="H173" i="3"/>
  <c r="H157" i="3"/>
  <c r="L157" i="3" s="1"/>
  <c r="H137" i="3"/>
  <c r="L137" i="3" s="1"/>
  <c r="H177" i="3"/>
  <c r="L177" i="3" s="1"/>
  <c r="H164" i="3"/>
  <c r="H145" i="3"/>
  <c r="L145" i="3" s="1"/>
  <c r="M145" i="3" s="1"/>
  <c r="H152" i="3"/>
  <c r="L152" i="3" s="1"/>
  <c r="H180" i="3"/>
  <c r="L180" i="3" s="1"/>
  <c r="H148" i="3"/>
  <c r="L148" i="3" s="1"/>
  <c r="H144" i="3"/>
  <c r="L144" i="3" s="1"/>
  <c r="H160" i="3"/>
  <c r="L160" i="3" s="1"/>
  <c r="H141" i="3"/>
  <c r="L141" i="3" s="1"/>
  <c r="H165" i="3"/>
  <c r="L165" i="3" s="1"/>
  <c r="H161" i="3"/>
  <c r="L161" i="3" s="1"/>
  <c r="H168" i="3"/>
  <c r="L168" i="3" s="1"/>
  <c r="H140" i="3"/>
  <c r="L140" i="3" s="1"/>
  <c r="H132" i="3"/>
  <c r="H181" i="3"/>
  <c r="H153" i="3"/>
  <c r="L153" i="3" s="1"/>
  <c r="H169" i="3"/>
  <c r="L169" i="3" s="1"/>
  <c r="H151" i="3"/>
  <c r="L151" i="3" s="1"/>
  <c r="H154" i="3"/>
  <c r="H178" i="3"/>
  <c r="L178" i="3" s="1"/>
  <c r="H155" i="3"/>
  <c r="L155" i="3" s="1"/>
  <c r="M155" i="3" s="1"/>
  <c r="H134" i="3"/>
  <c r="H150" i="3"/>
  <c r="L150" i="3" s="1"/>
  <c r="H158" i="3"/>
  <c r="L158" i="3" s="1"/>
  <c r="H170" i="3"/>
  <c r="L170" i="3" s="1"/>
  <c r="H159" i="3"/>
  <c r="L159" i="3" s="1"/>
  <c r="H143" i="3"/>
  <c r="L143" i="3" s="1"/>
  <c r="H135" i="3"/>
  <c r="L135" i="3" s="1"/>
  <c r="H174" i="3"/>
  <c r="L174" i="3" s="1"/>
  <c r="H179" i="3"/>
  <c r="L179" i="3" s="1"/>
  <c r="H167" i="3"/>
  <c r="L167" i="3" s="1"/>
  <c r="H162" i="3"/>
  <c r="L162" i="3" s="1"/>
  <c r="H139" i="3"/>
  <c r="L139" i="3" s="1"/>
  <c r="H171" i="3"/>
  <c r="H138" i="3"/>
  <c r="L138" i="3" s="1"/>
  <c r="H175" i="3"/>
  <c r="L175" i="3" s="1"/>
  <c r="H142" i="3"/>
  <c r="L142" i="3" s="1"/>
  <c r="H146" i="3"/>
  <c r="L146" i="3" s="1"/>
  <c r="H147" i="3"/>
  <c r="L147" i="3" s="1"/>
  <c r="M147" i="3" s="1"/>
  <c r="H166" i="3"/>
  <c r="L166" i="3" s="1"/>
  <c r="K142" i="3"/>
  <c r="K159" i="3"/>
  <c r="M159" i="3" s="1"/>
  <c r="K174" i="3"/>
  <c r="M174" i="3" s="1"/>
  <c r="K148" i="3"/>
  <c r="M148" i="3" s="1"/>
  <c r="K176" i="3"/>
  <c r="K136" i="3"/>
  <c r="K164" i="3"/>
  <c r="K157" i="3"/>
  <c r="M157" i="3" s="1"/>
  <c r="K140" i="3"/>
  <c r="K165" i="3"/>
  <c r="J139" i="3"/>
  <c r="M139" i="3" s="1"/>
  <c r="J179" i="3"/>
  <c r="M179" i="3" s="1"/>
  <c r="J170" i="3"/>
  <c r="J151" i="3"/>
  <c r="M151" i="3" s="1"/>
  <c r="J171" i="3"/>
  <c r="J162" i="3"/>
  <c r="M162" i="3" s="1"/>
  <c r="J140" i="3"/>
  <c r="M140" i="3" s="1"/>
  <c r="J137" i="3"/>
  <c r="J177" i="3"/>
  <c r="M177" i="3" s="1"/>
  <c r="J181" i="3"/>
  <c r="J168" i="3"/>
  <c r="J153" i="3"/>
  <c r="J172" i="3"/>
  <c r="C692" i="6" l="1"/>
  <c r="D692" i="6"/>
  <c r="E692" i="6"/>
  <c r="B692" i="6"/>
  <c r="A415" i="6"/>
  <c r="A720" i="6"/>
  <c r="A540" i="6"/>
  <c r="T77" i="4"/>
  <c r="B116" i="4"/>
  <c r="S77" i="4"/>
  <c r="U77" i="4"/>
  <c r="V77" i="4"/>
  <c r="R78" i="4"/>
  <c r="B117" i="4" s="1"/>
  <c r="T158" i="3"/>
  <c r="O158" i="3"/>
  <c r="S158" i="3"/>
  <c r="P158" i="3"/>
  <c r="R158" i="3"/>
  <c r="Q158" i="3"/>
  <c r="N158" i="3"/>
  <c r="T145" i="3"/>
  <c r="O145" i="3"/>
  <c r="Q145" i="3"/>
  <c r="P145" i="3"/>
  <c r="N145" i="3"/>
  <c r="R145" i="3"/>
  <c r="S145" i="3"/>
  <c r="T138" i="3"/>
  <c r="Q138" i="3"/>
  <c r="N138" i="3"/>
  <c r="O138" i="3"/>
  <c r="P138" i="3"/>
  <c r="R138" i="3"/>
  <c r="S138" i="3"/>
  <c r="T180" i="3"/>
  <c r="N180" i="3"/>
  <c r="S180" i="3"/>
  <c r="R180" i="3"/>
  <c r="O180" i="3"/>
  <c r="Q180" i="3"/>
  <c r="P180" i="3"/>
  <c r="T157" i="3"/>
  <c r="S157" i="3"/>
  <c r="P157" i="3"/>
  <c r="N157" i="3"/>
  <c r="Q157" i="3"/>
  <c r="O157" i="3"/>
  <c r="R157" i="3"/>
  <c r="O148" i="3"/>
  <c r="T148" i="3"/>
  <c r="Q148" i="3"/>
  <c r="R148" i="3"/>
  <c r="N148" i="3"/>
  <c r="S148" i="3"/>
  <c r="P148" i="3"/>
  <c r="T156" i="3"/>
  <c r="S156" i="3"/>
  <c r="R156" i="3"/>
  <c r="O156" i="3"/>
  <c r="P156" i="3"/>
  <c r="Q156" i="3"/>
  <c r="N156" i="3"/>
  <c r="R162" i="3"/>
  <c r="T162" i="3"/>
  <c r="Q162" i="3"/>
  <c r="O162" i="3"/>
  <c r="P162" i="3"/>
  <c r="S162" i="3"/>
  <c r="N162" i="3"/>
  <c r="T169" i="3"/>
  <c r="P169" i="3"/>
  <c r="R169" i="3"/>
  <c r="N169" i="3"/>
  <c r="S169" i="3"/>
  <c r="Q169" i="3"/>
  <c r="O169" i="3"/>
  <c r="M154" i="3"/>
  <c r="R141" i="3"/>
  <c r="T141" i="3"/>
  <c r="Q141" i="3"/>
  <c r="O141" i="3"/>
  <c r="S141" i="3"/>
  <c r="P141" i="3"/>
  <c r="N141" i="3"/>
  <c r="M166" i="3"/>
  <c r="M172" i="3"/>
  <c r="T177" i="3"/>
  <c r="R177" i="3"/>
  <c r="O177" i="3"/>
  <c r="P177" i="3"/>
  <c r="N177" i="3"/>
  <c r="Q177" i="3"/>
  <c r="S177" i="3"/>
  <c r="T139" i="3"/>
  <c r="N139" i="3"/>
  <c r="Q139" i="3"/>
  <c r="S139" i="3"/>
  <c r="P139" i="3"/>
  <c r="O139" i="3"/>
  <c r="R139" i="3"/>
  <c r="T174" i="3"/>
  <c r="O174" i="3"/>
  <c r="Q174" i="3"/>
  <c r="R174" i="3"/>
  <c r="P174" i="3"/>
  <c r="N174" i="3"/>
  <c r="S174" i="3"/>
  <c r="T147" i="3"/>
  <c r="O147" i="3"/>
  <c r="S147" i="3"/>
  <c r="P147" i="3"/>
  <c r="N147" i="3"/>
  <c r="R147" i="3"/>
  <c r="Q147" i="3"/>
  <c r="L154" i="3"/>
  <c r="L181" i="3"/>
  <c r="M181" i="3" s="1"/>
  <c r="L163" i="3"/>
  <c r="M149" i="3"/>
  <c r="M175" i="3"/>
  <c r="M152" i="3"/>
  <c r="M133" i="3"/>
  <c r="M165" i="3"/>
  <c r="T144" i="3"/>
  <c r="Q144" i="3"/>
  <c r="O144" i="3"/>
  <c r="P144" i="3"/>
  <c r="S144" i="3"/>
  <c r="R144" i="3"/>
  <c r="N144" i="3"/>
  <c r="T161" i="3"/>
  <c r="N161" i="3"/>
  <c r="R161" i="3"/>
  <c r="Q161" i="3"/>
  <c r="S161" i="3"/>
  <c r="O161" i="3"/>
  <c r="P161" i="3"/>
  <c r="T167" i="3"/>
  <c r="N167" i="3"/>
  <c r="R167" i="3"/>
  <c r="Q167" i="3"/>
  <c r="O167" i="3"/>
  <c r="P167" i="3"/>
  <c r="S167" i="3"/>
  <c r="M153" i="3"/>
  <c r="M137" i="3"/>
  <c r="T151" i="3"/>
  <c r="P151" i="3"/>
  <c r="N151" i="3"/>
  <c r="S151" i="3"/>
  <c r="O151" i="3"/>
  <c r="Q151" i="3"/>
  <c r="R151" i="3"/>
  <c r="M136" i="3"/>
  <c r="T159" i="3"/>
  <c r="S159" i="3"/>
  <c r="N159" i="3"/>
  <c r="Q159" i="3"/>
  <c r="R159" i="3"/>
  <c r="O159" i="3"/>
  <c r="P159" i="3"/>
  <c r="L171" i="3"/>
  <c r="M171" i="3" s="1"/>
  <c r="L134" i="3"/>
  <c r="M134" i="3" s="1"/>
  <c r="L132" i="3"/>
  <c r="L164" i="3"/>
  <c r="M164" i="3" s="1"/>
  <c r="L173" i="3"/>
  <c r="M173" i="3" s="1"/>
  <c r="M176" i="3"/>
  <c r="M135" i="3"/>
  <c r="M160" i="3"/>
  <c r="M150" i="3"/>
  <c r="M143" i="3"/>
  <c r="M132" i="3"/>
  <c r="T179" i="3"/>
  <c r="R179" i="3"/>
  <c r="Q179" i="3"/>
  <c r="S179" i="3"/>
  <c r="P179" i="3"/>
  <c r="O179" i="3"/>
  <c r="N179" i="3"/>
  <c r="M168" i="3"/>
  <c r="Q140" i="3"/>
  <c r="T140" i="3"/>
  <c r="R140" i="3"/>
  <c r="S140" i="3"/>
  <c r="N140" i="3"/>
  <c r="P140" i="3"/>
  <c r="O140" i="3"/>
  <c r="M170" i="3"/>
  <c r="T155" i="3"/>
  <c r="Q155" i="3"/>
  <c r="N155" i="3"/>
  <c r="O155" i="3"/>
  <c r="P155" i="3"/>
  <c r="S155" i="3"/>
  <c r="R155" i="3"/>
  <c r="M146" i="3"/>
  <c r="M163" i="3"/>
  <c r="M142" i="3"/>
  <c r="M178" i="3"/>
  <c r="C720" i="6" l="1"/>
  <c r="D720" i="6"/>
  <c r="B720" i="6"/>
  <c r="E720" i="6"/>
  <c r="A416" i="6"/>
  <c r="A644" i="6"/>
  <c r="A541" i="6"/>
  <c r="S78" i="4"/>
  <c r="T78" i="4"/>
  <c r="U78" i="4"/>
  <c r="V78" i="4"/>
  <c r="T173" i="3"/>
  <c r="Q173" i="3"/>
  <c r="S173" i="3"/>
  <c r="O173" i="3"/>
  <c r="R173" i="3"/>
  <c r="N173" i="3"/>
  <c r="P173" i="3"/>
  <c r="T164" i="3"/>
  <c r="Q164" i="3"/>
  <c r="N164" i="3"/>
  <c r="O164" i="3"/>
  <c r="R164" i="3"/>
  <c r="P164" i="3"/>
  <c r="S164" i="3"/>
  <c r="O181" i="3"/>
  <c r="T181" i="3"/>
  <c r="S181" i="3"/>
  <c r="P181" i="3"/>
  <c r="R181" i="3"/>
  <c r="Q181" i="3"/>
  <c r="N181" i="3"/>
  <c r="T171" i="3"/>
  <c r="O171" i="3"/>
  <c r="P171" i="3"/>
  <c r="N171" i="3"/>
  <c r="R171" i="3"/>
  <c r="S171" i="3"/>
  <c r="Q171" i="3"/>
  <c r="T134" i="3"/>
  <c r="P134" i="3"/>
  <c r="Q134" i="3"/>
  <c r="O134" i="3"/>
  <c r="S134" i="3"/>
  <c r="R134" i="3"/>
  <c r="N134" i="3"/>
  <c r="T150" i="3"/>
  <c r="O150" i="3"/>
  <c r="Q150" i="3"/>
  <c r="P150" i="3"/>
  <c r="N150" i="3"/>
  <c r="S150" i="3"/>
  <c r="R150" i="3"/>
  <c r="T137" i="3"/>
  <c r="P137" i="3"/>
  <c r="R137" i="3"/>
  <c r="O137" i="3"/>
  <c r="N137" i="3"/>
  <c r="S137" i="3"/>
  <c r="Q137" i="3"/>
  <c r="T146" i="3"/>
  <c r="Q146" i="3"/>
  <c r="N146" i="3"/>
  <c r="S146" i="3"/>
  <c r="O146" i="3"/>
  <c r="R146" i="3"/>
  <c r="P146" i="3"/>
  <c r="P170" i="3"/>
  <c r="T170" i="3"/>
  <c r="O170" i="3"/>
  <c r="N170" i="3"/>
  <c r="Q170" i="3"/>
  <c r="R170" i="3"/>
  <c r="S170" i="3"/>
  <c r="T168" i="3"/>
  <c r="Q168" i="3"/>
  <c r="O168" i="3"/>
  <c r="R168" i="3"/>
  <c r="S168" i="3"/>
  <c r="P168" i="3"/>
  <c r="N168" i="3"/>
  <c r="T132" i="3"/>
  <c r="M184" i="3"/>
  <c r="Q132" i="3"/>
  <c r="R132" i="3"/>
  <c r="M183" i="3"/>
  <c r="P132" i="3"/>
  <c r="S132" i="3"/>
  <c r="M182" i="3"/>
  <c r="T160" i="3"/>
  <c r="R160" i="3"/>
  <c r="S160" i="3"/>
  <c r="N160" i="3"/>
  <c r="O160" i="3"/>
  <c r="Q160" i="3"/>
  <c r="P160" i="3"/>
  <c r="T153" i="3"/>
  <c r="R153" i="3"/>
  <c r="O153" i="3"/>
  <c r="N153" i="3"/>
  <c r="Q153" i="3"/>
  <c r="S153" i="3"/>
  <c r="P153" i="3"/>
  <c r="R175" i="3"/>
  <c r="T175" i="3"/>
  <c r="N175" i="3"/>
  <c r="O175" i="3"/>
  <c r="P175" i="3"/>
  <c r="S175" i="3"/>
  <c r="Q175" i="3"/>
  <c r="T163" i="3"/>
  <c r="N163" i="3"/>
  <c r="Q163" i="3"/>
  <c r="R163" i="3"/>
  <c r="S163" i="3"/>
  <c r="O163" i="3"/>
  <c r="P163" i="3"/>
  <c r="T166" i="3"/>
  <c r="S166" i="3"/>
  <c r="P166" i="3"/>
  <c r="R166" i="3"/>
  <c r="O166" i="3"/>
  <c r="N166" i="3"/>
  <c r="Q166" i="3"/>
  <c r="T178" i="3"/>
  <c r="N178" i="3"/>
  <c r="O178" i="3"/>
  <c r="R178" i="3"/>
  <c r="P178" i="3"/>
  <c r="S178" i="3"/>
  <c r="Q178" i="3"/>
  <c r="T135" i="3"/>
  <c r="Q135" i="3"/>
  <c r="O135" i="3"/>
  <c r="N135" i="3"/>
  <c r="S135" i="3"/>
  <c r="R135" i="3"/>
  <c r="P135" i="3"/>
  <c r="T165" i="3"/>
  <c r="S165" i="3"/>
  <c r="O165" i="3"/>
  <c r="R165" i="3"/>
  <c r="Q165" i="3"/>
  <c r="N165" i="3"/>
  <c r="P165" i="3"/>
  <c r="T149" i="3"/>
  <c r="S149" i="3"/>
  <c r="P149" i="3"/>
  <c r="R149" i="3"/>
  <c r="N149" i="3"/>
  <c r="O149" i="3"/>
  <c r="Q149" i="3"/>
  <c r="T136" i="3"/>
  <c r="R136" i="3"/>
  <c r="S136" i="3"/>
  <c r="P136" i="3"/>
  <c r="Q136" i="3"/>
  <c r="N136" i="3"/>
  <c r="O136" i="3"/>
  <c r="T152" i="3"/>
  <c r="R152" i="3"/>
  <c r="S152" i="3"/>
  <c r="O152" i="3"/>
  <c r="N152" i="3"/>
  <c r="Q152" i="3"/>
  <c r="P152" i="3"/>
  <c r="P154" i="3"/>
  <c r="T154" i="3"/>
  <c r="S154" i="3"/>
  <c r="Q154" i="3"/>
  <c r="N154" i="3"/>
  <c r="R154" i="3"/>
  <c r="O154" i="3"/>
  <c r="T142" i="3"/>
  <c r="P142" i="3"/>
  <c r="N142" i="3"/>
  <c r="O142" i="3"/>
  <c r="R142" i="3"/>
  <c r="S142" i="3"/>
  <c r="Q142" i="3"/>
  <c r="T143" i="3"/>
  <c r="Q143" i="3"/>
  <c r="N143" i="3"/>
  <c r="P143" i="3"/>
  <c r="S143" i="3"/>
  <c r="O143" i="3"/>
  <c r="R143" i="3"/>
  <c r="T176" i="3"/>
  <c r="Q176" i="3"/>
  <c r="O176" i="3"/>
  <c r="R176" i="3"/>
  <c r="P176" i="3"/>
  <c r="N176" i="3"/>
  <c r="S176" i="3"/>
  <c r="N133" i="3"/>
  <c r="T133" i="3"/>
  <c r="P133" i="3"/>
  <c r="S133" i="3"/>
  <c r="R133" i="3"/>
  <c r="Q133" i="3"/>
  <c r="O133" i="3"/>
  <c r="N172" i="3"/>
  <c r="T172" i="3"/>
  <c r="O172" i="3"/>
  <c r="R172" i="3"/>
  <c r="Q172" i="3"/>
  <c r="S172" i="3"/>
  <c r="P172" i="3"/>
  <c r="C644" i="6" l="1"/>
  <c r="D644" i="6"/>
  <c r="E644" i="6"/>
  <c r="B644" i="6"/>
  <c r="F644" i="6" s="1"/>
  <c r="A417" i="6"/>
  <c r="A721" i="6"/>
  <c r="A542" i="6"/>
  <c r="D88" i="4"/>
  <c r="C88" i="4"/>
  <c r="M185" i="3"/>
  <c r="D721" i="6" l="1"/>
  <c r="B721" i="6"/>
  <c r="C721" i="6"/>
  <c r="E721" i="6"/>
  <c r="A418" i="6"/>
  <c r="A543" i="6"/>
  <c r="A645" i="6"/>
  <c r="A419" i="6" l="1"/>
  <c r="A646" i="6"/>
  <c r="A544" i="6"/>
  <c r="D645" i="6"/>
  <c r="B645" i="6"/>
  <c r="E645" i="6"/>
  <c r="C645" i="6"/>
  <c r="E646" i="6" l="1"/>
  <c r="C646" i="6"/>
  <c r="D646" i="6"/>
  <c r="B646" i="6"/>
  <c r="F645" i="6"/>
  <c r="A420" i="6"/>
  <c r="A647" i="6"/>
  <c r="A545" i="6"/>
  <c r="A421" i="6" l="1"/>
  <c r="A546" i="6"/>
  <c r="A648" i="6"/>
  <c r="E647" i="6"/>
  <c r="C647" i="6"/>
  <c r="D647" i="6"/>
  <c r="B647" i="6"/>
  <c r="F646" i="6"/>
  <c r="F647" i="6" s="1"/>
  <c r="C648" i="6" l="1"/>
  <c r="D648" i="6"/>
  <c r="E648" i="6"/>
  <c r="B648" i="6"/>
  <c r="F648" i="6" s="1"/>
  <c r="A422" i="6"/>
  <c r="A547" i="6"/>
  <c r="A649" i="6"/>
  <c r="D649" i="6" l="1"/>
  <c r="B649" i="6"/>
  <c r="E649" i="6"/>
  <c r="C649" i="6"/>
  <c r="A423" i="6"/>
  <c r="A693" i="6"/>
  <c r="A548" i="6"/>
  <c r="F649" i="6" l="1"/>
  <c r="D693" i="6"/>
  <c r="B693" i="6"/>
  <c r="E693" i="6"/>
  <c r="C693" i="6"/>
  <c r="A424" i="6"/>
  <c r="A694" i="6"/>
  <c r="A549" i="6"/>
  <c r="E694" i="6" l="1"/>
  <c r="C694" i="6"/>
  <c r="D694" i="6"/>
  <c r="B694" i="6"/>
  <c r="A425" i="6"/>
  <c r="A550" i="6"/>
  <c r="A695" i="6"/>
  <c r="E695" i="6" l="1"/>
  <c r="C695" i="6"/>
  <c r="D695" i="6"/>
  <c r="B695" i="6"/>
  <c r="A426" i="6"/>
  <c r="A650" i="6"/>
  <c r="A551" i="6"/>
  <c r="E650" i="6" l="1"/>
  <c r="C650" i="6"/>
  <c r="D650" i="6"/>
  <c r="B650" i="6"/>
  <c r="F650" i="6" s="1"/>
  <c r="A427" i="6"/>
  <c r="A552" i="6"/>
  <c r="A696" i="6"/>
  <c r="C696" i="6" l="1"/>
  <c r="D696" i="6"/>
  <c r="E696" i="6"/>
  <c r="B696" i="6"/>
  <c r="A428" i="6"/>
  <c r="A553" i="6"/>
  <c r="A697" i="6"/>
  <c r="D697" i="6" l="1"/>
  <c r="B697" i="6"/>
  <c r="E697" i="6"/>
  <c r="C697" i="6"/>
  <c r="A429" i="6"/>
  <c r="A698" i="6"/>
  <c r="A554" i="6"/>
  <c r="E698" i="6" l="1"/>
  <c r="C698" i="6"/>
  <c r="D698" i="6"/>
  <c r="B698" i="6"/>
  <c r="A430" i="6"/>
  <c r="A722" i="6"/>
  <c r="A555" i="6"/>
  <c r="E722" i="6" l="1"/>
  <c r="C722" i="6"/>
  <c r="D722" i="6"/>
  <c r="B722" i="6"/>
  <c r="A431" i="6"/>
  <c r="A651" i="6"/>
  <c r="A556" i="6"/>
  <c r="E651" i="6" l="1"/>
  <c r="C651" i="6"/>
  <c r="B651" i="6"/>
  <c r="F651" i="6" s="1"/>
  <c r="D651" i="6"/>
  <c r="A432" i="6"/>
  <c r="A652" i="6"/>
  <c r="A557" i="6"/>
  <c r="C652" i="6" l="1"/>
  <c r="D652" i="6"/>
  <c r="E652" i="6"/>
  <c r="B652" i="6"/>
  <c r="F652" i="6" s="1"/>
  <c r="A433" i="6"/>
  <c r="A558" i="6"/>
  <c r="A653" i="6"/>
  <c r="D653" i="6" l="1"/>
  <c r="B653" i="6"/>
  <c r="E653" i="6"/>
  <c r="C653" i="6"/>
  <c r="A434" i="6"/>
  <c r="A723" i="6"/>
  <c r="A559" i="6"/>
  <c r="F653" i="6" l="1"/>
  <c r="E723" i="6"/>
  <c r="C723" i="6"/>
  <c r="D723" i="6"/>
  <c r="B723" i="6"/>
  <c r="A435" i="6"/>
  <c r="A724" i="6"/>
  <c r="A560" i="6"/>
  <c r="C724" i="6" l="1"/>
  <c r="D724" i="6"/>
  <c r="E724" i="6"/>
  <c r="B724" i="6"/>
  <c r="A436" i="6"/>
  <c r="A561" i="6"/>
  <c r="A725" i="6"/>
  <c r="D725" i="6" l="1"/>
  <c r="B725" i="6"/>
  <c r="E725" i="6"/>
  <c r="C725" i="6"/>
  <c r="A437" i="6"/>
  <c r="A562" i="6"/>
  <c r="A699" i="6"/>
  <c r="E699" i="6" l="1"/>
  <c r="C699" i="6"/>
  <c r="D699" i="6"/>
  <c r="B699" i="6"/>
  <c r="A438" i="6"/>
  <c r="A563" i="6"/>
  <c r="A726" i="6"/>
  <c r="E726" i="6" l="1"/>
  <c r="C726" i="6"/>
  <c r="D726" i="6"/>
  <c r="B726" i="6"/>
  <c r="A439" i="6"/>
  <c r="A727" i="6"/>
  <c r="A564" i="6"/>
  <c r="E727" i="6" l="1"/>
  <c r="C727" i="6"/>
  <c r="D727" i="6"/>
  <c r="B727" i="6"/>
  <c r="A440" i="6"/>
  <c r="A654" i="6"/>
  <c r="A565" i="6"/>
  <c r="E654" i="6" l="1"/>
  <c r="C654" i="6"/>
  <c r="D654" i="6"/>
  <c r="B654" i="6"/>
  <c r="F654" i="6" s="1"/>
  <c r="A441" i="6"/>
  <c r="A566" i="6"/>
  <c r="A655" i="6"/>
  <c r="E655" i="6" l="1"/>
  <c r="C655" i="6"/>
  <c r="D655" i="6"/>
  <c r="B655" i="6"/>
  <c r="F655" i="6" s="1"/>
  <c r="A442" i="6"/>
  <c r="A567" i="6"/>
  <c r="A700" i="6"/>
  <c r="C700" i="6" l="1"/>
  <c r="D700" i="6"/>
  <c r="E700" i="6"/>
  <c r="B700" i="6"/>
  <c r="A443" i="6"/>
  <c r="A568" i="6"/>
  <c r="A656" i="6"/>
  <c r="C656" i="6" l="1"/>
  <c r="D656" i="6"/>
  <c r="B656" i="6"/>
  <c r="F656" i="6" s="1"/>
  <c r="E656" i="6"/>
  <c r="A444" i="6"/>
  <c r="A728" i="6"/>
  <c r="A569" i="6"/>
  <c r="C728" i="6" l="1"/>
  <c r="D728" i="6"/>
  <c r="E728" i="6"/>
  <c r="B728" i="6"/>
  <c r="A445" i="6"/>
  <c r="A570" i="6"/>
  <c r="A657" i="6"/>
  <c r="D657" i="6" l="1"/>
  <c r="B657" i="6"/>
  <c r="C657" i="6"/>
  <c r="E657" i="6"/>
  <c r="A446" i="6"/>
  <c r="A658" i="6"/>
  <c r="A571" i="6"/>
  <c r="F657" i="6" l="1"/>
  <c r="E658" i="6"/>
  <c r="C658" i="6"/>
  <c r="D658" i="6"/>
  <c r="B658" i="6"/>
  <c r="A447" i="6"/>
  <c r="A729" i="6"/>
  <c r="A572" i="6"/>
  <c r="D729" i="6" l="1"/>
  <c r="B729" i="6"/>
  <c r="E729" i="6"/>
  <c r="C729" i="6"/>
  <c r="A448" i="6"/>
  <c r="A730" i="6"/>
  <c r="A573" i="6"/>
  <c r="F658" i="6"/>
  <c r="E730" i="6" l="1"/>
  <c r="C730" i="6"/>
  <c r="D730" i="6"/>
  <c r="B730" i="6"/>
  <c r="A449" i="6"/>
  <c r="A574" i="6"/>
  <c r="A659" i="6"/>
  <c r="A450" i="6" l="1"/>
  <c r="A575" i="6"/>
  <c r="A660" i="6"/>
  <c r="E659" i="6"/>
  <c r="C659" i="6"/>
  <c r="D659" i="6"/>
  <c r="B659" i="6"/>
  <c r="F659" i="6" s="1"/>
  <c r="C660" i="6" l="1"/>
  <c r="D660" i="6"/>
  <c r="E660" i="6"/>
  <c r="B660" i="6"/>
  <c r="F660" i="6" s="1"/>
  <c r="A451" i="6"/>
  <c r="A576" i="6"/>
  <c r="A661" i="6"/>
  <c r="D661" i="6" l="1"/>
  <c r="B661" i="6"/>
  <c r="E661" i="6"/>
  <c r="C661" i="6"/>
  <c r="A452" i="6"/>
  <c r="A701" i="6"/>
  <c r="A577" i="6"/>
  <c r="F661" i="6" l="1"/>
  <c r="D701" i="6"/>
  <c r="B701" i="6"/>
  <c r="E701" i="6"/>
  <c r="C701" i="6"/>
  <c r="A453" i="6"/>
  <c r="A702" i="6"/>
  <c r="A578" i="6"/>
  <c r="E702" i="6" l="1"/>
  <c r="C702" i="6"/>
  <c r="D702" i="6"/>
  <c r="B702" i="6"/>
  <c r="A454" i="6"/>
  <c r="A703" i="6"/>
  <c r="A579" i="6"/>
  <c r="E703" i="6" l="1"/>
  <c r="C703" i="6"/>
  <c r="D703" i="6"/>
  <c r="B703" i="6"/>
  <c r="A455" i="6"/>
  <c r="A704" i="6"/>
  <c r="A580" i="6"/>
  <c r="C704" i="6" l="1"/>
  <c r="D704" i="6"/>
  <c r="B704" i="6"/>
  <c r="E704" i="6"/>
  <c r="A456" i="6"/>
  <c r="A705" i="6"/>
  <c r="A581" i="6"/>
  <c r="D705" i="6" l="1"/>
  <c r="B705" i="6"/>
  <c r="C705" i="6"/>
  <c r="E705" i="6"/>
  <c r="A457" i="6"/>
  <c r="A706" i="6"/>
  <c r="A582" i="6"/>
  <c r="E706" i="6" l="1"/>
  <c r="C706" i="6"/>
  <c r="D706" i="6"/>
  <c r="B706" i="6"/>
  <c r="A458" i="6"/>
  <c r="A662" i="6"/>
  <c r="A583" i="6"/>
  <c r="E662" i="6" l="1"/>
  <c r="C662" i="6"/>
  <c r="D662" i="6"/>
  <c r="B662" i="6"/>
  <c r="F662" i="6" s="1"/>
  <c r="A459" i="6"/>
  <c r="A663" i="6"/>
  <c r="A584" i="6"/>
  <c r="E663" i="6" l="1"/>
  <c r="C663" i="6"/>
  <c r="D663" i="6"/>
  <c r="B663" i="6"/>
  <c r="F663" i="6" s="1"/>
  <c r="A460" i="6"/>
  <c r="A731" i="6"/>
  <c r="A585" i="6"/>
  <c r="E731" i="6" l="1"/>
  <c r="C731" i="6"/>
  <c r="D731" i="6"/>
  <c r="B731" i="6"/>
  <c r="A461" i="6"/>
  <c r="A586" i="6"/>
  <c r="A664" i="6"/>
  <c r="C664" i="6" l="1"/>
  <c r="D664" i="6"/>
  <c r="E664" i="6"/>
  <c r="B664" i="6"/>
  <c r="F664" i="6" s="1"/>
  <c r="A462" i="6"/>
  <c r="A732" i="6"/>
  <c r="A587" i="6"/>
  <c r="C732" i="6" l="1"/>
  <c r="D732" i="6"/>
  <c r="E732" i="6"/>
  <c r="B732" i="6"/>
  <c r="A463" i="6"/>
  <c r="A665" i="6"/>
  <c r="A588" i="6"/>
  <c r="D665" i="6" l="1"/>
  <c r="B665" i="6"/>
  <c r="E665" i="6"/>
  <c r="C665" i="6"/>
  <c r="A464" i="6"/>
  <c r="A707" i="6"/>
  <c r="A589" i="6"/>
  <c r="F665" i="6" l="1"/>
  <c r="E707" i="6"/>
  <c r="C707" i="6"/>
  <c r="D707" i="6"/>
  <c r="B707" i="6"/>
  <c r="A465" i="6"/>
  <c r="A590" i="6"/>
  <c r="A733" i="6"/>
  <c r="A466" i="6" l="1"/>
  <c r="A591" i="6"/>
  <c r="A734" i="6"/>
  <c r="D733" i="6"/>
  <c r="B733" i="6"/>
  <c r="E733" i="6"/>
  <c r="C733" i="6"/>
  <c r="E734" i="6" l="1"/>
  <c r="C734" i="6"/>
  <c r="D734" i="6"/>
  <c r="B734" i="6"/>
  <c r="A467" i="6"/>
  <c r="A735" i="6"/>
  <c r="A592" i="6"/>
  <c r="E735" i="6" l="1"/>
  <c r="C735" i="6"/>
  <c r="D735" i="6"/>
  <c r="B735" i="6"/>
  <c r="A468" i="6"/>
  <c r="A593" i="6"/>
  <c r="A708" i="6"/>
  <c r="C708" i="6" l="1"/>
  <c r="D708" i="6"/>
  <c r="E708" i="6"/>
  <c r="B708" i="6"/>
  <c r="A469" i="6"/>
  <c r="A736" i="6"/>
  <c r="A594" i="6"/>
  <c r="C736" i="6" l="1"/>
  <c r="D736" i="6"/>
  <c r="B736" i="6"/>
  <c r="E736" i="6"/>
  <c r="A470" i="6"/>
  <c r="A737" i="6"/>
  <c r="A595" i="6"/>
  <c r="D737" i="6" l="1"/>
  <c r="B737" i="6"/>
  <c r="C737" i="6"/>
  <c r="E737" i="6"/>
  <c r="A471" i="6"/>
  <c r="A666" i="6"/>
  <c r="A596" i="6"/>
  <c r="E666" i="6" l="1"/>
  <c r="C666" i="6"/>
  <c r="D666" i="6"/>
  <c r="B666" i="6"/>
  <c r="F666" i="6" s="1"/>
  <c r="A472" i="6"/>
  <c r="A738" i="6"/>
  <c r="A597" i="6"/>
  <c r="E738" i="6" l="1"/>
  <c r="C738" i="6"/>
  <c r="D738" i="6"/>
  <c r="B738" i="6"/>
  <c r="A473" i="6"/>
  <c r="A598" i="6"/>
  <c r="A667" i="6"/>
  <c r="E667" i="6" l="1"/>
  <c r="C667" i="6"/>
  <c r="D667" i="6"/>
  <c r="B667" i="6"/>
  <c r="F667" i="6" s="1"/>
  <c r="A474" i="6"/>
  <c r="A739" i="6"/>
  <c r="A599" i="6"/>
  <c r="E739" i="6" l="1"/>
  <c r="C739" i="6"/>
  <c r="D739" i="6"/>
  <c r="B739" i="6"/>
  <c r="A475" i="6"/>
  <c r="A709" i="6"/>
  <c r="A600" i="6"/>
  <c r="A476" i="6" l="1"/>
  <c r="A668" i="6"/>
  <c r="A601" i="6"/>
  <c r="D709" i="6"/>
  <c r="B709" i="6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E709" i="6"/>
  <c r="C709" i="6"/>
  <c r="C668" i="6" l="1"/>
  <c r="D668" i="6"/>
  <c r="E668" i="6"/>
  <c r="B668" i="6"/>
  <c r="F668" i="6" s="1"/>
  <c r="A477" i="6"/>
  <c r="A740" i="6"/>
  <c r="A602" i="6"/>
  <c r="D740" i="6" l="1"/>
  <c r="E740" i="6"/>
  <c r="B740" i="6"/>
  <c r="F740" i="6" s="1"/>
  <c r="C740" i="6"/>
  <c r="A478" i="6"/>
  <c r="A603" i="6"/>
  <c r="A669" i="6"/>
  <c r="D669" i="6" l="1"/>
  <c r="B669" i="6"/>
  <c r="E669" i="6"/>
  <c r="C669" i="6"/>
  <c r="A479" i="6"/>
  <c r="A670" i="6"/>
  <c r="A604" i="6"/>
  <c r="F669" i="6" l="1"/>
  <c r="E670" i="6"/>
  <c r="C670" i="6"/>
  <c r="D670" i="6"/>
  <c r="B670" i="6"/>
  <c r="A480" i="6"/>
  <c r="A671" i="6"/>
  <c r="A605" i="6"/>
  <c r="F670" i="6" l="1"/>
  <c r="E671" i="6"/>
  <c r="C671" i="6"/>
  <c r="D671" i="6"/>
  <c r="B671" i="6"/>
  <c r="F671" i="6" s="1"/>
  <c r="A481" i="6"/>
  <c r="A606" i="6"/>
  <c r="A741" i="6"/>
  <c r="C741" i="6" l="1"/>
  <c r="B741" i="6"/>
  <c r="F741" i="6" s="1"/>
  <c r="E741" i="6"/>
  <c r="D741" i="6"/>
  <c r="A482" i="6"/>
  <c r="A607" i="6"/>
  <c r="A672" i="6"/>
  <c r="C672" i="6" l="1"/>
  <c r="D672" i="6"/>
  <c r="B672" i="6"/>
  <c r="E672" i="6"/>
  <c r="A483" i="6"/>
  <c r="A742" i="6"/>
  <c r="A608" i="6"/>
  <c r="E742" i="6" l="1"/>
  <c r="B742" i="6"/>
  <c r="F742" i="6" s="1"/>
  <c r="C742" i="6"/>
  <c r="D742" i="6"/>
  <c r="F672" i="6"/>
  <c r="A484" i="6"/>
  <c r="A673" i="6"/>
  <c r="A609" i="6"/>
  <c r="D673" i="6" l="1"/>
  <c r="B673" i="6"/>
  <c r="C673" i="6"/>
  <c r="E673" i="6"/>
  <c r="A485" i="6"/>
  <c r="A674" i="6"/>
  <c r="A610" i="6"/>
  <c r="F673" i="6" l="1"/>
  <c r="E674" i="6"/>
  <c r="C674" i="6"/>
  <c r="D674" i="6"/>
  <c r="B674" i="6"/>
  <c r="F674" i="6" s="1"/>
  <c r="A486" i="6"/>
  <c r="A675" i="6"/>
  <c r="A611" i="6"/>
  <c r="E675" i="6" l="1"/>
  <c r="C675" i="6"/>
  <c r="D675" i="6"/>
  <c r="B675" i="6"/>
  <c r="F675" i="6" s="1"/>
  <c r="A487" i="6"/>
  <c r="A676" i="6"/>
  <c r="A612" i="6"/>
  <c r="C676" i="6" l="1"/>
  <c r="D676" i="6"/>
  <c r="E676" i="6"/>
  <c r="B676" i="6"/>
  <c r="F676" i="6" s="1"/>
  <c r="A488" i="6"/>
  <c r="A743" i="6"/>
  <c r="A613" i="6"/>
  <c r="E743" i="6" l="1"/>
  <c r="C743" i="6"/>
  <c r="D743" i="6"/>
  <c r="B743" i="6"/>
  <c r="A489" i="6"/>
  <c r="A614" i="6"/>
  <c r="A677" i="6"/>
  <c r="D677" i="6" l="1"/>
  <c r="B677" i="6"/>
  <c r="E677" i="6"/>
  <c r="C677" i="6"/>
  <c r="A490" i="6"/>
  <c r="A678" i="6"/>
  <c r="A615" i="6"/>
  <c r="F743" i="6"/>
  <c r="E678" i="6" l="1"/>
  <c r="C678" i="6"/>
  <c r="D678" i="6"/>
  <c r="B678" i="6"/>
  <c r="F677" i="6"/>
  <c r="A491" i="6"/>
  <c r="A679" i="6"/>
  <c r="A616" i="6"/>
  <c r="F678" i="6" l="1"/>
  <c r="E679" i="6"/>
  <c r="C679" i="6"/>
  <c r="D679" i="6"/>
  <c r="B679" i="6"/>
  <c r="A492" i="6"/>
  <c r="A617" i="6"/>
  <c r="A680" i="6"/>
  <c r="F679" i="6"/>
  <c r="C680" i="6" l="1"/>
  <c r="D680" i="6"/>
  <c r="E680" i="6"/>
  <c r="B680" i="6"/>
  <c r="F680" i="6" s="1"/>
  <c r="A493" i="6"/>
  <c r="A744" i="6"/>
  <c r="A618" i="6"/>
  <c r="E744" i="6" l="1"/>
  <c r="B744" i="6"/>
  <c r="F744" i="6" s="1"/>
  <c r="D744" i="6"/>
  <c r="C744" i="6"/>
  <c r="A494" i="6"/>
  <c r="A745" i="6"/>
  <c r="A619" i="6"/>
  <c r="C745" i="6" l="1"/>
  <c r="B745" i="6"/>
  <c r="D745" i="6"/>
  <c r="E745" i="6"/>
  <c r="A495" i="6"/>
  <c r="A746" i="6"/>
  <c r="A620" i="6"/>
  <c r="F745" i="6" l="1"/>
  <c r="E746" i="6"/>
  <c r="B746" i="6"/>
  <c r="F746" i="6" s="1"/>
  <c r="C750" i="6" s="1"/>
  <c r="C746" i="6"/>
  <c r="D746" i="6"/>
  <c r="A496" i="6"/>
  <c r="A681" i="6"/>
  <c r="A621" i="6"/>
  <c r="A682" i="6" l="1"/>
  <c r="A622" i="6"/>
  <c r="D681" i="6"/>
  <c r="B681" i="6"/>
  <c r="F681" i="6" s="1"/>
  <c r="E681" i="6"/>
  <c r="C681" i="6"/>
  <c r="E682" i="6" l="1"/>
  <c r="C682" i="6"/>
  <c r="D682" i="6"/>
  <c r="B682" i="6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B750" i="6" s="1"/>
  <c r="F682" i="6" l="1"/>
  <c r="A750" i="6" s="1"/>
</calcChain>
</file>

<file path=xl/connections.xml><?xml version="1.0" encoding="utf-8"?>
<connections xmlns="http://schemas.openxmlformats.org/spreadsheetml/2006/main">
  <connection id="1" name="mouse.tempered" type="6" refreshedVersion="5" background="1" saveData="1">
    <textPr codePage="850" sourceFile="C:\Users\edwin_chan\Downloads\mouse.tempered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<sst xmlns="http://schemas.openxmlformats.org/spreadsheetml/2006/main" count="417" uniqueCount="98">
  <si>
    <t>X</t>
  </si>
  <si>
    <t>Y</t>
  </si>
  <si>
    <t>Rand</t>
  </si>
  <si>
    <t>#0</t>
  </si>
  <si>
    <t>Delta</t>
  </si>
  <si>
    <t>#1</t>
  </si>
  <si>
    <t>Index</t>
  </si>
  <si>
    <t>iDx</t>
  </si>
  <si>
    <t>iDy</t>
  </si>
  <si>
    <t>jDx</t>
  </si>
  <si>
    <t>jDy</t>
  </si>
  <si>
    <t>kDx</t>
  </si>
  <si>
    <t>kDy</t>
  </si>
  <si>
    <t>iDist</t>
  </si>
  <si>
    <t>jDist</t>
  </si>
  <si>
    <t>kDist</t>
  </si>
  <si>
    <t>Cluster #</t>
  </si>
  <si>
    <t>#11</t>
  </si>
  <si>
    <t>Count #0</t>
  </si>
  <si>
    <t>Count #1</t>
  </si>
  <si>
    <t>Count #2</t>
  </si>
  <si>
    <t>Centroid</t>
  </si>
  <si>
    <t>Centroid #0</t>
  </si>
  <si>
    <t>Centroid #1</t>
  </si>
  <si>
    <t>Centroid #2</t>
  </si>
  <si>
    <t>Span X</t>
  </si>
  <si>
    <t>Span Y</t>
  </si>
  <si>
    <t>Random Centroid</t>
  </si>
  <si>
    <t>iMx</t>
  </si>
  <si>
    <t>iMy</t>
  </si>
  <si>
    <t>jMx</t>
  </si>
  <si>
    <t>jMy</t>
  </si>
  <si>
    <t>kMx</t>
  </si>
  <si>
    <t>kMy</t>
  </si>
  <si>
    <t>#12</t>
  </si>
  <si>
    <t>Z</t>
  </si>
  <si>
    <t>Centroid #3</t>
  </si>
  <si>
    <t>Span Z</t>
  </si>
  <si>
    <t>Cluster</t>
  </si>
  <si>
    <t>pDx</t>
  </si>
  <si>
    <t>pDy</t>
  </si>
  <si>
    <t>pDz</t>
  </si>
  <si>
    <t>qDx</t>
  </si>
  <si>
    <t>qDy</t>
  </si>
  <si>
    <t>qDz</t>
  </si>
  <si>
    <t>rDx</t>
  </si>
  <si>
    <t>rDy</t>
  </si>
  <si>
    <t>rDz</t>
  </si>
  <si>
    <t>sDz</t>
  </si>
  <si>
    <t>sDx</t>
  </si>
  <si>
    <t>sDy</t>
  </si>
  <si>
    <t>pDist</t>
  </si>
  <si>
    <t>qDist</t>
  </si>
  <si>
    <t>rDist</t>
  </si>
  <si>
    <t>sDist</t>
  </si>
  <si>
    <t>#20</t>
  </si>
  <si>
    <t>Verification</t>
  </si>
  <si>
    <t>P</t>
  </si>
  <si>
    <t>Q</t>
  </si>
  <si>
    <t>Dev</t>
  </si>
  <si>
    <t>Dp</t>
  </si>
  <si>
    <t>Dq</t>
  </si>
  <si>
    <t>Dx</t>
  </si>
  <si>
    <t>Dy</t>
  </si>
  <si>
    <t>Dz</t>
  </si>
  <si>
    <t>Centroid #4</t>
  </si>
  <si>
    <t>Init</t>
  </si>
  <si>
    <t>Error</t>
  </si>
  <si>
    <t>iDp</t>
  </si>
  <si>
    <t>iDq</t>
  </si>
  <si>
    <t>iDz</t>
  </si>
  <si>
    <t>jDp</t>
  </si>
  <si>
    <t>jDq</t>
  </si>
  <si>
    <t>jDz</t>
  </si>
  <si>
    <t>Step 1</t>
  </si>
  <si>
    <t>iMask</t>
  </si>
  <si>
    <t>jMask</t>
  </si>
  <si>
    <t>Count=</t>
  </si>
  <si>
    <t>Step 2</t>
  </si>
  <si>
    <t>Clusters</t>
  </si>
  <si>
    <t>Head</t>
  </si>
  <si>
    <t>Noise</t>
  </si>
  <si>
    <t>Ear_right</t>
  </si>
  <si>
    <t>Ear_left</t>
  </si>
  <si>
    <t>#</t>
  </si>
  <si>
    <t>kMask</t>
  </si>
  <si>
    <t>Delta=</t>
  </si>
  <si>
    <t>#13</t>
  </si>
  <si>
    <t>Hash</t>
  </si>
  <si>
    <t>#30</t>
  </si>
  <si>
    <t>Dist</t>
  </si>
  <si>
    <t>pMask</t>
  </si>
  <si>
    <t>qMask</t>
  </si>
  <si>
    <t>rMask</t>
  </si>
  <si>
    <t>sMask</t>
  </si>
  <si>
    <t>Actual Centroid</t>
  </si>
  <si>
    <t>Dist=</t>
  </si>
  <si>
    <t>Within-Cluster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</si>
</sst>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2-D 3 centroids'!$A$8:$A$57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rand 2-D 3 centroids'!$B$8:$B$57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Random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2-D 3 centroids'!$A$62:$A$64</c:f>
              <c:numCache>
                <c:formatCode>General</c:formatCode>
                <c:ptCount val="3"/>
                <c:pt idx="0">
                  <c:v>85.531923499829247</c:v>
                </c:pt>
                <c:pt idx="1">
                  <c:v>27.943809315462921</c:v>
                </c:pt>
                <c:pt idx="2">
                  <c:v>126.13329140852642</c:v>
                </c:pt>
              </c:numCache>
            </c:numRef>
          </c:xVal>
          <c:yVal>
            <c:numRef>
              <c:f>'test rand 2-D 3 centroids'!$B$62:$B$64</c:f>
              <c:numCache>
                <c:formatCode>General</c:formatCode>
                <c:ptCount val="3"/>
                <c:pt idx="0">
                  <c:v>57.091499290017538</c:v>
                </c:pt>
                <c:pt idx="1">
                  <c:v>80.126373818064081</c:v>
                </c:pt>
                <c:pt idx="2">
                  <c:v>-9.2666260385730226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5400"/>
        <c:axId val="312630304"/>
      </c:scatterChart>
      <c:valAx>
        <c:axId val="3126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0304"/>
        <c:crosses val="autoZero"/>
        <c:crossBetween val="midCat"/>
      </c:valAx>
      <c:valAx>
        <c:axId val="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2-D 3 centroids'!$B$68:$B$117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rand 2-D 3 centroids'!$C$68:$C$117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2-D 3 centroids'!$A$124:$A$126</c:f>
              <c:numCache>
                <c:formatCode>General</c:formatCode>
                <c:ptCount val="3"/>
                <c:pt idx="0">
                  <c:v>99.065082926813034</c:v>
                </c:pt>
                <c:pt idx="1">
                  <c:v>-0.48031884188599361</c:v>
                </c:pt>
                <c:pt idx="2">
                  <c:v>110.84293646897748</c:v>
                </c:pt>
              </c:numCache>
            </c:numRef>
          </c:xVal>
          <c:yVal>
            <c:numRef>
              <c:f>'test rand 2-D 3 centroids'!$B$124:$B$126</c:f>
              <c:numCache>
                <c:formatCode>General</c:formatCode>
                <c:ptCount val="3"/>
                <c:pt idx="0">
                  <c:v>88.420013673999307</c:v>
                </c:pt>
                <c:pt idx="1">
                  <c:v>101.67967257603864</c:v>
                </c:pt>
                <c:pt idx="2">
                  <c:v>-4.6885872271004727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3440"/>
        <c:axId val="312627952"/>
      </c:scatterChart>
      <c:valAx>
        <c:axId val="3126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7952"/>
        <c:crosses val="autoZero"/>
        <c:crossBetween val="midCat"/>
      </c:valAx>
      <c:valAx>
        <c:axId val="312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Mouse tempered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mouse tempered'!$A$3:$A$119</c:f>
              <c:numCache>
                <c:formatCode>General</c:formatCode>
                <c:ptCount val="117"/>
                <c:pt idx="0">
                  <c:v>0.43945280775965401</c:v>
                </c:pt>
                <c:pt idx="1">
                  <c:v>0.51220043710612195</c:v>
                </c:pt>
                <c:pt idx="2">
                  <c:v>0.29094997761775399</c:v>
                </c:pt>
                <c:pt idx="3">
                  <c:v>0.39175877821343602</c:v>
                </c:pt>
                <c:pt idx="4">
                  <c:v>0.52185702837659698</c:v>
                </c:pt>
                <c:pt idx="5">
                  <c:v>0.75413048252387505</c:v>
                </c:pt>
                <c:pt idx="6">
                  <c:v>0.74487821615514005</c:v>
                </c:pt>
                <c:pt idx="7">
                  <c:v>0.78720238612552196</c:v>
                </c:pt>
                <c:pt idx="8">
                  <c:v>0.78309248904720397</c:v>
                </c:pt>
                <c:pt idx="9">
                  <c:v>0.76519710765417703</c:v>
                </c:pt>
                <c:pt idx="10">
                  <c:v>0.71941895755858698</c:v>
                </c:pt>
                <c:pt idx="11">
                  <c:v>0.299532932277775</c:v>
                </c:pt>
                <c:pt idx="12">
                  <c:v>0.49822414751029498</c:v>
                </c:pt>
                <c:pt idx="13">
                  <c:v>0.27405229214478</c:v>
                </c:pt>
                <c:pt idx="14">
                  <c:v>0.38284021717487399</c:v>
                </c:pt>
                <c:pt idx="15">
                  <c:v>0.25146154160019502</c:v>
                </c:pt>
                <c:pt idx="16">
                  <c:v>0.229272811842754</c:v>
                </c:pt>
                <c:pt idx="17">
                  <c:v>0.75006760187426402</c:v>
                </c:pt>
                <c:pt idx="18">
                  <c:v>0.29832254625051402</c:v>
                </c:pt>
                <c:pt idx="19">
                  <c:v>0.20296773383981501</c:v>
                </c:pt>
                <c:pt idx="20">
                  <c:v>0.243986902691602</c:v>
                </c:pt>
                <c:pt idx="21">
                  <c:v>0.424923198942187</c:v>
                </c:pt>
                <c:pt idx="22">
                  <c:v>0.520723820767521</c:v>
                </c:pt>
                <c:pt idx="23">
                  <c:v>0.44329557666585201</c:v>
                </c:pt>
                <c:pt idx="24">
                  <c:v>0.39882121731993397</c:v>
                </c:pt>
                <c:pt idx="25">
                  <c:v>0.50434998019569799</c:v>
                </c:pt>
                <c:pt idx="26">
                  <c:v>0.64183163783838904</c:v>
                </c:pt>
                <c:pt idx="27">
                  <c:v>0.38751390538070701</c:v>
                </c:pt>
                <c:pt idx="28">
                  <c:v>0.39399361159532398</c:v>
                </c:pt>
                <c:pt idx="29">
                  <c:v>0.75393822682614298</c:v>
                </c:pt>
                <c:pt idx="30">
                  <c:v>0.73618813279564799</c:v>
                </c:pt>
                <c:pt idx="31">
                  <c:v>0.71140134384443399</c:v>
                </c:pt>
                <c:pt idx="32">
                  <c:v>0.72839038628222796</c:v>
                </c:pt>
                <c:pt idx="33">
                  <c:v>4.0554927744786098E-2</c:v>
                </c:pt>
                <c:pt idx="34">
                  <c:v>0.81992245866708802</c:v>
                </c:pt>
                <c:pt idx="35">
                  <c:v>0.53104100918419905</c:v>
                </c:pt>
                <c:pt idx="36">
                  <c:v>0.68889680924691099</c:v>
                </c:pt>
                <c:pt idx="37">
                  <c:v>0.64939623086498499</c:v>
                </c:pt>
                <c:pt idx="38">
                  <c:v>0.83516191138058404</c:v>
                </c:pt>
                <c:pt idx="39">
                  <c:v>0.46558804569679002</c:v>
                </c:pt>
                <c:pt idx="40">
                  <c:v>0.62589461588778394</c:v>
                </c:pt>
                <c:pt idx="41">
                  <c:v>0.33422593969522302</c:v>
                </c:pt>
                <c:pt idx="42">
                  <c:v>0.36680067415943202</c:v>
                </c:pt>
                <c:pt idx="43">
                  <c:v>0.26291652698749002</c:v>
                </c:pt>
                <c:pt idx="44">
                  <c:v>0.25468844356494802</c:v>
                </c:pt>
                <c:pt idx="45">
                  <c:v>0.17474033164278299</c:v>
                </c:pt>
                <c:pt idx="46">
                  <c:v>0.23745015069634501</c:v>
                </c:pt>
                <c:pt idx="47">
                  <c:v>0.30400101479723102</c:v>
                </c:pt>
                <c:pt idx="48">
                  <c:v>0.25795808231609701</c:v>
                </c:pt>
                <c:pt idx="49">
                  <c:v>0.74162777827944504</c:v>
                </c:pt>
                <c:pt idx="50">
                  <c:v>0.38272263131699502</c:v>
                </c:pt>
                <c:pt idx="51">
                  <c:v>0.56506329156322999</c:v>
                </c:pt>
                <c:pt idx="52">
                  <c:v>0.35075966639561701</c:v>
                </c:pt>
                <c:pt idx="53">
                  <c:v>0.836569858595413</c:v>
                </c:pt>
                <c:pt idx="54">
                  <c:v>0.70553841674860296</c:v>
                </c:pt>
                <c:pt idx="55">
                  <c:v>0.74056584510053303</c:v>
                </c:pt>
                <c:pt idx="56">
                  <c:v>0.151506124751141</c:v>
                </c:pt>
                <c:pt idx="57">
                  <c:v>0.75681360575497003</c:v>
                </c:pt>
                <c:pt idx="58">
                  <c:v>0.675660163954246</c:v>
                </c:pt>
                <c:pt idx="59">
                  <c:v>0.56814299243993605</c:v>
                </c:pt>
                <c:pt idx="60">
                  <c:v>0.49828878479830702</c:v>
                </c:pt>
                <c:pt idx="61">
                  <c:v>0.43642837150147901</c:v>
                </c:pt>
                <c:pt idx="62">
                  <c:v>0.60372541264316504</c:v>
                </c:pt>
                <c:pt idx="63">
                  <c:v>0.86030828475060594</c:v>
                </c:pt>
                <c:pt idx="64">
                  <c:v>0.58884987695978397</c:v>
                </c:pt>
                <c:pt idx="65">
                  <c:v>0.69899622415747797</c:v>
                </c:pt>
                <c:pt idx="66">
                  <c:v>0.67524218097382005</c:v>
                </c:pt>
                <c:pt idx="67">
                  <c:v>0.86208259032263901</c:v>
                </c:pt>
                <c:pt idx="68">
                  <c:v>0.64556239484442002</c:v>
                </c:pt>
                <c:pt idx="69">
                  <c:v>0.41552742581024199</c:v>
                </c:pt>
                <c:pt idx="70">
                  <c:v>0.29194678962167803</c:v>
                </c:pt>
                <c:pt idx="71">
                  <c:v>0.43756133227322402</c:v>
                </c:pt>
                <c:pt idx="72">
                  <c:v>0.30021772312881301</c:v>
                </c:pt>
                <c:pt idx="73">
                  <c:v>0.19708666001178601</c:v>
                </c:pt>
                <c:pt idx="74">
                  <c:v>0.31876246776325001</c:v>
                </c:pt>
                <c:pt idx="75">
                  <c:v>0.220210421843717</c:v>
                </c:pt>
                <c:pt idx="76">
                  <c:v>0.35648189808486702</c:v>
                </c:pt>
                <c:pt idx="77">
                  <c:v>0.333454400810475</c:v>
                </c:pt>
                <c:pt idx="78">
                  <c:v>0.54348534985404795</c:v>
                </c:pt>
                <c:pt idx="79">
                  <c:v>0.91602980838192605</c:v>
                </c:pt>
                <c:pt idx="80">
                  <c:v>0.44119239525974602</c:v>
                </c:pt>
                <c:pt idx="81">
                  <c:v>0.57069648199583201</c:v>
                </c:pt>
                <c:pt idx="82">
                  <c:v>0.70654705710541699</c:v>
                </c:pt>
                <c:pt idx="83">
                  <c:v>0.44312146911096401</c:v>
                </c:pt>
                <c:pt idx="84">
                  <c:v>0.75223651724637697</c:v>
                </c:pt>
                <c:pt idx="85">
                  <c:v>0.76232639156451099</c:v>
                </c:pt>
                <c:pt idx="86">
                  <c:v>0.66858660058714403</c:v>
                </c:pt>
                <c:pt idx="87">
                  <c:v>0.427325472743736</c:v>
                </c:pt>
                <c:pt idx="88">
                  <c:v>0.77010848080016403</c:v>
                </c:pt>
                <c:pt idx="89">
                  <c:v>0.78629892759636499</c:v>
                </c:pt>
                <c:pt idx="90">
                  <c:v>0.323144615700802</c:v>
                </c:pt>
                <c:pt idx="91">
                  <c:v>0.700978714407965</c:v>
                </c:pt>
                <c:pt idx="92">
                  <c:v>0.679440511178664</c:v>
                </c:pt>
                <c:pt idx="93">
                  <c:v>0.71593743807767196</c:v>
                </c:pt>
                <c:pt idx="94">
                  <c:v>0.47975236292326501</c:v>
                </c:pt>
                <c:pt idx="95">
                  <c:v>0.41003838698089201</c:v>
                </c:pt>
                <c:pt idx="96">
                  <c:v>0.75175266561728904</c:v>
                </c:pt>
                <c:pt idx="97">
                  <c:v>0.61162324393939405</c:v>
                </c:pt>
                <c:pt idx="98">
                  <c:v>0.44394105422327301</c:v>
                </c:pt>
                <c:pt idx="99">
                  <c:v>0.53647526637174403</c:v>
                </c:pt>
                <c:pt idx="100">
                  <c:v>0.63755909142008205</c:v>
                </c:pt>
                <c:pt idx="101">
                  <c:v>0.32268111908104102</c:v>
                </c:pt>
                <c:pt idx="102">
                  <c:v>0.70932895321253497</c:v>
                </c:pt>
                <c:pt idx="103">
                  <c:v>0.41670674548454101</c:v>
                </c:pt>
                <c:pt idx="104">
                  <c:v>0.40226843709696403</c:v>
                </c:pt>
                <c:pt idx="105">
                  <c:v>0.63124116179477696</c:v>
                </c:pt>
                <c:pt idx="106">
                  <c:v>0.51387298960782402</c:v>
                </c:pt>
                <c:pt idx="107">
                  <c:v>0.56306819518266804</c:v>
                </c:pt>
                <c:pt idx="108">
                  <c:v>0.35408467642551</c:v>
                </c:pt>
                <c:pt idx="109">
                  <c:v>0.52646486543992999</c:v>
                </c:pt>
                <c:pt idx="110">
                  <c:v>0.54571318447406603</c:v>
                </c:pt>
                <c:pt idx="111">
                  <c:v>0.34557968365751102</c:v>
                </c:pt>
                <c:pt idx="112">
                  <c:v>0.65071434656149196</c:v>
                </c:pt>
                <c:pt idx="113">
                  <c:v>0.74253286087223003</c:v>
                </c:pt>
                <c:pt idx="114">
                  <c:v>0.68232731950347902</c:v>
                </c:pt>
                <c:pt idx="115">
                  <c:v>0.50813444294125099</c:v>
                </c:pt>
                <c:pt idx="116">
                  <c:v>0.52210795768568596</c:v>
                </c:pt>
              </c:numCache>
            </c:numRef>
          </c:xVal>
          <c:yVal>
            <c:numRef>
              <c:f>'test mouse tempered'!$B$3:$B$119</c:f>
              <c:numCache>
                <c:formatCode>General</c:formatCode>
                <c:ptCount val="117"/>
                <c:pt idx="0">
                  <c:v>0.54786742927721199</c:v>
                </c:pt>
                <c:pt idx="1">
                  <c:v>0.50086464650840401</c:v>
                </c:pt>
                <c:pt idx="2">
                  <c:v>0.85576668711747605</c:v>
                </c:pt>
                <c:pt idx="3">
                  <c:v>0.61034730352858702</c:v>
                </c:pt>
                <c:pt idx="4">
                  <c:v>0.57690608113337605</c:v>
                </c:pt>
                <c:pt idx="5">
                  <c:v>0.72385973130527903</c:v>
                </c:pt>
                <c:pt idx="6">
                  <c:v>0.73947261897855698</c:v>
                </c:pt>
                <c:pt idx="7">
                  <c:v>0.81732541555802996</c:v>
                </c:pt>
                <c:pt idx="8">
                  <c:v>0.73165581614309905</c:v>
                </c:pt>
                <c:pt idx="9">
                  <c:v>0.76929428121799404</c:v>
                </c:pt>
                <c:pt idx="10">
                  <c:v>0.43648093863144599</c:v>
                </c:pt>
                <c:pt idx="11">
                  <c:v>0.62306272704056098</c:v>
                </c:pt>
                <c:pt idx="12">
                  <c:v>0.42839983794125902</c:v>
                </c:pt>
                <c:pt idx="13">
                  <c:v>0.480432059863108</c:v>
                </c:pt>
                <c:pt idx="14">
                  <c:v>0.54406888629625605</c:v>
                </c:pt>
                <c:pt idx="15">
                  <c:v>0.798345539805004</c:v>
                </c:pt>
                <c:pt idx="16">
                  <c:v>0.737001377031133</c:v>
                </c:pt>
                <c:pt idx="17">
                  <c:v>0.89702766074985896</c:v>
                </c:pt>
                <c:pt idx="18">
                  <c:v>0.76092979354218004</c:v>
                </c:pt>
                <c:pt idx="19">
                  <c:v>0.798458010461913</c:v>
                </c:pt>
                <c:pt idx="20">
                  <c:v>0.80325127172464905</c:v>
                </c:pt>
                <c:pt idx="21">
                  <c:v>0.28482572753736901</c:v>
                </c:pt>
                <c:pt idx="22">
                  <c:v>0.32542733595644602</c:v>
                </c:pt>
                <c:pt idx="23">
                  <c:v>0.32697891986066502</c:v>
                </c:pt>
                <c:pt idx="24">
                  <c:v>0.44917757772100902</c:v>
                </c:pt>
                <c:pt idx="25">
                  <c:v>0.311049729906618</c:v>
                </c:pt>
                <c:pt idx="26">
                  <c:v>0.44634230241629502</c:v>
                </c:pt>
                <c:pt idx="27">
                  <c:v>0.58357766827596402</c:v>
                </c:pt>
                <c:pt idx="28">
                  <c:v>0.43554923152869501</c:v>
                </c:pt>
                <c:pt idx="29">
                  <c:v>0.69537460903405002</c:v>
                </c:pt>
                <c:pt idx="30">
                  <c:v>0.82038758768290598</c:v>
                </c:pt>
                <c:pt idx="31">
                  <c:v>0.72941777391079299</c:v>
                </c:pt>
                <c:pt idx="32">
                  <c:v>0.74009503659429998</c:v>
                </c:pt>
                <c:pt idx="33">
                  <c:v>0.50724007924528602</c:v>
                </c:pt>
                <c:pt idx="34">
                  <c:v>0.66248644118448596</c:v>
                </c:pt>
                <c:pt idx="35">
                  <c:v>0.62956496415512497</c:v>
                </c:pt>
                <c:pt idx="36">
                  <c:v>0.524163138165469</c:v>
                </c:pt>
                <c:pt idx="37">
                  <c:v>0.37410916300714703</c:v>
                </c:pt>
                <c:pt idx="38">
                  <c:v>0.13894038814840001</c:v>
                </c:pt>
                <c:pt idx="39">
                  <c:v>0.38082603494771</c:v>
                </c:pt>
                <c:pt idx="40">
                  <c:v>0.29786152832143398</c:v>
                </c:pt>
                <c:pt idx="41">
                  <c:v>0.47160848245245901</c:v>
                </c:pt>
                <c:pt idx="42">
                  <c:v>0.70981124764786996</c:v>
                </c:pt>
                <c:pt idx="43">
                  <c:v>0.70366780401951101</c:v>
                </c:pt>
                <c:pt idx="44">
                  <c:v>0.76141635398668295</c:v>
                </c:pt>
                <c:pt idx="45">
                  <c:v>0.36368611152381902</c:v>
                </c:pt>
                <c:pt idx="46">
                  <c:v>0.72670858560312401</c:v>
                </c:pt>
                <c:pt idx="47">
                  <c:v>0.80090673042988902</c:v>
                </c:pt>
                <c:pt idx="48">
                  <c:v>0.71893566814509902</c:v>
                </c:pt>
                <c:pt idx="49">
                  <c:v>0.58899101909486495</c:v>
                </c:pt>
                <c:pt idx="50">
                  <c:v>0.45273736763851402</c:v>
                </c:pt>
                <c:pt idx="51">
                  <c:v>0.43688070190545802</c:v>
                </c:pt>
                <c:pt idx="52">
                  <c:v>0.47315034280961499</c:v>
                </c:pt>
                <c:pt idx="53">
                  <c:v>0.73952734387407204</c:v>
                </c:pt>
                <c:pt idx="54">
                  <c:v>0.80326235407314905</c:v>
                </c:pt>
                <c:pt idx="55">
                  <c:v>0.72200129049839301</c:v>
                </c:pt>
                <c:pt idx="56">
                  <c:v>0.87658566282073802</c:v>
                </c:pt>
                <c:pt idx="57">
                  <c:v>0.75154023622527699</c:v>
                </c:pt>
                <c:pt idx="58">
                  <c:v>0.75865150669608095</c:v>
                </c:pt>
                <c:pt idx="59">
                  <c:v>0.42284600051634702</c:v>
                </c:pt>
                <c:pt idx="60">
                  <c:v>0.38911656290584601</c:v>
                </c:pt>
                <c:pt idx="61">
                  <c:v>0.692301105545165</c:v>
                </c:pt>
                <c:pt idx="62">
                  <c:v>0.46839656019105702</c:v>
                </c:pt>
                <c:pt idx="63">
                  <c:v>0.63383339962080398</c:v>
                </c:pt>
                <c:pt idx="64">
                  <c:v>0.47524402811514099</c:v>
                </c:pt>
                <c:pt idx="65">
                  <c:v>0.39153609364234998</c:v>
                </c:pt>
                <c:pt idx="66">
                  <c:v>0.56652005766281399</c:v>
                </c:pt>
                <c:pt idx="67">
                  <c:v>0.59180538424872098</c:v>
                </c:pt>
                <c:pt idx="68">
                  <c:v>0.45758697222873901</c:v>
                </c:pt>
                <c:pt idx="69">
                  <c:v>0.52614883588151995</c:v>
                </c:pt>
                <c:pt idx="70">
                  <c:v>0.427233480122716</c:v>
                </c:pt>
                <c:pt idx="71">
                  <c:v>0.64468813511989498</c:v>
                </c:pt>
                <c:pt idx="72">
                  <c:v>0.74308997904527196</c:v>
                </c:pt>
                <c:pt idx="73">
                  <c:v>0.79547643209735097</c:v>
                </c:pt>
                <c:pt idx="74">
                  <c:v>0.76694497862643796</c:v>
                </c:pt>
                <c:pt idx="75">
                  <c:v>0.84287939765712505</c:v>
                </c:pt>
                <c:pt idx="76">
                  <c:v>0.78270726926158796</c:v>
                </c:pt>
                <c:pt idx="77">
                  <c:v>0.46901269002076401</c:v>
                </c:pt>
                <c:pt idx="78">
                  <c:v>0.55751800980903299</c:v>
                </c:pt>
                <c:pt idx="79">
                  <c:v>0.52339059328542503</c:v>
                </c:pt>
                <c:pt idx="80">
                  <c:v>0.51541288111112904</c:v>
                </c:pt>
                <c:pt idx="81">
                  <c:v>0.62629593680648898</c:v>
                </c:pt>
                <c:pt idx="82">
                  <c:v>0.35266153578564502</c:v>
                </c:pt>
                <c:pt idx="83">
                  <c:v>0.63224921325125205</c:v>
                </c:pt>
                <c:pt idx="84">
                  <c:v>0.66046062095672198</c:v>
                </c:pt>
                <c:pt idx="85">
                  <c:v>0.80248494729906095</c:v>
                </c:pt>
                <c:pt idx="86">
                  <c:v>0.78176946356409205</c:v>
                </c:pt>
                <c:pt idx="87">
                  <c:v>0.83376657381938601</c:v>
                </c:pt>
                <c:pt idx="88">
                  <c:v>0.705184787972998</c:v>
                </c:pt>
                <c:pt idx="89">
                  <c:v>0.69006527967078501</c:v>
                </c:pt>
                <c:pt idx="90">
                  <c:v>0.51426241002598005</c:v>
                </c:pt>
                <c:pt idx="91">
                  <c:v>0.60583302989545595</c:v>
                </c:pt>
                <c:pt idx="92">
                  <c:v>0.33386383983683199</c:v>
                </c:pt>
                <c:pt idx="93">
                  <c:v>0.53697692993813695</c:v>
                </c:pt>
                <c:pt idx="94">
                  <c:v>0.70078752821627299</c:v>
                </c:pt>
                <c:pt idx="95">
                  <c:v>0.50998875189026704</c:v>
                </c:pt>
                <c:pt idx="96">
                  <c:v>0.49809416726960898</c:v>
                </c:pt>
                <c:pt idx="97">
                  <c:v>0.354714424267557</c:v>
                </c:pt>
                <c:pt idx="98">
                  <c:v>0.58912443401930303</c:v>
                </c:pt>
                <c:pt idx="99">
                  <c:v>0.46943479283779899</c:v>
                </c:pt>
                <c:pt idx="100">
                  <c:v>0.58470928327132998</c:v>
                </c:pt>
                <c:pt idx="101">
                  <c:v>0.46658768216650798</c:v>
                </c:pt>
                <c:pt idx="102">
                  <c:v>0.63696669116141602</c:v>
                </c:pt>
                <c:pt idx="103">
                  <c:v>0.409792980466616</c:v>
                </c:pt>
                <c:pt idx="104">
                  <c:v>0.44601176413907001</c:v>
                </c:pt>
                <c:pt idx="105">
                  <c:v>0.45662127468333202</c:v>
                </c:pt>
                <c:pt idx="106">
                  <c:v>0.29507230737868501</c:v>
                </c:pt>
                <c:pt idx="107">
                  <c:v>0.69152333464777904</c:v>
                </c:pt>
                <c:pt idx="108">
                  <c:v>0.48416947603298599</c:v>
                </c:pt>
                <c:pt idx="109">
                  <c:v>0.44438342657924301</c:v>
                </c:pt>
                <c:pt idx="110">
                  <c:v>0.58958963614951698</c:v>
                </c:pt>
                <c:pt idx="111">
                  <c:v>0.45122726633926902</c:v>
                </c:pt>
                <c:pt idx="112">
                  <c:v>0.63649523744681002</c:v>
                </c:pt>
                <c:pt idx="113">
                  <c:v>0.53471251444364098</c:v>
                </c:pt>
                <c:pt idx="114">
                  <c:v>0.63524583674111801</c:v>
                </c:pt>
                <c:pt idx="115">
                  <c:v>0.56350504504370902</c:v>
                </c:pt>
                <c:pt idx="116">
                  <c:v>0.38781976501469601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1872"/>
        <c:axId val="312634616"/>
      </c:scatterChart>
      <c:valAx>
        <c:axId val="3126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4616"/>
        <c:crosses val="autoZero"/>
        <c:crossBetween val="midCat"/>
      </c:valAx>
      <c:valAx>
        <c:axId val="3126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mouse tempered'!$C$630:$C$682</c:f>
              <c:numCache>
                <c:formatCode>General</c:formatCode>
                <c:ptCount val="53"/>
                <c:pt idx="0">
                  <c:v>0.43945280775965401</c:v>
                </c:pt>
                <c:pt idx="1">
                  <c:v>0.51220043710612195</c:v>
                </c:pt>
                <c:pt idx="2">
                  <c:v>0.52185702837659698</c:v>
                </c:pt>
                <c:pt idx="3">
                  <c:v>0.71941895755858698</c:v>
                </c:pt>
                <c:pt idx="4">
                  <c:v>0.49822414751029498</c:v>
                </c:pt>
                <c:pt idx="5">
                  <c:v>0.27405229214478</c:v>
                </c:pt>
                <c:pt idx="6">
                  <c:v>0.38284021717487399</c:v>
                </c:pt>
                <c:pt idx="7">
                  <c:v>0.424923198942187</c:v>
                </c:pt>
                <c:pt idx="8">
                  <c:v>0.520723820767521</c:v>
                </c:pt>
                <c:pt idx="9">
                  <c:v>0.44329557666585201</c:v>
                </c:pt>
                <c:pt idx="10">
                  <c:v>0.39882121731993397</c:v>
                </c:pt>
                <c:pt idx="11">
                  <c:v>0.50434998019569799</c:v>
                </c:pt>
                <c:pt idx="12">
                  <c:v>0.64183163783838904</c:v>
                </c:pt>
                <c:pt idx="13">
                  <c:v>0.39399361159532398</c:v>
                </c:pt>
                <c:pt idx="14">
                  <c:v>0.53104100918419905</c:v>
                </c:pt>
                <c:pt idx="15">
                  <c:v>0.64939623086498499</c:v>
                </c:pt>
                <c:pt idx="16">
                  <c:v>0.83516191138058404</c:v>
                </c:pt>
                <c:pt idx="17">
                  <c:v>0.46558804569679002</c:v>
                </c:pt>
                <c:pt idx="18">
                  <c:v>0.62589461588778394</c:v>
                </c:pt>
                <c:pt idx="19">
                  <c:v>0.33422593969522302</c:v>
                </c:pt>
                <c:pt idx="20">
                  <c:v>0.17474033164278299</c:v>
                </c:pt>
                <c:pt idx="21">
                  <c:v>0.38272263131699502</c:v>
                </c:pt>
                <c:pt idx="22">
                  <c:v>0.56506329156322999</c:v>
                </c:pt>
                <c:pt idx="23">
                  <c:v>0.35075966639561701</c:v>
                </c:pt>
                <c:pt idx="24">
                  <c:v>0.56814299243993605</c:v>
                </c:pt>
                <c:pt idx="25">
                  <c:v>0.49828878479830702</c:v>
                </c:pt>
                <c:pt idx="26">
                  <c:v>0.60372541264316504</c:v>
                </c:pt>
                <c:pt idx="27">
                  <c:v>0.58884987695978397</c:v>
                </c:pt>
                <c:pt idx="28">
                  <c:v>0.69899622415747797</c:v>
                </c:pt>
                <c:pt idx="29">
                  <c:v>0.64556239484442002</c:v>
                </c:pt>
                <c:pt idx="30">
                  <c:v>0.41552742581024199</c:v>
                </c:pt>
                <c:pt idx="31">
                  <c:v>0.29194678962167803</c:v>
                </c:pt>
                <c:pt idx="32">
                  <c:v>0.333454400810475</c:v>
                </c:pt>
                <c:pt idx="33">
                  <c:v>0.54348534985404795</c:v>
                </c:pt>
                <c:pt idx="34">
                  <c:v>0.44119239525974602</c:v>
                </c:pt>
                <c:pt idx="35">
                  <c:v>0.70654705710541699</c:v>
                </c:pt>
                <c:pt idx="36">
                  <c:v>0.323144615700802</c:v>
                </c:pt>
                <c:pt idx="37">
                  <c:v>0.679440511178664</c:v>
                </c:pt>
                <c:pt idx="38">
                  <c:v>0.41003838698089201</c:v>
                </c:pt>
                <c:pt idx="39">
                  <c:v>0.61162324393939405</c:v>
                </c:pt>
                <c:pt idx="40">
                  <c:v>0.44394105422327301</c:v>
                </c:pt>
                <c:pt idx="41">
                  <c:v>0.53647526637174403</c:v>
                </c:pt>
                <c:pt idx="42">
                  <c:v>0.32268111908104102</c:v>
                </c:pt>
                <c:pt idx="43">
                  <c:v>0.41670674548454101</c:v>
                </c:pt>
                <c:pt idx="44">
                  <c:v>0.40226843709696403</c:v>
                </c:pt>
                <c:pt idx="45">
                  <c:v>0.63124116179477696</c:v>
                </c:pt>
                <c:pt idx="46">
                  <c:v>0.51387298960782402</c:v>
                </c:pt>
                <c:pt idx="47">
                  <c:v>0.35408467642551</c:v>
                </c:pt>
                <c:pt idx="48">
                  <c:v>0.52646486543992999</c:v>
                </c:pt>
                <c:pt idx="49">
                  <c:v>0.54571318447406603</c:v>
                </c:pt>
                <c:pt idx="50">
                  <c:v>0.34557968365751102</c:v>
                </c:pt>
                <c:pt idx="51">
                  <c:v>0.50813444294125099</c:v>
                </c:pt>
                <c:pt idx="52">
                  <c:v>0.52210795768568596</c:v>
                </c:pt>
              </c:numCache>
            </c:numRef>
          </c:xVal>
          <c:yVal>
            <c:numRef>
              <c:f>'test mouse tempered'!$D$630:$D$682</c:f>
              <c:numCache>
                <c:formatCode>General</c:formatCode>
                <c:ptCount val="53"/>
                <c:pt idx="0">
                  <c:v>0.54786742927721199</c:v>
                </c:pt>
                <c:pt idx="1">
                  <c:v>0.50086464650840401</c:v>
                </c:pt>
                <c:pt idx="2">
                  <c:v>0.57690608113337605</c:v>
                </c:pt>
                <c:pt idx="3">
                  <c:v>0.43648093863144599</c:v>
                </c:pt>
                <c:pt idx="4">
                  <c:v>0.42839983794125902</c:v>
                </c:pt>
                <c:pt idx="5">
                  <c:v>0.480432059863108</c:v>
                </c:pt>
                <c:pt idx="6">
                  <c:v>0.54406888629625605</c:v>
                </c:pt>
                <c:pt idx="7">
                  <c:v>0.28482572753736901</c:v>
                </c:pt>
                <c:pt idx="8">
                  <c:v>0.32542733595644602</c:v>
                </c:pt>
                <c:pt idx="9">
                  <c:v>0.32697891986066502</c:v>
                </c:pt>
                <c:pt idx="10">
                  <c:v>0.44917757772100902</c:v>
                </c:pt>
                <c:pt idx="11">
                  <c:v>0.311049729906618</c:v>
                </c:pt>
                <c:pt idx="12">
                  <c:v>0.44634230241629502</c:v>
                </c:pt>
                <c:pt idx="13">
                  <c:v>0.43554923152869501</c:v>
                </c:pt>
                <c:pt idx="14">
                  <c:v>0.62956496415512497</c:v>
                </c:pt>
                <c:pt idx="15">
                  <c:v>0.37410916300714703</c:v>
                </c:pt>
                <c:pt idx="16">
                  <c:v>0.13894038814840001</c:v>
                </c:pt>
                <c:pt idx="17">
                  <c:v>0.38082603494771</c:v>
                </c:pt>
                <c:pt idx="18">
                  <c:v>0.29786152832143398</c:v>
                </c:pt>
                <c:pt idx="19">
                  <c:v>0.47160848245245901</c:v>
                </c:pt>
                <c:pt idx="20">
                  <c:v>0.36368611152381902</c:v>
                </c:pt>
                <c:pt idx="21">
                  <c:v>0.45273736763851402</c:v>
                </c:pt>
                <c:pt idx="22">
                  <c:v>0.43688070190545802</c:v>
                </c:pt>
                <c:pt idx="23">
                  <c:v>0.47315034280961499</c:v>
                </c:pt>
                <c:pt idx="24">
                  <c:v>0.42284600051634702</c:v>
                </c:pt>
                <c:pt idx="25">
                  <c:v>0.38911656290584601</c:v>
                </c:pt>
                <c:pt idx="26">
                  <c:v>0.46839656019105702</c:v>
                </c:pt>
                <c:pt idx="27">
                  <c:v>0.47524402811514099</c:v>
                </c:pt>
                <c:pt idx="28">
                  <c:v>0.39153609364234998</c:v>
                </c:pt>
                <c:pt idx="29">
                  <c:v>0.45758697222873901</c:v>
                </c:pt>
                <c:pt idx="30">
                  <c:v>0.52614883588151995</c:v>
                </c:pt>
                <c:pt idx="31">
                  <c:v>0.427233480122716</c:v>
                </c:pt>
                <c:pt idx="32">
                  <c:v>0.46901269002076401</c:v>
                </c:pt>
                <c:pt idx="33">
                  <c:v>0.55751800980903299</c:v>
                </c:pt>
                <c:pt idx="34">
                  <c:v>0.51541288111112904</c:v>
                </c:pt>
                <c:pt idx="35">
                  <c:v>0.35266153578564502</c:v>
                </c:pt>
                <c:pt idx="36">
                  <c:v>0.51426241002598005</c:v>
                </c:pt>
                <c:pt idx="37">
                  <c:v>0.33386383983683199</c:v>
                </c:pt>
                <c:pt idx="38">
                  <c:v>0.50998875189026704</c:v>
                </c:pt>
                <c:pt idx="39">
                  <c:v>0.354714424267557</c:v>
                </c:pt>
                <c:pt idx="40">
                  <c:v>0.58912443401930303</c:v>
                </c:pt>
                <c:pt idx="41">
                  <c:v>0.46943479283779899</c:v>
                </c:pt>
                <c:pt idx="42">
                  <c:v>0.46658768216650798</c:v>
                </c:pt>
                <c:pt idx="43">
                  <c:v>0.409792980466616</c:v>
                </c:pt>
                <c:pt idx="44">
                  <c:v>0.44601176413907001</c:v>
                </c:pt>
                <c:pt idx="45">
                  <c:v>0.45662127468333202</c:v>
                </c:pt>
                <c:pt idx="46">
                  <c:v>0.29507230737868501</c:v>
                </c:pt>
                <c:pt idx="47">
                  <c:v>0.48416947603298599</c:v>
                </c:pt>
                <c:pt idx="48">
                  <c:v>0.44438342657924301</c:v>
                </c:pt>
                <c:pt idx="49">
                  <c:v>0.58958963614951698</c:v>
                </c:pt>
                <c:pt idx="50">
                  <c:v>0.45122726633926902</c:v>
                </c:pt>
                <c:pt idx="51">
                  <c:v>0.56350504504370902</c:v>
                </c:pt>
                <c:pt idx="52">
                  <c:v>0.38781976501469601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mouse tempered'!$C$683:$C$709</c:f>
              <c:numCache>
                <c:formatCode>General</c:formatCode>
                <c:ptCount val="27"/>
                <c:pt idx="0">
                  <c:v>0.29094997761775399</c:v>
                </c:pt>
                <c:pt idx="1">
                  <c:v>0.39175877821343602</c:v>
                </c:pt>
                <c:pt idx="2">
                  <c:v>0.299532932277775</c:v>
                </c:pt>
                <c:pt idx="3">
                  <c:v>0.25146154160019502</c:v>
                </c:pt>
                <c:pt idx="4">
                  <c:v>0.229272811842754</c:v>
                </c:pt>
                <c:pt idx="5">
                  <c:v>0.29832254625051402</c:v>
                </c:pt>
                <c:pt idx="6">
                  <c:v>0.20296773383981501</c:v>
                </c:pt>
                <c:pt idx="7">
                  <c:v>0.243986902691602</c:v>
                </c:pt>
                <c:pt idx="8">
                  <c:v>0.38751390538070701</c:v>
                </c:pt>
                <c:pt idx="9">
                  <c:v>4.0554927744786098E-2</c:v>
                </c:pt>
                <c:pt idx="10">
                  <c:v>0.36680067415943202</c:v>
                </c:pt>
                <c:pt idx="11">
                  <c:v>0.26291652698749002</c:v>
                </c:pt>
                <c:pt idx="12">
                  <c:v>0.25468844356494802</c:v>
                </c:pt>
                <c:pt idx="13">
                  <c:v>0.23745015069634501</c:v>
                </c:pt>
                <c:pt idx="14">
                  <c:v>0.30400101479723102</c:v>
                </c:pt>
                <c:pt idx="15">
                  <c:v>0.25795808231609701</c:v>
                </c:pt>
                <c:pt idx="16">
                  <c:v>0.151506124751141</c:v>
                </c:pt>
                <c:pt idx="17">
                  <c:v>0.43642837150147901</c:v>
                </c:pt>
                <c:pt idx="18">
                  <c:v>0.43756133227322402</c:v>
                </c:pt>
                <c:pt idx="19">
                  <c:v>0.30021772312881301</c:v>
                </c:pt>
                <c:pt idx="20">
                  <c:v>0.19708666001178601</c:v>
                </c:pt>
                <c:pt idx="21">
                  <c:v>0.31876246776325001</c:v>
                </c:pt>
                <c:pt idx="22">
                  <c:v>0.220210421843717</c:v>
                </c:pt>
                <c:pt idx="23">
                  <c:v>0.35648189808486702</c:v>
                </c:pt>
                <c:pt idx="24">
                  <c:v>0.44312146911096401</c:v>
                </c:pt>
                <c:pt idx="25">
                  <c:v>0.427325472743736</c:v>
                </c:pt>
                <c:pt idx="26">
                  <c:v>0.47975236292326501</c:v>
                </c:pt>
              </c:numCache>
            </c:numRef>
          </c:xVal>
          <c:yVal>
            <c:numRef>
              <c:f>'test mouse tempered'!$D$683:$D$709</c:f>
              <c:numCache>
                <c:formatCode>General</c:formatCode>
                <c:ptCount val="27"/>
                <c:pt idx="0">
                  <c:v>0.85576668711747605</c:v>
                </c:pt>
                <c:pt idx="1">
                  <c:v>0.61034730352858702</c:v>
                </c:pt>
                <c:pt idx="2">
                  <c:v>0.62306272704056098</c:v>
                </c:pt>
                <c:pt idx="3">
                  <c:v>0.798345539805004</c:v>
                </c:pt>
                <c:pt idx="4">
                  <c:v>0.737001377031133</c:v>
                </c:pt>
                <c:pt idx="5">
                  <c:v>0.76092979354218004</c:v>
                </c:pt>
                <c:pt idx="6">
                  <c:v>0.798458010461913</c:v>
                </c:pt>
                <c:pt idx="7">
                  <c:v>0.80325127172464905</c:v>
                </c:pt>
                <c:pt idx="8">
                  <c:v>0.58357766827596402</c:v>
                </c:pt>
                <c:pt idx="9">
                  <c:v>0.50724007924528602</c:v>
                </c:pt>
                <c:pt idx="10">
                  <c:v>0.70981124764786996</c:v>
                </c:pt>
                <c:pt idx="11">
                  <c:v>0.70366780401951101</c:v>
                </c:pt>
                <c:pt idx="12">
                  <c:v>0.76141635398668295</c:v>
                </c:pt>
                <c:pt idx="13">
                  <c:v>0.72670858560312401</c:v>
                </c:pt>
                <c:pt idx="14">
                  <c:v>0.80090673042988902</c:v>
                </c:pt>
                <c:pt idx="15">
                  <c:v>0.71893566814509902</c:v>
                </c:pt>
                <c:pt idx="16">
                  <c:v>0.87658566282073802</c:v>
                </c:pt>
                <c:pt idx="17">
                  <c:v>0.692301105545165</c:v>
                </c:pt>
                <c:pt idx="18">
                  <c:v>0.64468813511989498</c:v>
                </c:pt>
                <c:pt idx="19">
                  <c:v>0.74308997904527196</c:v>
                </c:pt>
                <c:pt idx="20">
                  <c:v>0.79547643209735097</c:v>
                </c:pt>
                <c:pt idx="21">
                  <c:v>0.76694497862643796</c:v>
                </c:pt>
                <c:pt idx="22">
                  <c:v>0.84287939765712505</c:v>
                </c:pt>
                <c:pt idx="23">
                  <c:v>0.78270726926158796</c:v>
                </c:pt>
                <c:pt idx="24">
                  <c:v>0.63224921325125205</c:v>
                </c:pt>
                <c:pt idx="25">
                  <c:v>0.83376657381938601</c:v>
                </c:pt>
                <c:pt idx="26">
                  <c:v>0.70078752821627299</c:v>
                </c:pt>
              </c:numCache>
            </c:numRef>
          </c:yVal>
          <c:smooth val="0"/>
        </c:ser>
        <c:ser>
          <c:idx val="2"/>
          <c:order val="2"/>
          <c:tx>
            <c:v>Cluster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mouse tempered'!$C$710:$C$746</c:f>
              <c:numCache>
                <c:formatCode>General</c:formatCode>
                <c:ptCount val="37"/>
                <c:pt idx="0">
                  <c:v>0.75413048252387505</c:v>
                </c:pt>
                <c:pt idx="1">
                  <c:v>0.74487821615514005</c:v>
                </c:pt>
                <c:pt idx="2">
                  <c:v>0.78720238612552196</c:v>
                </c:pt>
                <c:pt idx="3">
                  <c:v>0.78309248904720397</c:v>
                </c:pt>
                <c:pt idx="4">
                  <c:v>0.76519710765417703</c:v>
                </c:pt>
                <c:pt idx="5">
                  <c:v>0.75006760187426402</c:v>
                </c:pt>
                <c:pt idx="6">
                  <c:v>0.75393822682614298</c:v>
                </c:pt>
                <c:pt idx="7">
                  <c:v>0.73618813279564799</c:v>
                </c:pt>
                <c:pt idx="8">
                  <c:v>0.71140134384443399</c:v>
                </c:pt>
                <c:pt idx="9">
                  <c:v>0.72839038628222796</c:v>
                </c:pt>
                <c:pt idx="10">
                  <c:v>0.81992245866708802</c:v>
                </c:pt>
                <c:pt idx="11">
                  <c:v>0.68889680924691099</c:v>
                </c:pt>
                <c:pt idx="12">
                  <c:v>0.74162777827944504</c:v>
                </c:pt>
                <c:pt idx="13">
                  <c:v>0.836569858595413</c:v>
                </c:pt>
                <c:pt idx="14">
                  <c:v>0.70553841674860296</c:v>
                </c:pt>
                <c:pt idx="15">
                  <c:v>0.74056584510053303</c:v>
                </c:pt>
                <c:pt idx="16">
                  <c:v>0.75681360575497003</c:v>
                </c:pt>
                <c:pt idx="17">
                  <c:v>0.675660163954246</c:v>
                </c:pt>
                <c:pt idx="18">
                  <c:v>0.86030828475060594</c:v>
                </c:pt>
                <c:pt idx="19">
                  <c:v>0.67524218097382005</c:v>
                </c:pt>
                <c:pt idx="20">
                  <c:v>0.86208259032263901</c:v>
                </c:pt>
                <c:pt idx="21">
                  <c:v>0.91602980838192605</c:v>
                </c:pt>
                <c:pt idx="22">
                  <c:v>0.57069648199583201</c:v>
                </c:pt>
                <c:pt idx="23">
                  <c:v>0.75223651724637697</c:v>
                </c:pt>
                <c:pt idx="24">
                  <c:v>0.76232639156451099</c:v>
                </c:pt>
                <c:pt idx="25">
                  <c:v>0.66858660058714403</c:v>
                </c:pt>
                <c:pt idx="26">
                  <c:v>0.77010848080016403</c:v>
                </c:pt>
                <c:pt idx="27">
                  <c:v>0.78629892759636499</c:v>
                </c:pt>
                <c:pt idx="28">
                  <c:v>0.700978714407965</c:v>
                </c:pt>
                <c:pt idx="29">
                  <c:v>0.71593743807767196</c:v>
                </c:pt>
                <c:pt idx="30">
                  <c:v>0.75175266561728904</c:v>
                </c:pt>
                <c:pt idx="31">
                  <c:v>0.63755909142008205</c:v>
                </c:pt>
                <c:pt idx="32">
                  <c:v>0.70932895321253497</c:v>
                </c:pt>
                <c:pt idx="33">
                  <c:v>0.56306819518266804</c:v>
                </c:pt>
                <c:pt idx="34">
                  <c:v>0.65071434656149196</c:v>
                </c:pt>
                <c:pt idx="35">
                  <c:v>0.74253286087223003</c:v>
                </c:pt>
                <c:pt idx="36">
                  <c:v>0.68232731950347902</c:v>
                </c:pt>
              </c:numCache>
            </c:numRef>
          </c:xVal>
          <c:yVal>
            <c:numRef>
              <c:f>'test mouse tempered'!$D$710:$D$746</c:f>
              <c:numCache>
                <c:formatCode>General</c:formatCode>
                <c:ptCount val="37"/>
                <c:pt idx="0">
                  <c:v>0.72385973130527903</c:v>
                </c:pt>
                <c:pt idx="1">
                  <c:v>0.73947261897855698</c:v>
                </c:pt>
                <c:pt idx="2">
                  <c:v>0.81732541555802996</c:v>
                </c:pt>
                <c:pt idx="3">
                  <c:v>0.73165581614309905</c:v>
                </c:pt>
                <c:pt idx="4">
                  <c:v>0.76929428121799404</c:v>
                </c:pt>
                <c:pt idx="5">
                  <c:v>0.89702766074985896</c:v>
                </c:pt>
                <c:pt idx="6">
                  <c:v>0.69537460903405002</c:v>
                </c:pt>
                <c:pt idx="7">
                  <c:v>0.82038758768290598</c:v>
                </c:pt>
                <c:pt idx="8">
                  <c:v>0.72941777391079299</c:v>
                </c:pt>
                <c:pt idx="9">
                  <c:v>0.74009503659429998</c:v>
                </c:pt>
                <c:pt idx="10">
                  <c:v>0.66248644118448596</c:v>
                </c:pt>
                <c:pt idx="11">
                  <c:v>0.524163138165469</c:v>
                </c:pt>
                <c:pt idx="12">
                  <c:v>0.58899101909486495</c:v>
                </c:pt>
                <c:pt idx="13">
                  <c:v>0.73952734387407204</c:v>
                </c:pt>
                <c:pt idx="14">
                  <c:v>0.80326235407314905</c:v>
                </c:pt>
                <c:pt idx="15">
                  <c:v>0.72200129049839301</c:v>
                </c:pt>
                <c:pt idx="16">
                  <c:v>0.75154023622527699</c:v>
                </c:pt>
                <c:pt idx="17">
                  <c:v>0.75865150669608095</c:v>
                </c:pt>
                <c:pt idx="18">
                  <c:v>0.63383339962080398</c:v>
                </c:pt>
                <c:pt idx="19">
                  <c:v>0.56652005766281399</c:v>
                </c:pt>
                <c:pt idx="20">
                  <c:v>0.59180538424872098</c:v>
                </c:pt>
                <c:pt idx="21">
                  <c:v>0.52339059328542503</c:v>
                </c:pt>
                <c:pt idx="22">
                  <c:v>0.62629593680648898</c:v>
                </c:pt>
                <c:pt idx="23">
                  <c:v>0.66046062095672198</c:v>
                </c:pt>
                <c:pt idx="24">
                  <c:v>0.80248494729906095</c:v>
                </c:pt>
                <c:pt idx="25">
                  <c:v>0.78176946356409205</c:v>
                </c:pt>
                <c:pt idx="26">
                  <c:v>0.705184787972998</c:v>
                </c:pt>
                <c:pt idx="27">
                  <c:v>0.69006527967078501</c:v>
                </c:pt>
                <c:pt idx="28">
                  <c:v>0.60583302989545595</c:v>
                </c:pt>
                <c:pt idx="29">
                  <c:v>0.53697692993813695</c:v>
                </c:pt>
                <c:pt idx="30">
                  <c:v>0.49809416726960898</c:v>
                </c:pt>
                <c:pt idx="31">
                  <c:v>0.58470928327132998</c:v>
                </c:pt>
                <c:pt idx="32">
                  <c:v>0.63696669116141602</c:v>
                </c:pt>
                <c:pt idx="33">
                  <c:v>0.69152333464777904</c:v>
                </c:pt>
                <c:pt idx="34">
                  <c:v>0.63649523744681002</c:v>
                </c:pt>
                <c:pt idx="35">
                  <c:v>0.53471251444364098</c:v>
                </c:pt>
                <c:pt idx="36">
                  <c:v>0.63524583674111801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2264"/>
        <c:axId val="312628736"/>
      </c:scatterChart>
      <c:valAx>
        <c:axId val="3126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28736"/>
        <c:crosses val="autoZero"/>
        <c:crossBetween val="midCat"/>
      </c:valAx>
      <c:valAx>
        <c:axId val="3126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7620</xdr:rowOff>
    </xdr:from>
    <xdr:to>
      <xdr:col>17</xdr:col>
      <xdr:colOff>556260</xdr:colOff>
      <xdr:row>19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117</xdr:row>
      <xdr:rowOff>76200</xdr:rowOff>
    </xdr:from>
    <xdr:to>
      <xdr:col>10</xdr:col>
      <xdr:colOff>22860</xdr:colOff>
      <xdr:row>127</xdr:row>
      <xdr:rowOff>22860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13</xdr:row>
      <xdr:rowOff>129540</xdr:rowOff>
    </xdr:from>
    <xdr:to>
      <xdr:col>16</xdr:col>
      <xdr:colOff>152400</xdr:colOff>
      <xdr:row>27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629</xdr:row>
      <xdr:rowOff>76200</xdr:rowOff>
    </xdr:from>
    <xdr:to>
      <xdr:col>16</xdr:col>
      <xdr:colOff>434340</xdr:colOff>
      <xdr:row>643</xdr:row>
      <xdr:rowOff>45720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use.temper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opLeftCell="A94" workbookViewId="0">
      <selection activeCell="A122" sqref="A122"/>
    </sheetView>
  </sheetViews>
  <sheetFormatPr defaultRowHeight="15.6" x14ac:dyDescent="0.3"/>
  <cols>
    <col min="1" max="1" width="12.3984375" customWidth="1"/>
  </cols>
  <sheetData>
    <row r="1" spans="1:13" x14ac:dyDescent="0.3">
      <c r="B1" t="s">
        <v>0</v>
      </c>
      <c r="C1" t="s">
        <v>1</v>
      </c>
      <c r="D1" t="s">
        <v>35</v>
      </c>
      <c r="F1" t="s">
        <v>25</v>
      </c>
      <c r="G1" t="s">
        <v>26</v>
      </c>
      <c r="H1" t="s">
        <v>37</v>
      </c>
      <c r="K1" t="s">
        <v>2</v>
      </c>
    </row>
    <row r="2" spans="1:13" x14ac:dyDescent="0.3">
      <c r="A2" t="s">
        <v>22</v>
      </c>
      <c r="B2">
        <f>500*K2</f>
        <v>177.83881666842794</v>
      </c>
      <c r="C2">
        <f>500*L2</f>
        <v>439.17007888665216</v>
      </c>
      <c r="D2">
        <f>500*M2</f>
        <v>312.00362446702235</v>
      </c>
      <c r="F2">
        <v>30</v>
      </c>
      <c r="G2">
        <v>30</v>
      </c>
      <c r="H2">
        <v>30</v>
      </c>
      <c r="K2">
        <v>0.35567763333685587</v>
      </c>
      <c r="L2">
        <v>0.87834015777330432</v>
      </c>
      <c r="M2">
        <v>0.62400724893404469</v>
      </c>
    </row>
    <row r="3" spans="1:13" x14ac:dyDescent="0.3">
      <c r="A3" t="s">
        <v>23</v>
      </c>
      <c r="B3">
        <f t="shared" ref="B3:B5" si="0">500*K3</f>
        <v>139.70927916230974</v>
      </c>
      <c r="C3">
        <f t="shared" ref="C3:C5" si="1">500*L3</f>
        <v>139.62601787909423</v>
      </c>
      <c r="D3">
        <f t="shared" ref="D3:D5" si="2">500*M3</f>
        <v>177.32130764934905</v>
      </c>
      <c r="F3">
        <v>30</v>
      </c>
      <c r="G3">
        <v>30</v>
      </c>
      <c r="H3">
        <v>30</v>
      </c>
      <c r="K3">
        <v>0.27941855832461948</v>
      </c>
      <c r="L3">
        <v>0.27925203575818847</v>
      </c>
      <c r="M3">
        <v>0.35464261529869812</v>
      </c>
    </row>
    <row r="4" spans="1:13" x14ac:dyDescent="0.3">
      <c r="A4" t="s">
        <v>24</v>
      </c>
      <c r="B4">
        <f t="shared" si="0"/>
        <v>62.949713234454421</v>
      </c>
      <c r="C4">
        <f t="shared" si="1"/>
        <v>216.64637957988504</v>
      </c>
      <c r="D4">
        <f t="shared" si="2"/>
        <v>173.56388721778043</v>
      </c>
      <c r="F4">
        <v>30</v>
      </c>
      <c r="G4">
        <v>30</v>
      </c>
      <c r="H4">
        <v>30</v>
      </c>
      <c r="K4">
        <v>0.12589942646890884</v>
      </c>
      <c r="L4">
        <v>0.43329275915977006</v>
      </c>
      <c r="M4">
        <v>0.34712777443556087</v>
      </c>
    </row>
    <row r="5" spans="1:13" x14ac:dyDescent="0.3">
      <c r="A5" t="s">
        <v>36</v>
      </c>
      <c r="B5">
        <f t="shared" si="0"/>
        <v>220.49914323687369</v>
      </c>
      <c r="C5">
        <f t="shared" si="1"/>
        <v>239.8812317828168</v>
      </c>
      <c r="D5">
        <f t="shared" si="2"/>
        <v>384.59920259794404</v>
      </c>
      <c r="F5">
        <v>30</v>
      </c>
      <c r="G5">
        <v>30</v>
      </c>
      <c r="H5">
        <v>30</v>
      </c>
      <c r="K5">
        <v>0.44099828647374739</v>
      </c>
      <c r="L5">
        <v>0.47976246356563357</v>
      </c>
      <c r="M5">
        <v>0.76919840519588811</v>
      </c>
    </row>
    <row r="7" spans="1:13" x14ac:dyDescent="0.3">
      <c r="A7" t="s">
        <v>3</v>
      </c>
    </row>
    <row r="8" spans="1:13" x14ac:dyDescent="0.3">
      <c r="A8">
        <v>30</v>
      </c>
      <c r="B8">
        <v>3</v>
      </c>
      <c r="J8" t="s">
        <v>38</v>
      </c>
    </row>
    <row r="9" spans="1:13" x14ac:dyDescent="0.3">
      <c r="A9">
        <f>INDEX(B$2:B$5,$J9+1)+(2*K9-1)*INDEX(F$2:F$5,$J9+1)</f>
        <v>195.06887319125775</v>
      </c>
      <c r="B9">
        <f t="shared" ref="B9:C9" si="3">INDEX(C$2:C$5,$J9+1)+(2*L9-1)*INDEX(G$2:G$5,$J9+1)</f>
        <v>423.72325842996401</v>
      </c>
      <c r="C9">
        <f t="shared" si="3"/>
        <v>340.32835679576624</v>
      </c>
      <c r="J9">
        <v>0</v>
      </c>
      <c r="K9">
        <v>0.7871676087138304</v>
      </c>
      <c r="L9">
        <v>0.24255299238853067</v>
      </c>
      <c r="M9">
        <v>0.97207887214573185</v>
      </c>
    </row>
    <row r="10" spans="1:13" x14ac:dyDescent="0.3">
      <c r="A10">
        <f t="shared" ref="A10:A38" si="4">INDEX(B$2:B$5,$J10+1)+(2*K10-1)*INDEX(F$2:F$5,$J10+1)</f>
        <v>148.46920007551518</v>
      </c>
      <c r="B10">
        <f t="shared" ref="B10:B38" si="5">INDEX(C$2:C$5,$J10+1)+(2*L10-1)*INDEX(G$2:G$5,$J10+1)</f>
        <v>152.18777050193748</v>
      </c>
      <c r="C10">
        <f t="shared" ref="C10:C38" si="6">INDEX(D$2:D$5,$J10+1)+(2*M10-1)*INDEX(H$2:H$5,$J10+1)</f>
        <v>154.99022323016581</v>
      </c>
      <c r="J10">
        <f>MOD(J9+1, COUNTA(A$2:A$5))</f>
        <v>1</v>
      </c>
      <c r="K10">
        <v>0.64599868188675713</v>
      </c>
      <c r="L10">
        <v>0.70936254371405427</v>
      </c>
      <c r="M10">
        <v>0.12781525968027929</v>
      </c>
    </row>
    <row r="11" spans="1:13" x14ac:dyDescent="0.3">
      <c r="A11">
        <f t="shared" si="4"/>
        <v>87.374069368565316</v>
      </c>
      <c r="B11">
        <f t="shared" si="5"/>
        <v>201.26418413098642</v>
      </c>
      <c r="C11">
        <f t="shared" si="6"/>
        <v>194.62449747673426</v>
      </c>
      <c r="J11">
        <f t="shared" ref="J11:J38" si="7">MOD(J10+1, COUNTA(A$2:A$5))</f>
        <v>2</v>
      </c>
      <c r="K11">
        <v>0.9070726022351816</v>
      </c>
      <c r="L11">
        <v>0.24363007585168994</v>
      </c>
      <c r="M11">
        <v>0.85101017098256371</v>
      </c>
    </row>
    <row r="12" spans="1:13" x14ac:dyDescent="0.3">
      <c r="A12">
        <f t="shared" si="4"/>
        <v>211.45262887123144</v>
      </c>
      <c r="B12">
        <f t="shared" si="5"/>
        <v>244.83311134321744</v>
      </c>
      <c r="C12">
        <f t="shared" si="6"/>
        <v>411.17834406803456</v>
      </c>
      <c r="J12">
        <f t="shared" si="7"/>
        <v>3</v>
      </c>
      <c r="K12">
        <v>0.34922476057262897</v>
      </c>
      <c r="L12">
        <v>0.58253132600667745</v>
      </c>
      <c r="M12">
        <v>0.94298569116817565</v>
      </c>
    </row>
    <row r="13" spans="1:13" x14ac:dyDescent="0.3">
      <c r="A13">
        <f t="shared" si="4"/>
        <v>171.94755170482659</v>
      </c>
      <c r="B13">
        <f t="shared" si="5"/>
        <v>461.29107397767291</v>
      </c>
      <c r="C13">
        <f t="shared" si="6"/>
        <v>312.36959725553345</v>
      </c>
      <c r="J13">
        <f t="shared" si="7"/>
        <v>0</v>
      </c>
      <c r="K13">
        <v>0.40181225060664438</v>
      </c>
      <c r="L13">
        <v>0.86868325151701231</v>
      </c>
      <c r="M13">
        <v>0.50609954647518507</v>
      </c>
    </row>
    <row r="14" spans="1:13" x14ac:dyDescent="0.3">
      <c r="A14">
        <f t="shared" si="4"/>
        <v>123.22073967351739</v>
      </c>
      <c r="B14">
        <f t="shared" si="5"/>
        <v>134.99617695107534</v>
      </c>
      <c r="C14">
        <f t="shared" si="6"/>
        <v>160.46882925363633</v>
      </c>
      <c r="J14">
        <f t="shared" si="7"/>
        <v>1</v>
      </c>
      <c r="K14">
        <v>0.22519100852012752</v>
      </c>
      <c r="L14">
        <v>0.42283598453301829</v>
      </c>
      <c r="M14">
        <v>0.21912536007145478</v>
      </c>
    </row>
    <row r="15" spans="1:13" x14ac:dyDescent="0.3">
      <c r="A15">
        <f t="shared" si="4"/>
        <v>59.694644303680711</v>
      </c>
      <c r="B15">
        <f t="shared" si="5"/>
        <v>221.04025218922618</v>
      </c>
      <c r="C15">
        <f t="shared" si="6"/>
        <v>195.74913295406432</v>
      </c>
      <c r="J15">
        <f t="shared" si="7"/>
        <v>2</v>
      </c>
      <c r="K15">
        <v>0.4457488511537715</v>
      </c>
      <c r="L15">
        <v>0.5732312101556859</v>
      </c>
      <c r="M15">
        <v>0.86975409560473138</v>
      </c>
    </row>
    <row r="16" spans="1:13" x14ac:dyDescent="0.3">
      <c r="A16">
        <f t="shared" si="4"/>
        <v>249.72111440571157</v>
      </c>
      <c r="B16">
        <f t="shared" si="5"/>
        <v>239.82419637358879</v>
      </c>
      <c r="C16">
        <f t="shared" si="6"/>
        <v>370.42328311725868</v>
      </c>
      <c r="J16">
        <f t="shared" si="7"/>
        <v>3</v>
      </c>
      <c r="K16">
        <v>0.9870328528139648</v>
      </c>
      <c r="L16">
        <v>0.49904940984619972</v>
      </c>
      <c r="M16">
        <v>0.26373467532191019</v>
      </c>
    </row>
    <row r="17" spans="1:13" x14ac:dyDescent="0.3">
      <c r="A17">
        <f t="shared" si="4"/>
        <v>161.5126698231052</v>
      </c>
      <c r="B17">
        <f t="shared" si="5"/>
        <v>435.70865032476581</v>
      </c>
      <c r="C17">
        <f t="shared" si="6"/>
        <v>327.85335999778425</v>
      </c>
      <c r="J17">
        <f t="shared" si="7"/>
        <v>0</v>
      </c>
      <c r="K17">
        <v>0.22789755257795452</v>
      </c>
      <c r="L17">
        <v>0.44230952396856049</v>
      </c>
      <c r="M17">
        <v>0.76416225884603139</v>
      </c>
    </row>
    <row r="18" spans="1:13" x14ac:dyDescent="0.3">
      <c r="A18">
        <f t="shared" si="4"/>
        <v>116.77139037868092</v>
      </c>
      <c r="B18">
        <f t="shared" si="5"/>
        <v>139.78281270452516</v>
      </c>
      <c r="C18">
        <f t="shared" si="6"/>
        <v>190.06918420612351</v>
      </c>
      <c r="J18">
        <f t="shared" si="7"/>
        <v>1</v>
      </c>
      <c r="K18">
        <v>0.11770185360618624</v>
      </c>
      <c r="L18">
        <v>0.50261324709051536</v>
      </c>
      <c r="M18">
        <v>0.71246460927957411</v>
      </c>
    </row>
    <row r="19" spans="1:13" x14ac:dyDescent="0.3">
      <c r="A19">
        <f t="shared" si="4"/>
        <v>65.608325905796136</v>
      </c>
      <c r="B19">
        <f t="shared" si="5"/>
        <v>242.94126288776462</v>
      </c>
      <c r="C19">
        <f t="shared" si="6"/>
        <v>180.00393337556849</v>
      </c>
      <c r="J19">
        <f t="shared" si="7"/>
        <v>2</v>
      </c>
      <c r="K19">
        <v>0.54431021118902867</v>
      </c>
      <c r="L19">
        <v>0.93824805513132659</v>
      </c>
      <c r="M19">
        <v>0.60733410262980103</v>
      </c>
    </row>
    <row r="20" spans="1:13" x14ac:dyDescent="0.3">
      <c r="A20">
        <f t="shared" si="4"/>
        <v>210.53952738270641</v>
      </c>
      <c r="B20">
        <f t="shared" si="5"/>
        <v>263.8883423395452</v>
      </c>
      <c r="C20">
        <f t="shared" si="6"/>
        <v>365.23010634693026</v>
      </c>
      <c r="J20">
        <f t="shared" si="7"/>
        <v>3</v>
      </c>
      <c r="K20">
        <v>0.33400640243054547</v>
      </c>
      <c r="L20">
        <v>0.90011850927880699</v>
      </c>
      <c r="M20">
        <v>0.17718172914977026</v>
      </c>
    </row>
    <row r="21" spans="1:13" x14ac:dyDescent="0.3">
      <c r="A21">
        <f t="shared" si="4"/>
        <v>169.86522457111025</v>
      </c>
      <c r="B21">
        <f t="shared" si="5"/>
        <v>433.48127979651264</v>
      </c>
      <c r="C21">
        <f t="shared" si="6"/>
        <v>337.16268689416614</v>
      </c>
      <c r="J21">
        <f t="shared" si="7"/>
        <v>0</v>
      </c>
      <c r="K21">
        <v>0.36710679837803828</v>
      </c>
      <c r="L21">
        <v>0.40518668183100759</v>
      </c>
      <c r="M21">
        <v>0.91931770711906313</v>
      </c>
    </row>
    <row r="22" spans="1:13" x14ac:dyDescent="0.3">
      <c r="A22">
        <f t="shared" si="4"/>
        <v>132.09707429258665</v>
      </c>
      <c r="B22">
        <f t="shared" si="5"/>
        <v>140.93591094489855</v>
      </c>
      <c r="C22">
        <f t="shared" si="6"/>
        <v>160.14699036910019</v>
      </c>
      <c r="J22">
        <f t="shared" si="7"/>
        <v>1</v>
      </c>
      <c r="K22">
        <v>0.37312991883794877</v>
      </c>
      <c r="L22">
        <v>0.52183155109673873</v>
      </c>
      <c r="M22">
        <v>0.21376137866251921</v>
      </c>
    </row>
    <row r="23" spans="1:13" x14ac:dyDescent="0.3">
      <c r="A23">
        <f t="shared" si="4"/>
        <v>75.275003902949138</v>
      </c>
      <c r="B23">
        <f t="shared" si="5"/>
        <v>228.6648517920554</v>
      </c>
      <c r="C23">
        <f t="shared" si="6"/>
        <v>169.82471215719605</v>
      </c>
      <c r="J23">
        <f t="shared" si="7"/>
        <v>2</v>
      </c>
      <c r="K23">
        <v>0.70542151114157869</v>
      </c>
      <c r="L23">
        <v>0.70030787020283958</v>
      </c>
      <c r="M23">
        <v>0.43768041565692672</v>
      </c>
    </row>
    <row r="24" spans="1:13" x14ac:dyDescent="0.3">
      <c r="A24">
        <f t="shared" si="4"/>
        <v>203.2112444490418</v>
      </c>
      <c r="B24">
        <f t="shared" si="5"/>
        <v>237.47999429063117</v>
      </c>
      <c r="C24">
        <f t="shared" si="6"/>
        <v>375.31481150168315</v>
      </c>
      <c r="J24">
        <f t="shared" si="7"/>
        <v>3</v>
      </c>
      <c r="K24">
        <v>0.21186835353613531</v>
      </c>
      <c r="L24">
        <v>0.45997937513023934</v>
      </c>
      <c r="M24">
        <v>0.34526014839565178</v>
      </c>
    </row>
    <row r="25" spans="1:13" x14ac:dyDescent="0.3">
      <c r="A25">
        <f t="shared" si="4"/>
        <v>191.44571951527288</v>
      </c>
      <c r="B25">
        <f t="shared" si="5"/>
        <v>458.90324079333317</v>
      </c>
      <c r="C25">
        <f t="shared" si="6"/>
        <v>337.34676813031086</v>
      </c>
      <c r="J25">
        <f t="shared" si="7"/>
        <v>0</v>
      </c>
      <c r="K25">
        <v>0.72678171411408232</v>
      </c>
      <c r="L25">
        <v>0.82888603177801645</v>
      </c>
      <c r="M25">
        <v>0.9223857277214752</v>
      </c>
    </row>
    <row r="26" spans="1:13" x14ac:dyDescent="0.3">
      <c r="A26">
        <f t="shared" si="4"/>
        <v>124.74938401947784</v>
      </c>
      <c r="B26">
        <f t="shared" si="5"/>
        <v>147.76426024445487</v>
      </c>
      <c r="C26">
        <f t="shared" si="6"/>
        <v>178.40356658516197</v>
      </c>
      <c r="J26">
        <f t="shared" si="7"/>
        <v>1</v>
      </c>
      <c r="K26">
        <v>0.25066841428613507</v>
      </c>
      <c r="L26">
        <v>0.63563737275601084</v>
      </c>
      <c r="M26">
        <v>0.51803764893021542</v>
      </c>
    </row>
    <row r="27" spans="1:13" x14ac:dyDescent="0.3">
      <c r="A27">
        <f t="shared" si="4"/>
        <v>81.177894377184259</v>
      </c>
      <c r="B27">
        <f t="shared" si="5"/>
        <v>208.79768866967697</v>
      </c>
      <c r="C27">
        <f t="shared" si="6"/>
        <v>173.76443960453227</v>
      </c>
      <c r="J27">
        <f t="shared" si="7"/>
        <v>2</v>
      </c>
      <c r="K27">
        <v>0.80380301904549722</v>
      </c>
      <c r="L27">
        <v>0.36918848482986577</v>
      </c>
      <c r="M27">
        <v>0.50334253977919718</v>
      </c>
    </row>
    <row r="28" spans="1:13" x14ac:dyDescent="0.3">
      <c r="A28">
        <f t="shared" si="4"/>
        <v>200.10712590082497</v>
      </c>
      <c r="B28">
        <f t="shared" si="5"/>
        <v>223.5849874271392</v>
      </c>
      <c r="C28">
        <f t="shared" si="6"/>
        <v>357.790513708834</v>
      </c>
      <c r="J28">
        <f t="shared" si="7"/>
        <v>3</v>
      </c>
      <c r="K28">
        <v>0.16013304439918796</v>
      </c>
      <c r="L28">
        <v>0.22839592740537307</v>
      </c>
      <c r="M28">
        <v>5.3188518514832861E-2</v>
      </c>
    </row>
    <row r="29" spans="1:13" x14ac:dyDescent="0.3">
      <c r="A29">
        <f t="shared" si="4"/>
        <v>189.67547401244525</v>
      </c>
      <c r="B29">
        <f t="shared" si="5"/>
        <v>462.02119787131534</v>
      </c>
      <c r="C29">
        <f t="shared" si="6"/>
        <v>283.30461897340069</v>
      </c>
      <c r="J29">
        <f t="shared" si="7"/>
        <v>0</v>
      </c>
      <c r="K29">
        <v>0.69727762240028868</v>
      </c>
      <c r="L29">
        <v>0.88085198307771995</v>
      </c>
      <c r="M29">
        <v>2.1683241772972761E-2</v>
      </c>
    </row>
    <row r="30" spans="1:13" x14ac:dyDescent="0.3">
      <c r="A30">
        <f t="shared" si="4"/>
        <v>122.19676371330812</v>
      </c>
      <c r="B30">
        <f t="shared" si="5"/>
        <v>133.34130883754136</v>
      </c>
      <c r="C30">
        <f t="shared" si="6"/>
        <v>166.79521859503492</v>
      </c>
      <c r="J30">
        <f t="shared" si="7"/>
        <v>1</v>
      </c>
      <c r="K30">
        <v>0.20812474251663948</v>
      </c>
      <c r="L30">
        <v>0.39525484930745214</v>
      </c>
      <c r="M30">
        <v>0.32456518242809795</v>
      </c>
    </row>
    <row r="31" spans="1:13" x14ac:dyDescent="0.3">
      <c r="A31">
        <f t="shared" si="4"/>
        <v>45.326896599817609</v>
      </c>
      <c r="B31">
        <f t="shared" si="5"/>
        <v>208.67842031543816</v>
      </c>
      <c r="C31">
        <f t="shared" si="6"/>
        <v>203.4833334478831</v>
      </c>
      <c r="J31">
        <f t="shared" si="7"/>
        <v>2</v>
      </c>
      <c r="K31">
        <v>0.20628638942271982</v>
      </c>
      <c r="L31">
        <v>0.36720067892588526</v>
      </c>
      <c r="M31">
        <v>0.99865743716837785</v>
      </c>
    </row>
    <row r="32" spans="1:13" x14ac:dyDescent="0.3">
      <c r="A32">
        <f t="shared" si="4"/>
        <v>249.7246245124301</v>
      </c>
      <c r="B32">
        <f t="shared" si="5"/>
        <v>229.62001739211365</v>
      </c>
      <c r="C32">
        <f t="shared" si="6"/>
        <v>360.58187533973347</v>
      </c>
      <c r="J32">
        <f t="shared" si="7"/>
        <v>3</v>
      </c>
      <c r="K32">
        <v>0.98709135459260655</v>
      </c>
      <c r="L32">
        <v>0.32897976015494779</v>
      </c>
      <c r="M32">
        <v>9.971121236315672E-2</v>
      </c>
    </row>
    <row r="33" spans="1:22" x14ac:dyDescent="0.3">
      <c r="A33">
        <f t="shared" si="4"/>
        <v>170.56208657296</v>
      </c>
      <c r="B33">
        <f t="shared" si="5"/>
        <v>411.43710806135545</v>
      </c>
      <c r="C33">
        <f t="shared" si="6"/>
        <v>300.22300954273055</v>
      </c>
      <c r="J33">
        <f t="shared" si="7"/>
        <v>0</v>
      </c>
      <c r="K33">
        <v>0.37872116507553455</v>
      </c>
      <c r="L33">
        <v>3.7783819578387945E-2</v>
      </c>
      <c r="M33">
        <v>0.30365641792847053</v>
      </c>
    </row>
    <row r="34" spans="1:22" x14ac:dyDescent="0.3">
      <c r="A34">
        <f t="shared" si="4"/>
        <v>123.75518183486588</v>
      </c>
      <c r="B34">
        <f t="shared" si="5"/>
        <v>157.30250211677398</v>
      </c>
      <c r="C34">
        <f t="shared" si="6"/>
        <v>191.99064453177897</v>
      </c>
      <c r="J34">
        <f t="shared" si="7"/>
        <v>1</v>
      </c>
      <c r="K34">
        <v>0.23409837787593568</v>
      </c>
      <c r="L34">
        <v>0.79460807062799577</v>
      </c>
      <c r="M34">
        <v>0.74448894804049859</v>
      </c>
    </row>
    <row r="35" spans="1:22" x14ac:dyDescent="0.3">
      <c r="A35">
        <f t="shared" si="4"/>
        <v>74.660397783028131</v>
      </c>
      <c r="B35">
        <f t="shared" si="5"/>
        <v>232.97853485038698</v>
      </c>
      <c r="C35">
        <f t="shared" si="6"/>
        <v>202.85621982748134</v>
      </c>
      <c r="J35">
        <f t="shared" si="7"/>
        <v>2</v>
      </c>
      <c r="K35">
        <v>0.69517807580956181</v>
      </c>
      <c r="L35">
        <v>0.77220258784169904</v>
      </c>
      <c r="M35">
        <v>0.98820554349501499</v>
      </c>
    </row>
    <row r="36" spans="1:22" x14ac:dyDescent="0.3">
      <c r="A36">
        <f t="shared" si="4"/>
        <v>204.94432101410371</v>
      </c>
      <c r="B36">
        <f t="shared" si="5"/>
        <v>269.54918227877255</v>
      </c>
      <c r="C36">
        <f t="shared" si="6"/>
        <v>362.13177222532414</v>
      </c>
      <c r="J36">
        <f t="shared" si="7"/>
        <v>3</v>
      </c>
      <c r="K36">
        <v>0.24075296295383375</v>
      </c>
      <c r="L36">
        <v>0.9944658415992621</v>
      </c>
      <c r="M36">
        <v>0.12554282712300169</v>
      </c>
    </row>
    <row r="37" spans="1:22" x14ac:dyDescent="0.3">
      <c r="A37">
        <f t="shared" si="4"/>
        <v>163.31490193492616</v>
      </c>
      <c r="B37">
        <f t="shared" si="5"/>
        <v>459.7376226244503</v>
      </c>
      <c r="C37">
        <f t="shared" si="6"/>
        <v>289.61146050805439</v>
      </c>
      <c r="J37">
        <f t="shared" si="7"/>
        <v>0</v>
      </c>
      <c r="K37">
        <v>0.25793475444163705</v>
      </c>
      <c r="L37">
        <v>0.84279239562996844</v>
      </c>
      <c r="M37">
        <v>0.1267972673505342</v>
      </c>
    </row>
    <row r="38" spans="1:22" x14ac:dyDescent="0.3">
      <c r="A38">
        <f t="shared" si="4"/>
        <v>136.35027821245788</v>
      </c>
      <c r="B38">
        <f t="shared" si="5"/>
        <v>142.47128335332749</v>
      </c>
      <c r="C38">
        <f t="shared" si="6"/>
        <v>173.84859253018203</v>
      </c>
      <c r="J38">
        <f t="shared" si="7"/>
        <v>1</v>
      </c>
      <c r="K38">
        <v>0.44401665083580233</v>
      </c>
      <c r="L38">
        <v>0.54742109123722094</v>
      </c>
      <c r="M38">
        <v>0.44212141468054977</v>
      </c>
    </row>
    <row r="40" spans="1:22" x14ac:dyDescent="0.3">
      <c r="A40" t="s">
        <v>5</v>
      </c>
    </row>
    <row r="41" spans="1:22" x14ac:dyDescent="0.3">
      <c r="A41">
        <v>4</v>
      </c>
      <c r="B41">
        <v>3</v>
      </c>
    </row>
    <row r="42" spans="1:22" x14ac:dyDescent="0.3">
      <c r="A42">
        <f>B2</f>
        <v>177.83881666842794</v>
      </c>
      <c r="B42">
        <f t="shared" ref="B42:C42" si="8">C2</f>
        <v>439.17007888665216</v>
      </c>
      <c r="C42">
        <f t="shared" si="8"/>
        <v>312.00362446702235</v>
      </c>
    </row>
    <row r="43" spans="1:22" x14ac:dyDescent="0.3">
      <c r="A43">
        <f t="shared" ref="A43:C43" si="9">B3</f>
        <v>139.70927916230974</v>
      </c>
      <c r="B43">
        <f t="shared" si="9"/>
        <v>139.62601787909423</v>
      </c>
      <c r="C43">
        <f t="shared" si="9"/>
        <v>177.32130764934905</v>
      </c>
    </row>
    <row r="44" spans="1:22" x14ac:dyDescent="0.3">
      <c r="A44">
        <f t="shared" ref="A44:C44" si="10">B4</f>
        <v>62.949713234454421</v>
      </c>
      <c r="B44">
        <f t="shared" si="10"/>
        <v>216.64637957988504</v>
      </c>
      <c r="C44">
        <f t="shared" si="10"/>
        <v>173.56388721778043</v>
      </c>
    </row>
    <row r="45" spans="1:22" x14ac:dyDescent="0.3">
      <c r="A45">
        <f t="shared" ref="A45:C45" si="11">B5</f>
        <v>220.49914323687369</v>
      </c>
      <c r="B45">
        <f t="shared" si="11"/>
        <v>239.8812317828168</v>
      </c>
      <c r="C45">
        <f t="shared" si="11"/>
        <v>384.59920259794404</v>
      </c>
    </row>
    <row r="48" spans="1:22" x14ac:dyDescent="0.3">
      <c r="A48" t="s">
        <v>6</v>
      </c>
      <c r="B48" t="s">
        <v>39</v>
      </c>
      <c r="C48" t="s">
        <v>40</v>
      </c>
      <c r="D48" t="s">
        <v>41</v>
      </c>
      <c r="E48" t="s">
        <v>42</v>
      </c>
      <c r="F48" t="s">
        <v>43</v>
      </c>
      <c r="G48" t="s">
        <v>44</v>
      </c>
      <c r="H48" t="s">
        <v>45</v>
      </c>
      <c r="I48" t="s">
        <v>46</v>
      </c>
      <c r="J48" t="s">
        <v>47</v>
      </c>
      <c r="K48" t="s">
        <v>49</v>
      </c>
      <c r="L48" t="s">
        <v>50</v>
      </c>
      <c r="M48" t="s">
        <v>48</v>
      </c>
      <c r="N48" t="s">
        <v>51</v>
      </c>
      <c r="O48" t="s">
        <v>52</v>
      </c>
      <c r="P48" t="s">
        <v>53</v>
      </c>
      <c r="Q48" t="s">
        <v>54</v>
      </c>
      <c r="R48" t="s">
        <v>38</v>
      </c>
      <c r="S48" t="s">
        <v>91</v>
      </c>
      <c r="T48" t="s">
        <v>92</v>
      </c>
      <c r="U48" t="s">
        <v>93</v>
      </c>
      <c r="V48" t="s">
        <v>94</v>
      </c>
    </row>
    <row r="49" spans="1:22" x14ac:dyDescent="0.3">
      <c r="A49">
        <v>0</v>
      </c>
      <c r="B49">
        <f>INDEX($A$9:$A$38,$A49+1)-INDEX($A$42:$A$45,CODE(LEFT(B$48,1))-CODE(LEFT($B$48,1))+1)</f>
        <v>17.230056522829813</v>
      </c>
      <c r="C49">
        <f>INDEX($B$9:$B$38,$A49+1)-INDEX($B$42:$B$45,CODE(LEFT(C$48,1))-CODE(LEFT($B$48,1))+1)</f>
        <v>-15.446820456688158</v>
      </c>
      <c r="D49">
        <f>INDEX($C$9:$C$38,$A49+1)-INDEX($C$42:$C$45,CODE(LEFT(D$48,1))-CODE(LEFT($B$48,1))+1)</f>
        <v>28.324732328743892</v>
      </c>
      <c r="E49">
        <f>INDEX($A$9:$A$38,$A49+1)-INDEX($A$42:$A$45,CODE(LEFT(E$48,1))-CODE(LEFT($B$48,1))+1)</f>
        <v>55.35959402894801</v>
      </c>
      <c r="F49">
        <f>INDEX($B$9:$B$38,$A49+1)-INDEX($B$42:$B$45,CODE(LEFT(F$48,1))-CODE(LEFT($B$48,1))+1)</f>
        <v>284.09724055086974</v>
      </c>
      <c r="G49">
        <f>INDEX($C$9:$C$38,$A49+1)-INDEX($C$42:$C$45,CODE(LEFT(G$48,1))-CODE(LEFT($B$48,1))+1)</f>
        <v>163.00704914641719</v>
      </c>
      <c r="H49">
        <f>INDEX($A$9:$A$38,$A49+1)-INDEX($A$42:$A$45,CODE(LEFT(H$48,1))-CODE(LEFT($B$48,1))+1)</f>
        <v>132.11915995680334</v>
      </c>
      <c r="I49">
        <f>INDEX($B$9:$B$38,$A49+1)-INDEX($B$42:$B$45,CODE(LEFT(I$48,1))-CODE(LEFT($B$48,1))+1)</f>
        <v>207.07687885007897</v>
      </c>
      <c r="J49">
        <f>INDEX($C$9:$C$38,$A49+1)-INDEX($C$42:$C$45,CODE(LEFT(J$48,1))-CODE(LEFT($B$48,1))+1)</f>
        <v>166.76446957798581</v>
      </c>
      <c r="K49">
        <f>INDEX($A$9:$A$38,$A49+1)-INDEX($A$42:$A$45,CODE(LEFT(K$48,1))-CODE(LEFT($B$48,1))+1)</f>
        <v>-25.430270045615941</v>
      </c>
      <c r="L49">
        <f>INDEX($B$9:$B$38,$A49+1)-INDEX($B$42:$B$45,CODE(LEFT(L$48,1))-CODE(LEFT($B$48,1))+1)</f>
        <v>183.84202664714721</v>
      </c>
      <c r="M49">
        <f>INDEX($C$9:$C$38,$A49+1)-INDEX($C$42:$C$45,CODE(LEFT(M$48,1))-CODE(LEFT($B$48,1))+1)</f>
        <v>-44.270845802177803</v>
      </c>
      <c r="N49">
        <f>SUMPRODUCT(B49:D49,B49:D49)</f>
        <v>1337.7695714960591</v>
      </c>
      <c r="O49">
        <f>SUMPRODUCT(E49:G49,E49:G49)</f>
        <v>110347.22481109115</v>
      </c>
      <c r="P49">
        <f>SUMPRODUCT(H49:J49,H49:J49)</f>
        <v>88146.694495608623</v>
      </c>
      <c r="Q49">
        <f>SUMPRODUCT(K49:M49,K49:M49)</f>
        <v>36404.497184363543</v>
      </c>
      <c r="R49">
        <f>MATCH(MIN(N49:Q49),N49:Q49,0)-1</f>
        <v>0</v>
      </c>
      <c r="S49">
        <f>IF(R49=0,1,0)</f>
        <v>1</v>
      </c>
      <c r="T49">
        <f>IF(R49=1,1,0)</f>
        <v>0</v>
      </c>
      <c r="U49">
        <f>IF(R49=2,1,0)</f>
        <v>0</v>
      </c>
      <c r="V49">
        <f>IF(R49=3,1,0)</f>
        <v>0</v>
      </c>
    </row>
    <row r="50" spans="1:22" x14ac:dyDescent="0.3">
      <c r="A50">
        <v>1</v>
      </c>
      <c r="B50">
        <f t="shared" ref="B50:B78" si="12">INDEX($A$9:$A$38,$A50+1)-INDEX($A$42:$A$45,CODE(LEFT(B$48,1))-CODE(LEFT($B$48,1))+1)</f>
        <v>-29.369616592912763</v>
      </c>
      <c r="C50">
        <f t="shared" ref="C50:C78" si="13">INDEX($B$9:$B$38,$A50+1)-INDEX($B$42:$B$45,CODE(LEFT(C$48,1))-CODE(LEFT($B$48,1))+1)</f>
        <v>-286.98230838471466</v>
      </c>
      <c r="D50">
        <f t="shared" ref="D50:D78" si="14">INDEX($C$9:$C$38,$A50+1)-INDEX($C$42:$C$45,CODE(LEFT(D$48,1))-CODE(LEFT($B$48,1))+1)</f>
        <v>-157.01340123685654</v>
      </c>
      <c r="E50">
        <f t="shared" ref="E50:E78" si="15">INDEX($A$9:$A$38,$A50+1)-INDEX($A$42:$A$45,CODE(LEFT(E$48,1))-CODE(LEFT($B$48,1))+1)</f>
        <v>8.7599209132054341</v>
      </c>
      <c r="F50">
        <f t="shared" ref="F50:F78" si="16">INDEX($B$9:$B$38,$A50+1)-INDEX($B$42:$B$45,CODE(LEFT(F$48,1))-CODE(LEFT($B$48,1))+1)</f>
        <v>12.561752622843244</v>
      </c>
      <c r="G50">
        <f t="shared" ref="G50:G78" si="17">INDEX($C$9:$C$38,$A50+1)-INDEX($C$42:$C$45,CODE(LEFT(G$48,1))-CODE(LEFT($B$48,1))+1)</f>
        <v>-22.331084419183242</v>
      </c>
      <c r="H50">
        <f t="shared" ref="H50:H78" si="18">INDEX($A$9:$A$38,$A50+1)-INDEX($A$42:$A$45,CODE(LEFT(H$48,1))-CODE(LEFT($B$48,1))+1)</f>
        <v>85.519486841060754</v>
      </c>
      <c r="I50">
        <f t="shared" ref="I50:I78" si="19">INDEX($B$9:$B$38,$A50+1)-INDEX($B$42:$B$45,CODE(LEFT(I$48,1))-CODE(LEFT($B$48,1))+1)</f>
        <v>-64.458609077947557</v>
      </c>
      <c r="J50">
        <f t="shared" ref="J50:J78" si="20">INDEX($C$9:$C$38,$A50+1)-INDEX($C$42:$C$45,CODE(LEFT(J$48,1))-CODE(LEFT($B$48,1))+1)</f>
        <v>-18.573663987614623</v>
      </c>
      <c r="K50">
        <f t="shared" ref="K50:K78" si="21">INDEX($A$9:$A$38,$A50+1)-INDEX($A$42:$A$45,CODE(LEFT(K$48,1))-CODE(LEFT($B$48,1))+1)</f>
        <v>-72.029943161358517</v>
      </c>
      <c r="L50">
        <f t="shared" ref="L50:L78" si="22">INDEX($B$9:$B$38,$A50+1)-INDEX($B$42:$B$45,CODE(LEFT(L$48,1))-CODE(LEFT($B$48,1))+1)</f>
        <v>-87.693461280879319</v>
      </c>
      <c r="M50">
        <f t="shared" ref="M50:M78" si="23">INDEX($C$9:$C$38,$A50+1)-INDEX($C$42:$C$45,CODE(LEFT(M$48,1))-CODE(LEFT($B$48,1))+1)</f>
        <v>-229.60897936777823</v>
      </c>
      <c r="N50">
        <f t="shared" ref="N50:N78" si="24">SUMPRODUCT(B50:D50,B50:D50)</f>
        <v>107874.62787260026</v>
      </c>
      <c r="O50">
        <f t="shared" ref="O50:O78" si="25">SUMPRODUCT(E50:G50,E50:G50)</f>
        <v>733.21117469981164</v>
      </c>
      <c r="P50">
        <f t="shared" ref="P50:P78" si="26">SUMPRODUCT(H50:J50,H50:J50)</f>
        <v>11813.475907746839</v>
      </c>
      <c r="Q50">
        <f t="shared" ref="Q50:Q78" si="27">SUMPRODUCT(K50:M50,K50:M50)</f>
        <v>65598.739269562429</v>
      </c>
      <c r="R50">
        <f t="shared" ref="R50:R78" si="28">MATCH(MIN(N50:Q50),N50:Q50,0)-1</f>
        <v>1</v>
      </c>
      <c r="S50">
        <f t="shared" ref="S50:S78" si="29">IF(R50=0,1,0)</f>
        <v>0</v>
      </c>
      <c r="T50">
        <f t="shared" ref="T50:T78" si="30">IF(R50=1,1,0)</f>
        <v>1</v>
      </c>
      <c r="U50">
        <f t="shared" ref="U50:U78" si="31">IF(R50=2,1,0)</f>
        <v>0</v>
      </c>
      <c r="V50">
        <f t="shared" ref="V50:V78" si="32">IF(R50=3,1,0)</f>
        <v>0</v>
      </c>
    </row>
    <row r="51" spans="1:22" x14ac:dyDescent="0.3">
      <c r="A51">
        <v>2</v>
      </c>
      <c r="B51">
        <f t="shared" si="12"/>
        <v>-90.464747299862623</v>
      </c>
      <c r="C51">
        <f t="shared" si="13"/>
        <v>-237.90589475566574</v>
      </c>
      <c r="D51">
        <f t="shared" si="14"/>
        <v>-117.37912699028809</v>
      </c>
      <c r="E51">
        <f t="shared" si="15"/>
        <v>-52.335209793744426</v>
      </c>
      <c r="F51">
        <f t="shared" si="16"/>
        <v>61.638166251892187</v>
      </c>
      <c r="G51">
        <f t="shared" si="17"/>
        <v>17.303189827385211</v>
      </c>
      <c r="H51">
        <f t="shared" si="18"/>
        <v>24.424356134110894</v>
      </c>
      <c r="I51">
        <f t="shared" si="19"/>
        <v>-15.382195448898614</v>
      </c>
      <c r="J51">
        <f t="shared" si="20"/>
        <v>21.06061025895383</v>
      </c>
      <c r="K51">
        <f t="shared" si="21"/>
        <v>-133.12507386830839</v>
      </c>
      <c r="L51">
        <f t="shared" si="22"/>
        <v>-38.617047651830376</v>
      </c>
      <c r="M51">
        <f t="shared" si="23"/>
        <v>-189.97470512120978</v>
      </c>
      <c r="N51">
        <f t="shared" si="24"/>
        <v>78560.944716524085</v>
      </c>
      <c r="O51">
        <f t="shared" si="25"/>
        <v>6837.6381012536704</v>
      </c>
      <c r="P51">
        <f t="shared" si="26"/>
        <v>1276.710413873549</v>
      </c>
      <c r="Q51">
        <f t="shared" si="27"/>
        <v>55303.950247676912</v>
      </c>
      <c r="R51">
        <f t="shared" si="28"/>
        <v>2</v>
      </c>
      <c r="S51">
        <f t="shared" si="29"/>
        <v>0</v>
      </c>
      <c r="T51">
        <f t="shared" si="30"/>
        <v>0</v>
      </c>
      <c r="U51">
        <f t="shared" si="31"/>
        <v>1</v>
      </c>
      <c r="V51">
        <f t="shared" si="32"/>
        <v>0</v>
      </c>
    </row>
    <row r="52" spans="1:22" x14ac:dyDescent="0.3">
      <c r="A52">
        <v>3</v>
      </c>
      <c r="B52">
        <f t="shared" si="12"/>
        <v>33.613812202803501</v>
      </c>
      <c r="C52">
        <f t="shared" si="13"/>
        <v>-194.33696754343472</v>
      </c>
      <c r="D52">
        <f t="shared" si="14"/>
        <v>99.174719601012214</v>
      </c>
      <c r="E52">
        <f t="shared" si="15"/>
        <v>71.743349708921698</v>
      </c>
      <c r="F52">
        <f t="shared" si="16"/>
        <v>105.2070934641232</v>
      </c>
      <c r="G52">
        <f t="shared" si="17"/>
        <v>233.85703641868551</v>
      </c>
      <c r="H52">
        <f t="shared" si="18"/>
        <v>148.502915636777</v>
      </c>
      <c r="I52">
        <f t="shared" si="19"/>
        <v>28.186731763332403</v>
      </c>
      <c r="J52">
        <f t="shared" si="20"/>
        <v>237.61445685025413</v>
      </c>
      <c r="K52">
        <f t="shared" si="21"/>
        <v>-9.0465143656422526</v>
      </c>
      <c r="L52">
        <f t="shared" si="22"/>
        <v>4.9518795604006414</v>
      </c>
      <c r="M52">
        <f t="shared" si="23"/>
        <v>26.579141470090519</v>
      </c>
      <c r="N52">
        <f t="shared" si="24"/>
        <v>48732.370332722734</v>
      </c>
      <c r="O52">
        <f t="shared" si="25"/>
        <v>70904.75422515579</v>
      </c>
      <c r="P52">
        <f t="shared" si="26"/>
        <v>79308.23790436305</v>
      </c>
      <c r="Q52">
        <f t="shared" si="27"/>
        <v>812.8112946355709</v>
      </c>
      <c r="R52">
        <f t="shared" si="28"/>
        <v>3</v>
      </c>
      <c r="S52">
        <f t="shared" si="29"/>
        <v>0</v>
      </c>
      <c r="T52">
        <f t="shared" si="30"/>
        <v>0</v>
      </c>
      <c r="U52">
        <f t="shared" si="31"/>
        <v>0</v>
      </c>
      <c r="V52">
        <f t="shared" si="32"/>
        <v>1</v>
      </c>
    </row>
    <row r="53" spans="1:22" x14ac:dyDescent="0.3">
      <c r="A53">
        <v>4</v>
      </c>
      <c r="B53">
        <f t="shared" si="12"/>
        <v>-5.8912649636013441</v>
      </c>
      <c r="C53">
        <f t="shared" si="13"/>
        <v>22.120995091020745</v>
      </c>
      <c r="D53">
        <f t="shared" si="14"/>
        <v>0.36597278851110104</v>
      </c>
      <c r="E53">
        <f t="shared" si="15"/>
        <v>32.238272542516853</v>
      </c>
      <c r="F53">
        <f t="shared" si="16"/>
        <v>321.6650560985787</v>
      </c>
      <c r="G53">
        <f t="shared" si="17"/>
        <v>135.0482896061844</v>
      </c>
      <c r="H53">
        <f t="shared" si="18"/>
        <v>108.99783847037217</v>
      </c>
      <c r="I53">
        <f t="shared" si="19"/>
        <v>244.64469439778787</v>
      </c>
      <c r="J53">
        <f t="shared" si="20"/>
        <v>138.80571003775302</v>
      </c>
      <c r="K53">
        <f t="shared" si="21"/>
        <v>-48.551591532047098</v>
      </c>
      <c r="L53">
        <f t="shared" si="22"/>
        <v>221.40984219485611</v>
      </c>
      <c r="M53">
        <f t="shared" si="23"/>
        <v>-72.229605342410593</v>
      </c>
      <c r="N53">
        <f t="shared" si="24"/>
        <v>524.17936277025137</v>
      </c>
      <c r="O53">
        <f t="shared" si="25"/>
        <v>122745.75505698324</v>
      </c>
      <c r="P53">
        <f t="shared" si="26"/>
        <v>90998.580427285138</v>
      </c>
      <c r="Q53">
        <f t="shared" si="27"/>
        <v>56596.691148966216</v>
      </c>
      <c r="R53">
        <f t="shared" si="28"/>
        <v>0</v>
      </c>
      <c r="S53">
        <f t="shared" si="29"/>
        <v>1</v>
      </c>
      <c r="T53">
        <f t="shared" si="30"/>
        <v>0</v>
      </c>
      <c r="U53">
        <f t="shared" si="31"/>
        <v>0</v>
      </c>
      <c r="V53">
        <f t="shared" si="32"/>
        <v>0</v>
      </c>
    </row>
    <row r="54" spans="1:22" x14ac:dyDescent="0.3">
      <c r="A54">
        <v>5</v>
      </c>
      <c r="B54">
        <f t="shared" si="12"/>
        <v>-54.618076994910552</v>
      </c>
      <c r="C54">
        <f t="shared" si="13"/>
        <v>-304.17390193557685</v>
      </c>
      <c r="D54">
        <f t="shared" si="14"/>
        <v>-151.53479521338602</v>
      </c>
      <c r="E54">
        <f t="shared" si="15"/>
        <v>-16.488539488792355</v>
      </c>
      <c r="F54">
        <f t="shared" si="16"/>
        <v>-4.6298409280188935</v>
      </c>
      <c r="G54">
        <f t="shared" si="17"/>
        <v>-16.852478395712723</v>
      </c>
      <c r="H54">
        <f t="shared" si="18"/>
        <v>60.271026439062965</v>
      </c>
      <c r="I54">
        <f t="shared" si="19"/>
        <v>-81.650202628809694</v>
      </c>
      <c r="J54">
        <f t="shared" si="20"/>
        <v>-13.095057964144104</v>
      </c>
      <c r="K54">
        <f t="shared" si="21"/>
        <v>-97.278403563356306</v>
      </c>
      <c r="L54">
        <f t="shared" si="22"/>
        <v>-104.88505483174146</v>
      </c>
      <c r="M54">
        <f t="shared" si="23"/>
        <v>-224.13037334430771</v>
      </c>
      <c r="N54">
        <f t="shared" si="24"/>
        <v>118467.69111369875</v>
      </c>
      <c r="O54">
        <f t="shared" si="25"/>
        <v>577.31338957018784</v>
      </c>
      <c r="P54">
        <f t="shared" si="26"/>
        <v>10470.832760428202</v>
      </c>
      <c r="Q54">
        <f t="shared" si="27"/>
        <v>70698.386782351387</v>
      </c>
      <c r="R54">
        <f t="shared" si="28"/>
        <v>1</v>
      </c>
      <c r="S54">
        <f t="shared" si="29"/>
        <v>0</v>
      </c>
      <c r="T54">
        <f t="shared" si="30"/>
        <v>1</v>
      </c>
      <c r="U54">
        <f t="shared" si="31"/>
        <v>0</v>
      </c>
      <c r="V54">
        <f t="shared" si="32"/>
        <v>0</v>
      </c>
    </row>
    <row r="55" spans="1:22" x14ac:dyDescent="0.3">
      <c r="A55">
        <v>6</v>
      </c>
      <c r="B55">
        <f t="shared" si="12"/>
        <v>-118.14417236474722</v>
      </c>
      <c r="C55">
        <f t="shared" si="13"/>
        <v>-218.12982669742598</v>
      </c>
      <c r="D55">
        <f t="shared" si="14"/>
        <v>-116.25449151295803</v>
      </c>
      <c r="E55">
        <f t="shared" si="15"/>
        <v>-80.014634858629023</v>
      </c>
      <c r="F55">
        <f t="shared" si="16"/>
        <v>81.414234310131945</v>
      </c>
      <c r="G55">
        <f t="shared" si="17"/>
        <v>18.42782530471527</v>
      </c>
      <c r="H55">
        <f t="shared" si="18"/>
        <v>-3.2550689307737102</v>
      </c>
      <c r="I55">
        <f t="shared" si="19"/>
        <v>4.3938726093411447</v>
      </c>
      <c r="J55">
        <f t="shared" si="20"/>
        <v>22.185245736283889</v>
      </c>
      <c r="K55">
        <f t="shared" si="21"/>
        <v>-160.80449893319297</v>
      </c>
      <c r="L55">
        <f t="shared" si="22"/>
        <v>-18.840979593590617</v>
      </c>
      <c r="M55">
        <f t="shared" si="23"/>
        <v>-188.85006964387972</v>
      </c>
      <c r="N55">
        <f t="shared" si="24"/>
        <v>75053.773555736625</v>
      </c>
      <c r="O55">
        <f t="shared" si="25"/>
        <v>13370.2040853259</v>
      </c>
      <c r="P55">
        <f t="shared" si="26"/>
        <v>522.08671863050915</v>
      </c>
      <c r="Q55">
        <f t="shared" si="27"/>
        <v>61877.418193699581</v>
      </c>
      <c r="R55">
        <f t="shared" si="28"/>
        <v>2</v>
      </c>
      <c r="S55">
        <f t="shared" si="29"/>
        <v>0</v>
      </c>
      <c r="T55">
        <f t="shared" si="30"/>
        <v>0</v>
      </c>
      <c r="U55">
        <f t="shared" si="31"/>
        <v>1</v>
      </c>
      <c r="V55">
        <f t="shared" si="32"/>
        <v>0</v>
      </c>
    </row>
    <row r="56" spans="1:22" x14ac:dyDescent="0.3">
      <c r="A56">
        <v>7</v>
      </c>
      <c r="B56">
        <f t="shared" si="12"/>
        <v>71.882297737283636</v>
      </c>
      <c r="C56">
        <f t="shared" si="13"/>
        <v>-199.34588251306337</v>
      </c>
      <c r="D56">
        <f t="shared" si="14"/>
        <v>58.419658650236329</v>
      </c>
      <c r="E56">
        <f t="shared" si="15"/>
        <v>110.01183524340183</v>
      </c>
      <c r="F56">
        <f t="shared" si="16"/>
        <v>100.19817849449456</v>
      </c>
      <c r="G56">
        <f t="shared" si="17"/>
        <v>193.10197546790963</v>
      </c>
      <c r="H56">
        <f t="shared" si="18"/>
        <v>186.77140117125714</v>
      </c>
      <c r="I56">
        <f t="shared" si="19"/>
        <v>23.177816793703755</v>
      </c>
      <c r="J56">
        <f t="shared" si="20"/>
        <v>196.85939589947824</v>
      </c>
      <c r="K56">
        <f t="shared" si="21"/>
        <v>29.221971168837882</v>
      </c>
      <c r="L56">
        <f t="shared" si="22"/>
        <v>-5.7035409228006984E-2</v>
      </c>
      <c r="M56">
        <f t="shared" si="23"/>
        <v>-14.175919480685366</v>
      </c>
      <c r="N56">
        <f t="shared" si="24"/>
        <v>48318.702119713693</v>
      </c>
      <c r="O56">
        <f t="shared" si="25"/>
        <v>59430.651796845152</v>
      </c>
      <c r="P56">
        <f t="shared" si="26"/>
        <v>74174.389240704681</v>
      </c>
      <c r="Q56">
        <f t="shared" si="27"/>
        <v>1054.8835451531729</v>
      </c>
      <c r="R56">
        <f t="shared" si="28"/>
        <v>3</v>
      </c>
      <c r="S56">
        <f t="shared" si="29"/>
        <v>0</v>
      </c>
      <c r="T56">
        <f t="shared" si="30"/>
        <v>0</v>
      </c>
      <c r="U56">
        <f t="shared" si="31"/>
        <v>0</v>
      </c>
      <c r="V56">
        <f t="shared" si="32"/>
        <v>1</v>
      </c>
    </row>
    <row r="57" spans="1:22" x14ac:dyDescent="0.3">
      <c r="A57">
        <v>8</v>
      </c>
      <c r="B57">
        <f t="shared" si="12"/>
        <v>-16.326146845322739</v>
      </c>
      <c r="C57">
        <f t="shared" si="13"/>
        <v>-3.4614285618863505</v>
      </c>
      <c r="D57">
        <f t="shared" si="14"/>
        <v>15.849735530761905</v>
      </c>
      <c r="E57">
        <f t="shared" si="15"/>
        <v>21.803390660795458</v>
      </c>
      <c r="F57">
        <f t="shared" si="16"/>
        <v>296.08263244567161</v>
      </c>
      <c r="G57">
        <f t="shared" si="17"/>
        <v>150.5320523484352</v>
      </c>
      <c r="H57">
        <f t="shared" si="18"/>
        <v>98.562956588650778</v>
      </c>
      <c r="I57">
        <f t="shared" si="19"/>
        <v>219.06227074488078</v>
      </c>
      <c r="J57">
        <f t="shared" si="20"/>
        <v>154.28947278000382</v>
      </c>
      <c r="K57">
        <f t="shared" si="21"/>
        <v>-58.986473413768493</v>
      </c>
      <c r="L57">
        <f t="shared" si="22"/>
        <v>195.82741854194902</v>
      </c>
      <c r="M57">
        <f t="shared" si="23"/>
        <v>-56.74584260015979</v>
      </c>
      <c r="N57">
        <f t="shared" si="24"/>
        <v>529.73867489918052</v>
      </c>
      <c r="O57">
        <f t="shared" si="25"/>
        <v>110800.21186449796</v>
      </c>
      <c r="P57">
        <f t="shared" si="26"/>
        <v>81508.176286131245</v>
      </c>
      <c r="Q57">
        <f t="shared" si="27"/>
        <v>45047.872550999011</v>
      </c>
      <c r="R57">
        <f t="shared" si="28"/>
        <v>0</v>
      </c>
      <c r="S57">
        <f t="shared" si="29"/>
        <v>1</v>
      </c>
      <c r="T57">
        <f t="shared" si="30"/>
        <v>0</v>
      </c>
      <c r="U57">
        <f t="shared" si="31"/>
        <v>0</v>
      </c>
      <c r="V57">
        <f t="shared" si="32"/>
        <v>0</v>
      </c>
    </row>
    <row r="58" spans="1:22" x14ac:dyDescent="0.3">
      <c r="A58">
        <v>9</v>
      </c>
      <c r="B58">
        <f t="shared" si="12"/>
        <v>-61.067426289747019</v>
      </c>
      <c r="C58">
        <f t="shared" si="13"/>
        <v>-299.38726618212701</v>
      </c>
      <c r="D58">
        <f t="shared" si="14"/>
        <v>-121.93444026089884</v>
      </c>
      <c r="E58">
        <f t="shared" si="15"/>
        <v>-22.937888783628821</v>
      </c>
      <c r="F58">
        <f t="shared" si="16"/>
        <v>0.15679482543092149</v>
      </c>
      <c r="G58">
        <f t="shared" si="17"/>
        <v>12.747876556774457</v>
      </c>
      <c r="H58">
        <f t="shared" si="18"/>
        <v>53.821677144226499</v>
      </c>
      <c r="I58">
        <f t="shared" si="19"/>
        <v>-76.863566875359879</v>
      </c>
      <c r="J58">
        <f t="shared" si="20"/>
        <v>16.505296988343076</v>
      </c>
      <c r="K58">
        <f t="shared" si="21"/>
        <v>-103.72775285819277</v>
      </c>
      <c r="L58">
        <f t="shared" si="22"/>
        <v>-100.09841907829164</v>
      </c>
      <c r="M58">
        <f t="shared" si="23"/>
        <v>-194.53001839182053</v>
      </c>
      <c r="N58">
        <f t="shared" si="24"/>
        <v>108229.97342740017</v>
      </c>
      <c r="O58">
        <f t="shared" si="25"/>
        <v>688.67968317416648</v>
      </c>
      <c r="P58">
        <f t="shared" si="26"/>
        <v>9077.2056720936816</v>
      </c>
      <c r="Q58">
        <f t="shared" si="27"/>
        <v>58621.068270505653</v>
      </c>
      <c r="R58">
        <f t="shared" si="28"/>
        <v>1</v>
      </c>
      <c r="S58">
        <f t="shared" si="29"/>
        <v>0</v>
      </c>
      <c r="T58">
        <f t="shared" si="30"/>
        <v>1</v>
      </c>
      <c r="U58">
        <f t="shared" si="31"/>
        <v>0</v>
      </c>
      <c r="V58">
        <f t="shared" si="32"/>
        <v>0</v>
      </c>
    </row>
    <row r="59" spans="1:22" x14ac:dyDescent="0.3">
      <c r="A59">
        <v>10</v>
      </c>
      <c r="B59">
        <f t="shared" si="12"/>
        <v>-112.2304907626318</v>
      </c>
      <c r="C59">
        <f t="shared" si="13"/>
        <v>-196.22881599888754</v>
      </c>
      <c r="D59">
        <f t="shared" si="14"/>
        <v>-131.99969109145385</v>
      </c>
      <c r="E59">
        <f t="shared" si="15"/>
        <v>-74.100953256513606</v>
      </c>
      <c r="F59">
        <f t="shared" si="16"/>
        <v>103.31524500867039</v>
      </c>
      <c r="G59">
        <f t="shared" si="17"/>
        <v>2.6826257262194417</v>
      </c>
      <c r="H59">
        <f t="shared" si="18"/>
        <v>2.6586126713417144</v>
      </c>
      <c r="I59">
        <f t="shared" si="19"/>
        <v>26.294883307879587</v>
      </c>
      <c r="J59">
        <f t="shared" si="20"/>
        <v>6.4400461577880606</v>
      </c>
      <c r="K59">
        <f t="shared" si="21"/>
        <v>-154.89081733107756</v>
      </c>
      <c r="L59">
        <f t="shared" si="22"/>
        <v>3.060031104947825</v>
      </c>
      <c r="M59">
        <f t="shared" si="23"/>
        <v>-204.59526922237555</v>
      </c>
      <c r="N59">
        <f t="shared" si="24"/>
        <v>68525.349733385679</v>
      </c>
      <c r="O59">
        <f t="shared" si="25"/>
        <v>16172.187605512579</v>
      </c>
      <c r="P59">
        <f t="shared" si="26"/>
        <v>739.963304025664</v>
      </c>
      <c r="Q59">
        <f t="shared" si="27"/>
        <v>65859.753272028815</v>
      </c>
      <c r="R59">
        <f t="shared" si="28"/>
        <v>2</v>
      </c>
      <c r="S59">
        <f t="shared" si="29"/>
        <v>0</v>
      </c>
      <c r="T59">
        <f t="shared" si="30"/>
        <v>0</v>
      </c>
      <c r="U59">
        <f t="shared" si="31"/>
        <v>1</v>
      </c>
      <c r="V59">
        <f t="shared" si="32"/>
        <v>0</v>
      </c>
    </row>
    <row r="60" spans="1:22" x14ac:dyDescent="0.3">
      <c r="A60">
        <v>11</v>
      </c>
      <c r="B60">
        <f t="shared" si="12"/>
        <v>32.700710714278472</v>
      </c>
      <c r="C60">
        <f t="shared" si="13"/>
        <v>-175.28173654710696</v>
      </c>
      <c r="D60">
        <f t="shared" si="14"/>
        <v>53.226481879907908</v>
      </c>
      <c r="E60">
        <f t="shared" si="15"/>
        <v>70.830248220396669</v>
      </c>
      <c r="F60">
        <f t="shared" si="16"/>
        <v>124.26232446045097</v>
      </c>
      <c r="G60">
        <f t="shared" si="17"/>
        <v>187.9087986975812</v>
      </c>
      <c r="H60">
        <f t="shared" si="18"/>
        <v>147.589814148252</v>
      </c>
      <c r="I60">
        <f t="shared" si="19"/>
        <v>47.241962759660169</v>
      </c>
      <c r="J60">
        <f t="shared" si="20"/>
        <v>191.66621912914982</v>
      </c>
      <c r="K60">
        <f t="shared" si="21"/>
        <v>-9.9596158541672821</v>
      </c>
      <c r="L60">
        <f t="shared" si="22"/>
        <v>24.007110556728406</v>
      </c>
      <c r="M60">
        <f t="shared" si="23"/>
        <v>-19.369096251013787</v>
      </c>
      <c r="N60">
        <f t="shared" si="24"/>
        <v>34626.082021500508</v>
      </c>
      <c r="O60">
        <f t="shared" si="25"/>
        <v>55767.765971245492</v>
      </c>
      <c r="P60">
        <f t="shared" si="26"/>
        <v>60750.495840963966</v>
      </c>
      <c r="Q60">
        <f t="shared" si="27"/>
        <v>1050.6971948265971</v>
      </c>
      <c r="R60">
        <f t="shared" si="28"/>
        <v>3</v>
      </c>
      <c r="S60">
        <f t="shared" si="29"/>
        <v>0</v>
      </c>
      <c r="T60">
        <f t="shared" si="30"/>
        <v>0</v>
      </c>
      <c r="U60">
        <f t="shared" si="31"/>
        <v>0</v>
      </c>
      <c r="V60">
        <f t="shared" si="32"/>
        <v>1</v>
      </c>
    </row>
    <row r="61" spans="1:22" x14ac:dyDescent="0.3">
      <c r="A61">
        <v>12</v>
      </c>
      <c r="B61">
        <f t="shared" si="12"/>
        <v>-7.9735920973176917</v>
      </c>
      <c r="C61">
        <f t="shared" si="13"/>
        <v>-5.6887990901395256</v>
      </c>
      <c r="D61">
        <f t="shared" si="14"/>
        <v>25.159062427143795</v>
      </c>
      <c r="E61">
        <f t="shared" si="15"/>
        <v>30.155945408800505</v>
      </c>
      <c r="F61">
        <f t="shared" si="16"/>
        <v>293.85526191741837</v>
      </c>
      <c r="G61">
        <f t="shared" si="17"/>
        <v>159.84137924481709</v>
      </c>
      <c r="H61">
        <f t="shared" si="18"/>
        <v>106.91551133665583</v>
      </c>
      <c r="I61">
        <f t="shared" si="19"/>
        <v>216.8349002166276</v>
      </c>
      <c r="J61">
        <f t="shared" si="20"/>
        <v>163.59879967638571</v>
      </c>
      <c r="K61">
        <f t="shared" si="21"/>
        <v>-50.633918665763446</v>
      </c>
      <c r="L61">
        <f t="shared" si="22"/>
        <v>193.60004801369584</v>
      </c>
      <c r="M61">
        <f t="shared" si="23"/>
        <v>-47.4365157037779</v>
      </c>
      <c r="N61">
        <f t="shared" si="24"/>
        <v>728.91902823529813</v>
      </c>
      <c r="O61">
        <f t="shared" si="25"/>
        <v>112809.56251893855</v>
      </c>
      <c r="P61">
        <f t="shared" si="26"/>
        <v>85212.867771887613</v>
      </c>
      <c r="Q61">
        <f t="shared" si="27"/>
        <v>42294.995332471248</v>
      </c>
      <c r="R61">
        <f t="shared" si="28"/>
        <v>0</v>
      </c>
      <c r="S61">
        <f t="shared" si="29"/>
        <v>1</v>
      </c>
      <c r="T61">
        <f t="shared" si="30"/>
        <v>0</v>
      </c>
      <c r="U61">
        <f t="shared" si="31"/>
        <v>0</v>
      </c>
      <c r="V61">
        <f t="shared" si="32"/>
        <v>0</v>
      </c>
    </row>
    <row r="62" spans="1:22" x14ac:dyDescent="0.3">
      <c r="A62">
        <v>13</v>
      </c>
      <c r="B62">
        <f t="shared" si="12"/>
        <v>-45.741742375841284</v>
      </c>
      <c r="C62">
        <f t="shared" si="13"/>
        <v>-298.23416794175364</v>
      </c>
      <c r="D62">
        <f t="shared" si="14"/>
        <v>-151.85663409792215</v>
      </c>
      <c r="E62">
        <f t="shared" si="15"/>
        <v>-7.6122048697230866</v>
      </c>
      <c r="F62">
        <f t="shared" si="16"/>
        <v>1.3098930658043173</v>
      </c>
      <c r="G62">
        <f t="shared" si="17"/>
        <v>-17.174317280248857</v>
      </c>
      <c r="H62">
        <f t="shared" si="18"/>
        <v>69.147361058132233</v>
      </c>
      <c r="I62">
        <f t="shared" si="19"/>
        <v>-75.710468634986483</v>
      </c>
      <c r="J62">
        <f t="shared" si="20"/>
        <v>-13.416896848680238</v>
      </c>
      <c r="K62">
        <f t="shared" si="21"/>
        <v>-88.402068944287038</v>
      </c>
      <c r="L62">
        <f t="shared" si="22"/>
        <v>-98.945320837918246</v>
      </c>
      <c r="M62">
        <f t="shared" si="23"/>
        <v>-224.45221222884385</v>
      </c>
      <c r="N62">
        <f t="shared" si="24"/>
        <v>114096.36324303815</v>
      </c>
      <c r="O62">
        <f t="shared" si="25"/>
        <v>354.61865686513261</v>
      </c>
      <c r="P62">
        <f t="shared" si="26"/>
        <v>10693.445723281098</v>
      </c>
      <c r="Q62">
        <f t="shared" si="27"/>
        <v>67983.897883771016</v>
      </c>
      <c r="R62">
        <f t="shared" si="28"/>
        <v>1</v>
      </c>
      <c r="S62">
        <f t="shared" si="29"/>
        <v>0</v>
      </c>
      <c r="T62">
        <f t="shared" si="30"/>
        <v>1</v>
      </c>
      <c r="U62">
        <f t="shared" si="31"/>
        <v>0</v>
      </c>
      <c r="V62">
        <f t="shared" si="32"/>
        <v>0</v>
      </c>
    </row>
    <row r="63" spans="1:22" x14ac:dyDescent="0.3">
      <c r="A63">
        <v>14</v>
      </c>
      <c r="B63">
        <f t="shared" si="12"/>
        <v>-102.5638127654788</v>
      </c>
      <c r="C63">
        <f t="shared" si="13"/>
        <v>-210.50522709459676</v>
      </c>
      <c r="D63">
        <f t="shared" si="14"/>
        <v>-142.1789123098263</v>
      </c>
      <c r="E63">
        <f t="shared" si="15"/>
        <v>-64.434275259360604</v>
      </c>
      <c r="F63">
        <f t="shared" si="16"/>
        <v>89.038833912961167</v>
      </c>
      <c r="G63">
        <f t="shared" si="17"/>
        <v>-7.4965954921530056</v>
      </c>
      <c r="H63">
        <f t="shared" si="18"/>
        <v>12.325290668494716</v>
      </c>
      <c r="I63">
        <f t="shared" si="19"/>
        <v>12.018472212170366</v>
      </c>
      <c r="J63">
        <f t="shared" si="20"/>
        <v>-3.7391750605843868</v>
      </c>
      <c r="K63">
        <f t="shared" si="21"/>
        <v>-145.22413933392454</v>
      </c>
      <c r="L63">
        <f t="shared" si="22"/>
        <v>-11.216379990761396</v>
      </c>
      <c r="M63">
        <f t="shared" si="23"/>
        <v>-214.774490440748</v>
      </c>
      <c r="N63">
        <f t="shared" si="24"/>
        <v>75046.629428745218</v>
      </c>
      <c r="O63">
        <f t="shared" si="25"/>
        <v>12135.888716751902</v>
      </c>
      <c r="P63">
        <f t="shared" si="26"/>
        <v>310.33789451129047</v>
      </c>
      <c r="Q63">
        <f t="shared" si="27"/>
        <v>67343.939569459239</v>
      </c>
      <c r="R63">
        <f t="shared" si="28"/>
        <v>2</v>
      </c>
      <c r="S63">
        <f t="shared" si="29"/>
        <v>0</v>
      </c>
      <c r="T63">
        <f t="shared" si="30"/>
        <v>0</v>
      </c>
      <c r="U63">
        <f t="shared" si="31"/>
        <v>1</v>
      </c>
      <c r="V63">
        <f t="shared" si="32"/>
        <v>0</v>
      </c>
    </row>
    <row r="64" spans="1:22" x14ac:dyDescent="0.3">
      <c r="A64">
        <v>15</v>
      </c>
      <c r="B64">
        <f t="shared" si="12"/>
        <v>25.372427780613862</v>
      </c>
      <c r="C64">
        <f t="shared" si="13"/>
        <v>-201.69008459602099</v>
      </c>
      <c r="D64">
        <f t="shared" si="14"/>
        <v>63.311187034660804</v>
      </c>
      <c r="E64">
        <f t="shared" si="15"/>
        <v>63.501965286732059</v>
      </c>
      <c r="F64">
        <f t="shared" si="16"/>
        <v>97.853976411536934</v>
      </c>
      <c r="G64">
        <f t="shared" si="17"/>
        <v>197.9935038523341</v>
      </c>
      <c r="H64">
        <f t="shared" si="18"/>
        <v>140.26153121458736</v>
      </c>
      <c r="I64">
        <f t="shared" si="19"/>
        <v>20.833614710746133</v>
      </c>
      <c r="J64">
        <f t="shared" si="20"/>
        <v>201.75092428390272</v>
      </c>
      <c r="K64">
        <f t="shared" si="21"/>
        <v>-17.287898787831892</v>
      </c>
      <c r="L64">
        <f t="shared" si="22"/>
        <v>-2.4012374921856292</v>
      </c>
      <c r="M64">
        <f t="shared" si="23"/>
        <v>-9.2843910962608902</v>
      </c>
      <c r="N64">
        <f t="shared" si="24"/>
        <v>45330.956719570371</v>
      </c>
      <c r="O64">
        <f t="shared" si="25"/>
        <v>52809.327862551188</v>
      </c>
      <c r="P64">
        <f t="shared" si="26"/>
        <v>60810.772089985534</v>
      </c>
      <c r="Q64">
        <f t="shared" si="27"/>
        <v>390.83730402052583</v>
      </c>
      <c r="R64">
        <f t="shared" si="28"/>
        <v>3</v>
      </c>
      <c r="S64">
        <f t="shared" si="29"/>
        <v>0</v>
      </c>
      <c r="T64">
        <f t="shared" si="30"/>
        <v>0</v>
      </c>
      <c r="U64">
        <f t="shared" si="31"/>
        <v>0</v>
      </c>
      <c r="V64">
        <f t="shared" si="32"/>
        <v>1</v>
      </c>
    </row>
    <row r="65" spans="1:22" x14ac:dyDescent="0.3">
      <c r="A65">
        <v>16</v>
      </c>
      <c r="B65">
        <f t="shared" si="12"/>
        <v>13.606902846844946</v>
      </c>
      <c r="C65">
        <f t="shared" si="13"/>
        <v>19.733161906681005</v>
      </c>
      <c r="D65">
        <f t="shared" si="14"/>
        <v>25.343143663288515</v>
      </c>
      <c r="E65">
        <f t="shared" si="15"/>
        <v>51.736440352963143</v>
      </c>
      <c r="F65">
        <f t="shared" si="16"/>
        <v>319.27722291423891</v>
      </c>
      <c r="G65">
        <f t="shared" si="17"/>
        <v>160.02546048096181</v>
      </c>
      <c r="H65">
        <f t="shared" si="18"/>
        <v>128.49600628081845</v>
      </c>
      <c r="I65">
        <f t="shared" si="19"/>
        <v>242.25686121344813</v>
      </c>
      <c r="J65">
        <f t="shared" si="20"/>
        <v>163.78288091253043</v>
      </c>
      <c r="K65">
        <f t="shared" si="21"/>
        <v>-29.053423721600808</v>
      </c>
      <c r="L65">
        <f t="shared" si="22"/>
        <v>219.02200901051637</v>
      </c>
      <c r="M65">
        <f t="shared" si="23"/>
        <v>-47.252434467633179</v>
      </c>
      <c r="N65">
        <f t="shared" si="24"/>
        <v>1216.8204146568442</v>
      </c>
      <c r="O65">
        <f t="shared" si="25"/>
        <v>130222.75233436818</v>
      </c>
      <c r="P65">
        <f t="shared" si="26"/>
        <v>102024.44251512013</v>
      </c>
      <c r="Q65">
        <f t="shared" si="27"/>
        <v>51047.534424067555</v>
      </c>
      <c r="R65">
        <f t="shared" si="28"/>
        <v>0</v>
      </c>
      <c r="S65">
        <f t="shared" si="29"/>
        <v>1</v>
      </c>
      <c r="T65">
        <f t="shared" si="30"/>
        <v>0</v>
      </c>
      <c r="U65">
        <f t="shared" si="31"/>
        <v>0</v>
      </c>
      <c r="V65">
        <f t="shared" si="32"/>
        <v>0</v>
      </c>
    </row>
    <row r="66" spans="1:22" x14ac:dyDescent="0.3">
      <c r="A66">
        <v>17</v>
      </c>
      <c r="B66">
        <f t="shared" si="12"/>
        <v>-53.089432648950094</v>
      </c>
      <c r="C66">
        <f t="shared" si="13"/>
        <v>-291.40581864219729</v>
      </c>
      <c r="D66">
        <f t="shared" si="14"/>
        <v>-133.60005788186038</v>
      </c>
      <c r="E66">
        <f t="shared" si="15"/>
        <v>-14.959895142831897</v>
      </c>
      <c r="F66">
        <f t="shared" si="16"/>
        <v>8.1382423653606395</v>
      </c>
      <c r="G66">
        <f t="shared" si="17"/>
        <v>1.0822589358129164</v>
      </c>
      <c r="H66">
        <f t="shared" si="18"/>
        <v>61.799670785023423</v>
      </c>
      <c r="I66">
        <f t="shared" si="19"/>
        <v>-68.882119335430161</v>
      </c>
      <c r="J66">
        <f t="shared" si="20"/>
        <v>4.8396793673815353</v>
      </c>
      <c r="K66">
        <f t="shared" si="21"/>
        <v>-95.749759217395848</v>
      </c>
      <c r="L66">
        <f t="shared" si="22"/>
        <v>-92.116971538361923</v>
      </c>
      <c r="M66">
        <f t="shared" si="23"/>
        <v>-206.19563601278207</v>
      </c>
      <c r="N66">
        <f t="shared" si="24"/>
        <v>105584.81446355303</v>
      </c>
      <c r="O66">
        <f t="shared" si="25"/>
        <v>291.20073588602298</v>
      </c>
      <c r="P66">
        <f t="shared" si="26"/>
        <v>8587.3681696567783</v>
      </c>
      <c r="Q66">
        <f t="shared" si="27"/>
        <v>60170.193146304373</v>
      </c>
      <c r="R66">
        <f t="shared" si="28"/>
        <v>1</v>
      </c>
      <c r="S66">
        <f t="shared" si="29"/>
        <v>0</v>
      </c>
      <c r="T66">
        <f t="shared" si="30"/>
        <v>1</v>
      </c>
      <c r="U66">
        <f t="shared" si="31"/>
        <v>0</v>
      </c>
      <c r="V66">
        <f t="shared" si="32"/>
        <v>0</v>
      </c>
    </row>
    <row r="67" spans="1:22" x14ac:dyDescent="0.3">
      <c r="A67">
        <v>18</v>
      </c>
      <c r="B67">
        <f t="shared" si="12"/>
        <v>-96.660922291243679</v>
      </c>
      <c r="C67">
        <f t="shared" si="13"/>
        <v>-230.37239021697519</v>
      </c>
      <c r="D67">
        <f t="shared" si="14"/>
        <v>-138.23918486249008</v>
      </c>
      <c r="E67">
        <f t="shared" si="15"/>
        <v>-58.531384785125482</v>
      </c>
      <c r="F67">
        <f t="shared" si="16"/>
        <v>69.171670790582738</v>
      </c>
      <c r="G67">
        <f t="shared" si="17"/>
        <v>-3.5568680448167811</v>
      </c>
      <c r="H67">
        <f t="shared" si="18"/>
        <v>18.228181142729838</v>
      </c>
      <c r="I67">
        <f t="shared" si="19"/>
        <v>-7.8486909102080631</v>
      </c>
      <c r="J67">
        <f t="shared" si="20"/>
        <v>0.20055238675183773</v>
      </c>
      <c r="K67">
        <f t="shared" si="21"/>
        <v>-139.32124885968943</v>
      </c>
      <c r="L67">
        <f t="shared" si="22"/>
        <v>-31.083543113139825</v>
      </c>
      <c r="M67">
        <f t="shared" si="23"/>
        <v>-210.83476299341177</v>
      </c>
      <c r="N67">
        <f t="shared" si="24"/>
        <v>81524.84430392184</v>
      </c>
      <c r="O67">
        <f t="shared" si="25"/>
        <v>8223.294355113414</v>
      </c>
      <c r="P67">
        <f t="shared" si="26"/>
        <v>393.90875803598618</v>
      </c>
      <c r="Q67">
        <f t="shared" si="27"/>
        <v>64827.894322778055</v>
      </c>
      <c r="R67">
        <f t="shared" si="28"/>
        <v>2</v>
      </c>
      <c r="S67">
        <f t="shared" si="29"/>
        <v>0</v>
      </c>
      <c r="T67">
        <f t="shared" si="30"/>
        <v>0</v>
      </c>
      <c r="U67">
        <f t="shared" si="31"/>
        <v>1</v>
      </c>
      <c r="V67">
        <f t="shared" si="32"/>
        <v>0</v>
      </c>
    </row>
    <row r="68" spans="1:22" x14ac:dyDescent="0.3">
      <c r="A68">
        <v>19</v>
      </c>
      <c r="B68">
        <f t="shared" si="12"/>
        <v>22.26830923239703</v>
      </c>
      <c r="C68">
        <f t="shared" si="13"/>
        <v>-215.58509145951297</v>
      </c>
      <c r="D68">
        <f t="shared" si="14"/>
        <v>45.78688924181165</v>
      </c>
      <c r="E68">
        <f t="shared" si="15"/>
        <v>60.397846738515227</v>
      </c>
      <c r="F68">
        <f t="shared" si="16"/>
        <v>83.958969548044962</v>
      </c>
      <c r="G68">
        <f t="shared" si="17"/>
        <v>180.46920605948495</v>
      </c>
      <c r="H68">
        <f t="shared" si="18"/>
        <v>137.15741266637053</v>
      </c>
      <c r="I68">
        <f t="shared" si="19"/>
        <v>6.9386078472541612</v>
      </c>
      <c r="J68">
        <f t="shared" si="20"/>
        <v>184.22662649105357</v>
      </c>
      <c r="K68">
        <f t="shared" si="21"/>
        <v>-20.392017336048724</v>
      </c>
      <c r="L68">
        <f t="shared" si="22"/>
        <v>-16.296244355677601</v>
      </c>
      <c r="M68">
        <f t="shared" si="23"/>
        <v>-26.808688889110044</v>
      </c>
      <c r="N68">
        <f t="shared" si="24"/>
        <v>49069.248482118157</v>
      </c>
      <c r="O68">
        <f t="shared" si="25"/>
        <v>43266.142793959552</v>
      </c>
      <c r="P68">
        <f t="shared" si="26"/>
        <v>52799.750036465193</v>
      </c>
      <c r="Q68">
        <f t="shared" si="27"/>
        <v>1400.1077510867581</v>
      </c>
      <c r="R68">
        <f t="shared" si="28"/>
        <v>3</v>
      </c>
      <c r="S68">
        <f t="shared" si="29"/>
        <v>0</v>
      </c>
      <c r="T68">
        <f t="shared" si="30"/>
        <v>0</v>
      </c>
      <c r="U68">
        <f t="shared" si="31"/>
        <v>0</v>
      </c>
      <c r="V68">
        <f t="shared" si="32"/>
        <v>1</v>
      </c>
    </row>
    <row r="69" spans="1:22" x14ac:dyDescent="0.3">
      <c r="A69">
        <v>20</v>
      </c>
      <c r="B69">
        <f t="shared" si="12"/>
        <v>11.836657344017311</v>
      </c>
      <c r="C69">
        <f t="shared" si="13"/>
        <v>22.851118984663174</v>
      </c>
      <c r="D69">
        <f t="shared" si="14"/>
        <v>-28.699005493621655</v>
      </c>
      <c r="E69">
        <f t="shared" si="15"/>
        <v>49.966194850135508</v>
      </c>
      <c r="F69">
        <f t="shared" si="16"/>
        <v>322.39517999222107</v>
      </c>
      <c r="G69">
        <f t="shared" si="17"/>
        <v>105.98331132405164</v>
      </c>
      <c r="H69">
        <f t="shared" si="18"/>
        <v>126.72576077799083</v>
      </c>
      <c r="I69">
        <f t="shared" si="19"/>
        <v>245.3748182914303</v>
      </c>
      <c r="J69">
        <f t="shared" si="20"/>
        <v>109.74073175562026</v>
      </c>
      <c r="K69">
        <f t="shared" si="21"/>
        <v>-30.823669224428443</v>
      </c>
      <c r="L69">
        <f t="shared" si="22"/>
        <v>222.13996608849854</v>
      </c>
      <c r="M69">
        <f t="shared" si="23"/>
        <v>-101.29458362454335</v>
      </c>
      <c r="N69">
        <f t="shared" si="24"/>
        <v>1485.9130122538386</v>
      </c>
      <c r="O69">
        <f t="shared" si="25"/>
        <v>117667.73498922918</v>
      </c>
      <c r="P69">
        <f t="shared" si="26"/>
        <v>88311.248102572004</v>
      </c>
      <c r="Q69">
        <f t="shared" si="27"/>
        <v>60556.855789925867</v>
      </c>
      <c r="R69">
        <f t="shared" si="28"/>
        <v>0</v>
      </c>
      <c r="S69">
        <f t="shared" si="29"/>
        <v>1</v>
      </c>
      <c r="T69">
        <f t="shared" si="30"/>
        <v>0</v>
      </c>
      <c r="U69">
        <f t="shared" si="31"/>
        <v>0</v>
      </c>
      <c r="V69">
        <f t="shared" si="32"/>
        <v>0</v>
      </c>
    </row>
    <row r="70" spans="1:22" x14ac:dyDescent="0.3">
      <c r="A70">
        <v>21</v>
      </c>
      <c r="B70">
        <f t="shared" si="12"/>
        <v>-55.642052955119823</v>
      </c>
      <c r="C70">
        <f t="shared" si="13"/>
        <v>-305.8287700491108</v>
      </c>
      <c r="D70">
        <f t="shared" si="14"/>
        <v>-145.20840587198742</v>
      </c>
      <c r="E70">
        <f t="shared" si="15"/>
        <v>-17.512515449001626</v>
      </c>
      <c r="F70">
        <f t="shared" si="16"/>
        <v>-6.2847090415528726</v>
      </c>
      <c r="G70">
        <f t="shared" si="17"/>
        <v>-10.526089054314127</v>
      </c>
      <c r="H70">
        <f t="shared" si="18"/>
        <v>59.247050478853694</v>
      </c>
      <c r="I70">
        <f t="shared" si="19"/>
        <v>-83.305070742343673</v>
      </c>
      <c r="J70">
        <f t="shared" si="20"/>
        <v>-6.7686686227455084</v>
      </c>
      <c r="K70">
        <f t="shared" si="21"/>
        <v>-98.302379523565577</v>
      </c>
      <c r="L70">
        <f t="shared" si="22"/>
        <v>-106.53992294527544</v>
      </c>
      <c r="M70">
        <f t="shared" si="23"/>
        <v>-217.80398400290912</v>
      </c>
      <c r="N70">
        <f t="shared" si="24"/>
        <v>117712.75578269608</v>
      </c>
      <c r="O70">
        <f t="shared" si="25"/>
        <v>456.98431586784869</v>
      </c>
      <c r="P70">
        <f t="shared" si="26"/>
        <v>10495.762676755261</v>
      </c>
      <c r="Q70">
        <f t="shared" si="27"/>
        <v>68452.68844871984</v>
      </c>
      <c r="R70">
        <f t="shared" si="28"/>
        <v>1</v>
      </c>
      <c r="S70">
        <f t="shared" si="29"/>
        <v>0</v>
      </c>
      <c r="T70">
        <f t="shared" si="30"/>
        <v>1</v>
      </c>
      <c r="U70">
        <f t="shared" si="31"/>
        <v>0</v>
      </c>
      <c r="V70">
        <f t="shared" si="32"/>
        <v>0</v>
      </c>
    </row>
    <row r="71" spans="1:22" x14ac:dyDescent="0.3">
      <c r="A71">
        <v>22</v>
      </c>
      <c r="B71">
        <f t="shared" si="12"/>
        <v>-132.51192006861032</v>
      </c>
      <c r="C71">
        <f t="shared" si="13"/>
        <v>-230.491658571214</v>
      </c>
      <c r="D71">
        <f t="shared" si="14"/>
        <v>-108.52029101913925</v>
      </c>
      <c r="E71">
        <f t="shared" si="15"/>
        <v>-94.382382562492126</v>
      </c>
      <c r="F71">
        <f t="shared" si="16"/>
        <v>69.052402436343925</v>
      </c>
      <c r="G71">
        <f t="shared" si="17"/>
        <v>26.162025798534046</v>
      </c>
      <c r="H71">
        <f t="shared" si="18"/>
        <v>-17.622816634636813</v>
      </c>
      <c r="I71">
        <f t="shared" si="19"/>
        <v>-7.9679592644468755</v>
      </c>
      <c r="J71">
        <f t="shared" si="20"/>
        <v>29.919446230102665</v>
      </c>
      <c r="K71">
        <f t="shared" si="21"/>
        <v>-175.17224663705608</v>
      </c>
      <c r="L71">
        <f t="shared" si="22"/>
        <v>-31.202811467378638</v>
      </c>
      <c r="M71">
        <f t="shared" si="23"/>
        <v>-181.11586915006095</v>
      </c>
      <c r="N71">
        <f t="shared" si="24"/>
        <v>82462.46719405755</v>
      </c>
      <c r="O71">
        <f t="shared" si="25"/>
        <v>14360.720014286575</v>
      </c>
      <c r="P71">
        <f t="shared" si="26"/>
        <v>1269.2253036939212</v>
      </c>
      <c r="Q71">
        <f t="shared" si="27"/>
        <v>64461.889493324372</v>
      </c>
      <c r="R71">
        <f t="shared" si="28"/>
        <v>2</v>
      </c>
      <c r="S71">
        <f t="shared" si="29"/>
        <v>0</v>
      </c>
      <c r="T71">
        <f t="shared" si="30"/>
        <v>0</v>
      </c>
      <c r="U71">
        <f t="shared" si="31"/>
        <v>1</v>
      </c>
      <c r="V71">
        <f t="shared" si="32"/>
        <v>0</v>
      </c>
    </row>
    <row r="72" spans="1:22" x14ac:dyDescent="0.3">
      <c r="A72">
        <v>23</v>
      </c>
      <c r="B72">
        <f t="shared" si="12"/>
        <v>71.885807844002159</v>
      </c>
      <c r="C72">
        <f t="shared" si="13"/>
        <v>-209.55006149453851</v>
      </c>
      <c r="D72">
        <f t="shared" si="14"/>
        <v>48.578250872711124</v>
      </c>
      <c r="E72">
        <f t="shared" si="15"/>
        <v>110.01534535012036</v>
      </c>
      <c r="F72">
        <f t="shared" si="16"/>
        <v>89.993999513019418</v>
      </c>
      <c r="G72">
        <f t="shared" si="17"/>
        <v>183.26056769038442</v>
      </c>
      <c r="H72">
        <f t="shared" si="18"/>
        <v>186.77491127797566</v>
      </c>
      <c r="I72">
        <f t="shared" si="19"/>
        <v>12.973637812228617</v>
      </c>
      <c r="J72">
        <f t="shared" si="20"/>
        <v>187.01798812195304</v>
      </c>
      <c r="K72">
        <f t="shared" si="21"/>
        <v>29.225481275556405</v>
      </c>
      <c r="L72">
        <f t="shared" si="22"/>
        <v>-10.261214390703145</v>
      </c>
      <c r="M72">
        <f t="shared" si="23"/>
        <v>-24.017327258210571</v>
      </c>
      <c r="N72">
        <f t="shared" si="24"/>
        <v>51438.644099601734</v>
      </c>
      <c r="O72">
        <f t="shared" si="25"/>
        <v>53786.731831057565</v>
      </c>
      <c r="P72">
        <f t="shared" si="26"/>
        <v>70028.910642161529</v>
      </c>
      <c r="Q72">
        <f t="shared" si="27"/>
        <v>1536.2532851878559</v>
      </c>
      <c r="R72">
        <f t="shared" si="28"/>
        <v>3</v>
      </c>
      <c r="S72">
        <f t="shared" si="29"/>
        <v>0</v>
      </c>
      <c r="T72">
        <f t="shared" si="30"/>
        <v>0</v>
      </c>
      <c r="U72">
        <f t="shared" si="31"/>
        <v>0</v>
      </c>
      <c r="V72">
        <f t="shared" si="32"/>
        <v>1</v>
      </c>
    </row>
    <row r="73" spans="1:22" x14ac:dyDescent="0.3">
      <c r="A73">
        <v>24</v>
      </c>
      <c r="B73">
        <f t="shared" si="12"/>
        <v>-7.2767300954679399</v>
      </c>
      <c r="C73">
        <f t="shared" si="13"/>
        <v>-27.732970825296718</v>
      </c>
      <c r="D73">
        <f t="shared" si="14"/>
        <v>-11.780614924291797</v>
      </c>
      <c r="E73">
        <f t="shared" si="15"/>
        <v>30.852807410650257</v>
      </c>
      <c r="F73">
        <f t="shared" si="16"/>
        <v>271.81109018226118</v>
      </c>
      <c r="G73">
        <f t="shared" si="17"/>
        <v>122.9017018933815</v>
      </c>
      <c r="H73">
        <f t="shared" si="18"/>
        <v>107.61237333850558</v>
      </c>
      <c r="I73">
        <f t="shared" si="19"/>
        <v>194.79072848147041</v>
      </c>
      <c r="J73">
        <f t="shared" si="20"/>
        <v>126.65912232495012</v>
      </c>
      <c r="K73">
        <f t="shared" si="21"/>
        <v>-49.937056663913694</v>
      </c>
      <c r="L73">
        <f t="shared" si="22"/>
        <v>171.55587627853865</v>
      </c>
      <c r="M73">
        <f t="shared" si="23"/>
        <v>-84.376193055213491</v>
      </c>
      <c r="N73">
        <f t="shared" si="24"/>
        <v>960.85135967349436</v>
      </c>
      <c r="O73">
        <f t="shared" si="25"/>
        <v>89937.992799477623</v>
      </c>
      <c r="P73">
        <f t="shared" si="26"/>
        <v>65566.384066014507</v>
      </c>
      <c r="Q73">
        <f t="shared" si="27"/>
        <v>39044.470268442848</v>
      </c>
      <c r="R73">
        <f t="shared" si="28"/>
        <v>0</v>
      </c>
      <c r="S73">
        <f t="shared" si="29"/>
        <v>1</v>
      </c>
      <c r="T73">
        <f t="shared" si="30"/>
        <v>0</v>
      </c>
      <c r="U73">
        <f t="shared" si="31"/>
        <v>0</v>
      </c>
      <c r="V73">
        <f t="shared" si="32"/>
        <v>0</v>
      </c>
    </row>
    <row r="74" spans="1:22" x14ac:dyDescent="0.3">
      <c r="A74">
        <v>25</v>
      </c>
      <c r="B74">
        <f t="shared" si="12"/>
        <v>-54.083634833562058</v>
      </c>
      <c r="C74">
        <f t="shared" si="13"/>
        <v>-281.86757676987816</v>
      </c>
      <c r="D74">
        <f t="shared" si="14"/>
        <v>-120.01297993524338</v>
      </c>
      <c r="E74">
        <f t="shared" si="15"/>
        <v>-15.954097327443861</v>
      </c>
      <c r="F74">
        <f t="shared" si="16"/>
        <v>17.676484237679745</v>
      </c>
      <c r="G74">
        <f t="shared" si="17"/>
        <v>14.669336882429917</v>
      </c>
      <c r="H74">
        <f t="shared" si="18"/>
        <v>60.805468600411459</v>
      </c>
      <c r="I74">
        <f t="shared" si="19"/>
        <v>-59.343877463111056</v>
      </c>
      <c r="J74">
        <f t="shared" si="20"/>
        <v>18.426757313998536</v>
      </c>
      <c r="K74">
        <f t="shared" si="21"/>
        <v>-96.743961402007812</v>
      </c>
      <c r="L74">
        <f t="shared" si="22"/>
        <v>-82.578729666042818</v>
      </c>
      <c r="M74">
        <f t="shared" si="23"/>
        <v>-192.60855806616507</v>
      </c>
      <c r="N74">
        <f t="shared" si="24"/>
        <v>96777.485743870377</v>
      </c>
      <c r="O74">
        <f t="shared" si="25"/>
        <v>782.1807611087105</v>
      </c>
      <c r="P74">
        <f t="shared" si="26"/>
        <v>7558.5461891813629</v>
      </c>
      <c r="Q74">
        <f t="shared" si="27"/>
        <v>53276.697301337845</v>
      </c>
      <c r="R74">
        <f t="shared" si="28"/>
        <v>1</v>
      </c>
      <c r="S74">
        <f t="shared" si="29"/>
        <v>0</v>
      </c>
      <c r="T74">
        <f t="shared" si="30"/>
        <v>1</v>
      </c>
      <c r="U74">
        <f t="shared" si="31"/>
        <v>0</v>
      </c>
      <c r="V74">
        <f t="shared" si="32"/>
        <v>0</v>
      </c>
    </row>
    <row r="75" spans="1:22" x14ac:dyDescent="0.3">
      <c r="A75">
        <v>26</v>
      </c>
      <c r="B75">
        <f t="shared" si="12"/>
        <v>-103.17841888539981</v>
      </c>
      <c r="C75">
        <f t="shared" si="13"/>
        <v>-206.19154403626519</v>
      </c>
      <c r="D75">
        <f t="shared" si="14"/>
        <v>-109.14740463954101</v>
      </c>
      <c r="E75">
        <f t="shared" si="15"/>
        <v>-65.04888137928161</v>
      </c>
      <c r="F75">
        <f t="shared" si="16"/>
        <v>93.352516971292744</v>
      </c>
      <c r="G75">
        <f t="shared" si="17"/>
        <v>25.534912178132288</v>
      </c>
      <c r="H75">
        <f t="shared" si="18"/>
        <v>11.71068454857371</v>
      </c>
      <c r="I75">
        <f t="shared" si="19"/>
        <v>16.332155270501943</v>
      </c>
      <c r="J75">
        <f t="shared" si="20"/>
        <v>29.292332609700907</v>
      </c>
      <c r="K75">
        <f t="shared" si="21"/>
        <v>-145.83874545384555</v>
      </c>
      <c r="L75">
        <f t="shared" si="22"/>
        <v>-6.9026969324298193</v>
      </c>
      <c r="M75">
        <f t="shared" si="23"/>
        <v>-181.7429827704627</v>
      </c>
      <c r="N75">
        <f t="shared" si="24"/>
        <v>65073.89489529781</v>
      </c>
      <c r="O75">
        <f t="shared" si="25"/>
        <v>13598.081133516278</v>
      </c>
      <c r="P75">
        <f t="shared" si="26"/>
        <v>1261.9201780933345</v>
      </c>
      <c r="Q75">
        <f t="shared" si="27"/>
        <v>54347.098686797239</v>
      </c>
      <c r="R75">
        <f t="shared" si="28"/>
        <v>2</v>
      </c>
      <c r="S75">
        <f t="shared" si="29"/>
        <v>0</v>
      </c>
      <c r="T75">
        <f t="shared" si="30"/>
        <v>0</v>
      </c>
      <c r="U75">
        <f t="shared" si="31"/>
        <v>1</v>
      </c>
      <c r="V75">
        <f t="shared" si="32"/>
        <v>0</v>
      </c>
    </row>
    <row r="76" spans="1:22" x14ac:dyDescent="0.3">
      <c r="A76">
        <v>27</v>
      </c>
      <c r="B76">
        <f t="shared" si="12"/>
        <v>27.105504345675769</v>
      </c>
      <c r="C76">
        <f t="shared" si="13"/>
        <v>-169.62089660787962</v>
      </c>
      <c r="D76">
        <f t="shared" si="14"/>
        <v>50.128147758301793</v>
      </c>
      <c r="E76">
        <f t="shared" si="15"/>
        <v>65.235041851793966</v>
      </c>
      <c r="F76">
        <f t="shared" si="16"/>
        <v>129.92316439967831</v>
      </c>
      <c r="G76">
        <f t="shared" si="17"/>
        <v>184.81046457597509</v>
      </c>
      <c r="H76">
        <f t="shared" si="18"/>
        <v>141.9946077796493</v>
      </c>
      <c r="I76">
        <f t="shared" si="19"/>
        <v>52.902802698887513</v>
      </c>
      <c r="J76">
        <f t="shared" si="20"/>
        <v>188.56788500754371</v>
      </c>
      <c r="K76">
        <f t="shared" si="21"/>
        <v>-15.554822222769985</v>
      </c>
      <c r="L76">
        <f t="shared" si="22"/>
        <v>29.667950495955751</v>
      </c>
      <c r="M76">
        <f t="shared" si="23"/>
        <v>-22.467430372619901</v>
      </c>
      <c r="N76">
        <f t="shared" si="24"/>
        <v>32018.788129572571</v>
      </c>
      <c r="O76">
        <f t="shared" si="25"/>
        <v>55290.547149818893</v>
      </c>
      <c r="P76">
        <f t="shared" si="26"/>
        <v>58519.02242811209</v>
      </c>
      <c r="Q76">
        <f t="shared" si="27"/>
        <v>1626.9252085609833</v>
      </c>
      <c r="R76">
        <f t="shared" si="28"/>
        <v>3</v>
      </c>
      <c r="S76">
        <f t="shared" si="29"/>
        <v>0</v>
      </c>
      <c r="T76">
        <f t="shared" si="30"/>
        <v>0</v>
      </c>
      <c r="U76">
        <f t="shared" si="31"/>
        <v>0</v>
      </c>
      <c r="V76">
        <f t="shared" si="32"/>
        <v>1</v>
      </c>
    </row>
    <row r="77" spans="1:22" x14ac:dyDescent="0.3">
      <c r="A77">
        <v>28</v>
      </c>
      <c r="B77">
        <f t="shared" si="12"/>
        <v>-14.523914733501783</v>
      </c>
      <c r="C77">
        <f t="shared" si="13"/>
        <v>20.567543737798132</v>
      </c>
      <c r="D77">
        <f t="shared" si="14"/>
        <v>-22.392163958967956</v>
      </c>
      <c r="E77">
        <f t="shared" si="15"/>
        <v>23.605622772616414</v>
      </c>
      <c r="F77">
        <f t="shared" si="16"/>
        <v>320.11160474535609</v>
      </c>
      <c r="G77">
        <f t="shared" si="17"/>
        <v>112.29015285870534</v>
      </c>
      <c r="H77">
        <f t="shared" si="18"/>
        <v>100.36518870047173</v>
      </c>
      <c r="I77">
        <f t="shared" si="19"/>
        <v>243.09124304456526</v>
      </c>
      <c r="J77">
        <f t="shared" si="20"/>
        <v>116.04757329027396</v>
      </c>
      <c r="K77">
        <f t="shared" si="21"/>
        <v>-57.184241301947537</v>
      </c>
      <c r="L77">
        <f t="shared" si="22"/>
        <v>219.8563908416335</v>
      </c>
      <c r="M77">
        <f t="shared" si="23"/>
        <v>-94.98774208988965</v>
      </c>
      <c r="N77">
        <f t="shared" si="24"/>
        <v>1135.3769613575728</v>
      </c>
      <c r="O77">
        <f t="shared" si="25"/>
        <v>115637.74334816157</v>
      </c>
      <c r="P77">
        <f t="shared" si="26"/>
        <v>82633.562814394696</v>
      </c>
      <c r="Q77">
        <f t="shared" si="27"/>
        <v>60629.541194523867</v>
      </c>
      <c r="R77">
        <f t="shared" si="28"/>
        <v>0</v>
      </c>
      <c r="S77">
        <f t="shared" si="29"/>
        <v>1</v>
      </c>
      <c r="T77">
        <f t="shared" si="30"/>
        <v>0</v>
      </c>
      <c r="U77">
        <f t="shared" si="31"/>
        <v>0</v>
      </c>
      <c r="V77">
        <f t="shared" si="32"/>
        <v>0</v>
      </c>
    </row>
    <row r="78" spans="1:22" x14ac:dyDescent="0.3">
      <c r="A78">
        <v>29</v>
      </c>
      <c r="B78">
        <f t="shared" si="12"/>
        <v>-41.488538455970058</v>
      </c>
      <c r="C78">
        <f t="shared" si="13"/>
        <v>-296.69879553332464</v>
      </c>
      <c r="D78">
        <f t="shared" si="14"/>
        <v>-138.15503193684032</v>
      </c>
      <c r="E78">
        <f t="shared" si="15"/>
        <v>-3.3590009498518612</v>
      </c>
      <c r="F78">
        <f t="shared" si="16"/>
        <v>2.8452654742332584</v>
      </c>
      <c r="G78">
        <f t="shared" si="17"/>
        <v>-3.4727151191670202</v>
      </c>
      <c r="H78">
        <f t="shared" si="18"/>
        <v>73.400564978003459</v>
      </c>
      <c r="I78">
        <f t="shared" si="19"/>
        <v>-74.175096226557542</v>
      </c>
      <c r="J78">
        <f t="shared" si="20"/>
        <v>0.28470531240159858</v>
      </c>
      <c r="K78">
        <f t="shared" si="21"/>
        <v>-84.148865024415812</v>
      </c>
      <c r="L78">
        <f t="shared" si="22"/>
        <v>-97.409948429489305</v>
      </c>
      <c r="M78">
        <f t="shared" si="23"/>
        <v>-210.75061006776201</v>
      </c>
      <c r="N78">
        <f t="shared" si="24"/>
        <v>108838.28694360745</v>
      </c>
      <c r="O78">
        <f t="shared" si="25"/>
        <v>31.438173298860725</v>
      </c>
      <c r="P78">
        <f t="shared" si="26"/>
        <v>10889.668896424089</v>
      </c>
      <c r="Q78">
        <f t="shared" si="27"/>
        <v>60985.549181866983</v>
      </c>
      <c r="R78">
        <f t="shared" si="28"/>
        <v>1</v>
      </c>
      <c r="S78">
        <f t="shared" si="29"/>
        <v>0</v>
      </c>
      <c r="T78">
        <f t="shared" si="30"/>
        <v>1</v>
      </c>
      <c r="U78">
        <f t="shared" si="31"/>
        <v>0</v>
      </c>
      <c r="V78">
        <f t="shared" si="32"/>
        <v>0</v>
      </c>
    </row>
    <row r="79" spans="1:22" x14ac:dyDescent="0.3">
      <c r="R79" t="s">
        <v>77</v>
      </c>
      <c r="S79">
        <f>SUM(S49:S78)</f>
        <v>8</v>
      </c>
      <c r="T79">
        <f>SUM(T49:T78)</f>
        <v>8</v>
      </c>
      <c r="U79">
        <f>SUM(U49:U78)</f>
        <v>7</v>
      </c>
      <c r="V79">
        <f>SUM(V49:V78)</f>
        <v>7</v>
      </c>
    </row>
    <row r="81" spans="1:6" x14ac:dyDescent="0.3">
      <c r="A81" t="s">
        <v>95</v>
      </c>
    </row>
    <row r="82" spans="1:6" x14ac:dyDescent="0.3">
      <c r="A82">
        <f>SUMPRODUCT(A9:A38,S49:S78)/S79</f>
        <v>176.67406266573801</v>
      </c>
      <c r="B82">
        <f>SUMPRODUCT(B9:B38,S49:S78)/S79</f>
        <v>443.28792898492122</v>
      </c>
      <c r="C82">
        <f>SUMPRODUCT(C9:C38,S49:S78)/S79</f>
        <v>316.02498226221832</v>
      </c>
    </row>
    <row r="83" spans="1:6" x14ac:dyDescent="0.3">
      <c r="A83">
        <f>SUMPRODUCT(A9:A38,T49:T78)/T79</f>
        <v>128.45125152505122</v>
      </c>
      <c r="B83">
        <f>SUMPRODUCT(B9:B38,T49:T78)/T79</f>
        <v>143.5977532068168</v>
      </c>
      <c r="C83">
        <f>SUMPRODUCT(C9:C38,T49:T78)/T79</f>
        <v>172.08915616264795</v>
      </c>
    </row>
    <row r="84" spans="1:6" x14ac:dyDescent="0.3">
      <c r="A84">
        <f>SUMPRODUCT(A9:A38,U49:U78)/U79</f>
        <v>69.87389032014589</v>
      </c>
      <c r="B84">
        <f>SUMPRODUCT(B9:B38,U49:U78)/U79</f>
        <v>220.62359926221924</v>
      </c>
      <c r="C84">
        <f>SUMPRODUCT(C9:C38,U49:U78)/U79</f>
        <v>188.61518126335139</v>
      </c>
    </row>
    <row r="85" spans="1:6" x14ac:dyDescent="0.3">
      <c r="A85">
        <f>SUMPRODUCT(A9:A38,V49:V78)/V79</f>
        <v>218.52865521943573</v>
      </c>
      <c r="B85">
        <f>SUMPRODUCT(B9:B38,V49:V78)/V79</f>
        <v>244.11140449214398</v>
      </c>
      <c r="C85">
        <f>SUMPRODUCT(C9:C38,V49:V78)/V79</f>
        <v>371.8072437582569</v>
      </c>
    </row>
    <row r="87" spans="1:6" x14ac:dyDescent="0.3">
      <c r="A87" t="s">
        <v>6</v>
      </c>
      <c r="B87" t="s">
        <v>38</v>
      </c>
      <c r="C87" t="s">
        <v>62</v>
      </c>
      <c r="D87" t="s">
        <v>63</v>
      </c>
      <c r="E87" t="s">
        <v>64</v>
      </c>
      <c r="F87" t="s">
        <v>90</v>
      </c>
    </row>
    <row r="88" spans="1:6" x14ac:dyDescent="0.3">
      <c r="A88">
        <f>A49</f>
        <v>0</v>
      </c>
      <c r="B88">
        <f>R49</f>
        <v>0</v>
      </c>
      <c r="C88">
        <f>A9-INDEX(A$82:A$85,B88+1)</f>
        <v>18.394810525519745</v>
      </c>
      <c r="D88">
        <f>B9-INDEX(B$82:B$85,B88+1)</f>
        <v>-19.564670554957218</v>
      </c>
      <c r="E88">
        <f>C9-INDEX(C$82:C$85,B88+1)</f>
        <v>24.303374533547924</v>
      </c>
      <c r="F88">
        <f>SUMPRODUCT(C88:E88,C88:E88)</f>
        <v>1311.7994019116877</v>
      </c>
    </row>
    <row r="89" spans="1:6" x14ac:dyDescent="0.3">
      <c r="A89">
        <f>A50</f>
        <v>1</v>
      </c>
      <c r="B89">
        <f t="shared" ref="B89:B117" si="33">R50</f>
        <v>1</v>
      </c>
      <c r="C89">
        <f t="shared" ref="C89:C117" si="34">A10-INDEX(A$82:A$85,B89+1)</f>
        <v>20.017948550463956</v>
      </c>
      <c r="D89">
        <f t="shared" ref="D89:D117" si="35">B10-INDEX(B$82:B$85,B89+1)</f>
        <v>8.5900172951206741</v>
      </c>
      <c r="E89">
        <f t="shared" ref="E89:E117" si="36">C10-INDEX(C$82:C$85,B89+1)</f>
        <v>-17.098932932482143</v>
      </c>
      <c r="F89">
        <f t="shared" ref="F89:F117" si="37">SUMPRODUCT(C89:E89,C89:E89)</f>
        <v>766.88016872901676</v>
      </c>
    </row>
    <row r="90" spans="1:6" x14ac:dyDescent="0.3">
      <c r="A90">
        <f>A51</f>
        <v>2</v>
      </c>
      <c r="B90">
        <f t="shared" si="33"/>
        <v>2</v>
      </c>
      <c r="C90">
        <f t="shared" si="34"/>
        <v>17.500179048419426</v>
      </c>
      <c r="D90">
        <f t="shared" si="35"/>
        <v>-19.359415131232822</v>
      </c>
      <c r="E90">
        <f t="shared" si="36"/>
        <v>6.0093162133828741</v>
      </c>
      <c r="F90">
        <f t="shared" si="37"/>
        <v>717.15510230257087</v>
      </c>
    </row>
    <row r="91" spans="1:6" x14ac:dyDescent="0.3">
      <c r="A91">
        <f>A52</f>
        <v>3</v>
      </c>
      <c r="B91">
        <f t="shared" si="33"/>
        <v>3</v>
      </c>
      <c r="C91">
        <f t="shared" si="34"/>
        <v>-7.0760263482042944</v>
      </c>
      <c r="D91">
        <f t="shared" si="35"/>
        <v>0.72170685107346344</v>
      </c>
      <c r="E91">
        <f t="shared" si="36"/>
        <v>39.37110030977766</v>
      </c>
      <c r="F91">
        <f t="shared" si="37"/>
        <v>1600.6745492619423</v>
      </c>
    </row>
    <row r="92" spans="1:6" x14ac:dyDescent="0.3">
      <c r="A92">
        <f>A53</f>
        <v>4</v>
      </c>
      <c r="B92">
        <f t="shared" si="33"/>
        <v>0</v>
      </c>
      <c r="C92">
        <f t="shared" si="34"/>
        <v>-4.726510960911412</v>
      </c>
      <c r="D92">
        <f t="shared" si="35"/>
        <v>18.003144992751686</v>
      </c>
      <c r="E92">
        <f t="shared" si="36"/>
        <v>-3.6553850066848668</v>
      </c>
      <c r="F92">
        <f t="shared" si="37"/>
        <v>359.81497504075236</v>
      </c>
    </row>
    <row r="93" spans="1:6" x14ac:dyDescent="0.3">
      <c r="A93">
        <f>A54</f>
        <v>5</v>
      </c>
      <c r="B93">
        <f t="shared" si="33"/>
        <v>1</v>
      </c>
      <c r="C93">
        <f t="shared" si="34"/>
        <v>-5.2305118515338336</v>
      </c>
      <c r="D93">
        <f t="shared" si="35"/>
        <v>-8.6015762557414632</v>
      </c>
      <c r="E93">
        <f t="shared" si="36"/>
        <v>-11.620326909011624</v>
      </c>
      <c r="F93">
        <f t="shared" si="37"/>
        <v>236.37736578467084</v>
      </c>
    </row>
    <row r="94" spans="1:6" x14ac:dyDescent="0.3">
      <c r="A94">
        <f>A55</f>
        <v>6</v>
      </c>
      <c r="B94">
        <f t="shared" si="33"/>
        <v>2</v>
      </c>
      <c r="C94">
        <f t="shared" si="34"/>
        <v>-10.179246016465179</v>
      </c>
      <c r="D94">
        <f t="shared" si="35"/>
        <v>0.41665292700693612</v>
      </c>
      <c r="E94">
        <f t="shared" si="36"/>
        <v>7.1339516907129337</v>
      </c>
      <c r="F94">
        <f t="shared" si="37"/>
        <v>154.68391585073158</v>
      </c>
    </row>
    <row r="95" spans="1:6" x14ac:dyDescent="0.3">
      <c r="A95">
        <f>A56</f>
        <v>7</v>
      </c>
      <c r="B95">
        <f t="shared" si="33"/>
        <v>3</v>
      </c>
      <c r="C95">
        <f t="shared" si="34"/>
        <v>31.19245918627584</v>
      </c>
      <c r="D95">
        <f t="shared" si="35"/>
        <v>-4.2872081185551849</v>
      </c>
      <c r="E95">
        <f t="shared" si="36"/>
        <v>-1.3839606409982252</v>
      </c>
      <c r="F95">
        <f t="shared" si="37"/>
        <v>993.26501059512179</v>
      </c>
    </row>
    <row r="96" spans="1:6" x14ac:dyDescent="0.3">
      <c r="A96">
        <f>A57</f>
        <v>8</v>
      </c>
      <c r="B96">
        <f t="shared" si="33"/>
        <v>0</v>
      </c>
      <c r="C96">
        <f t="shared" si="34"/>
        <v>-15.161392842632807</v>
      </c>
      <c r="D96">
        <f t="shared" si="35"/>
        <v>-7.5792786601554099</v>
      </c>
      <c r="E96">
        <f t="shared" si="36"/>
        <v>11.828377735565937</v>
      </c>
      <c r="F96">
        <f t="shared" si="37"/>
        <v>427.22381779215652</v>
      </c>
    </row>
    <row r="97" spans="1:6" x14ac:dyDescent="0.3">
      <c r="A97">
        <f>A58</f>
        <v>9</v>
      </c>
      <c r="B97">
        <f t="shared" si="33"/>
        <v>1</v>
      </c>
      <c r="C97">
        <f t="shared" si="34"/>
        <v>-11.6798611463703</v>
      </c>
      <c r="D97">
        <f t="shared" si="35"/>
        <v>-3.8149405022916483</v>
      </c>
      <c r="E97">
        <f t="shared" si="36"/>
        <v>17.980028043475556</v>
      </c>
      <c r="F97">
        <f t="shared" si="37"/>
        <v>474.25433587868321</v>
      </c>
    </row>
    <row r="98" spans="1:6" x14ac:dyDescent="0.3">
      <c r="A98">
        <f>A59</f>
        <v>10</v>
      </c>
      <c r="B98">
        <f t="shared" si="33"/>
        <v>2</v>
      </c>
      <c r="C98">
        <f t="shared" si="34"/>
        <v>-4.265564414349754</v>
      </c>
      <c r="D98">
        <f t="shared" si="35"/>
        <v>22.317663625545379</v>
      </c>
      <c r="E98">
        <f t="shared" si="36"/>
        <v>-8.6112478877828948</v>
      </c>
      <c r="F98">
        <f t="shared" si="37"/>
        <v>590.42673966080361</v>
      </c>
    </row>
    <row r="99" spans="1:6" x14ac:dyDescent="0.3">
      <c r="A99">
        <f>A60</f>
        <v>11</v>
      </c>
      <c r="B99">
        <f t="shared" si="33"/>
        <v>3</v>
      </c>
      <c r="C99">
        <f t="shared" si="34"/>
        <v>-7.9891278367293239</v>
      </c>
      <c r="D99">
        <f t="shared" si="35"/>
        <v>19.776937847401229</v>
      </c>
      <c r="E99">
        <f t="shared" si="36"/>
        <v>-6.5771374113266461</v>
      </c>
      <c r="F99">
        <f t="shared" si="37"/>
        <v>498.21217073904705</v>
      </c>
    </row>
    <row r="100" spans="1:6" x14ac:dyDescent="0.3">
      <c r="A100">
        <f>A61</f>
        <v>12</v>
      </c>
      <c r="B100">
        <f t="shared" si="33"/>
        <v>0</v>
      </c>
      <c r="C100">
        <f t="shared" si="34"/>
        <v>-6.8088380946277596</v>
      </c>
      <c r="D100">
        <f t="shared" si="35"/>
        <v>-9.8066491884085849</v>
      </c>
      <c r="E100">
        <f t="shared" si="36"/>
        <v>21.137704631947827</v>
      </c>
      <c r="F100">
        <f t="shared" si="37"/>
        <v>589.33320161083748</v>
      </c>
    </row>
    <row r="101" spans="1:6" x14ac:dyDescent="0.3">
      <c r="A101">
        <f>A62</f>
        <v>13</v>
      </c>
      <c r="B101">
        <f t="shared" si="33"/>
        <v>1</v>
      </c>
      <c r="C101">
        <f t="shared" si="34"/>
        <v>3.6458227675354351</v>
      </c>
      <c r="D101">
        <f t="shared" si="35"/>
        <v>-2.6618422619182525</v>
      </c>
      <c r="E101">
        <f t="shared" si="36"/>
        <v>-11.942165793547758</v>
      </c>
      <c r="F101">
        <f t="shared" si="37"/>
        <v>162.992751720196</v>
      </c>
    </row>
    <row r="102" spans="1:6" x14ac:dyDescent="0.3">
      <c r="A102">
        <f>A63</f>
        <v>14</v>
      </c>
      <c r="B102">
        <f t="shared" si="33"/>
        <v>2</v>
      </c>
      <c r="C102">
        <f t="shared" si="34"/>
        <v>5.4011135828032479</v>
      </c>
      <c r="D102">
        <f t="shared" si="35"/>
        <v>8.0412525298361572</v>
      </c>
      <c r="E102">
        <f t="shared" si="36"/>
        <v>-18.790469106155342</v>
      </c>
      <c r="F102">
        <f t="shared" si="37"/>
        <v>446.91549941231654</v>
      </c>
    </row>
    <row r="103" spans="1:6" x14ac:dyDescent="0.3">
      <c r="A103">
        <f>A64</f>
        <v>15</v>
      </c>
      <c r="B103">
        <f t="shared" si="33"/>
        <v>3</v>
      </c>
      <c r="C103">
        <f t="shared" si="34"/>
        <v>-15.317410770393934</v>
      </c>
      <c r="D103">
        <f t="shared" si="35"/>
        <v>-6.6314102015128071</v>
      </c>
      <c r="E103">
        <f t="shared" si="36"/>
        <v>3.5075677434262502</v>
      </c>
      <c r="F103">
        <f t="shared" si="37"/>
        <v>290.90170544443254</v>
      </c>
    </row>
    <row r="104" spans="1:6" x14ac:dyDescent="0.3">
      <c r="A104">
        <f>A65</f>
        <v>16</v>
      </c>
      <c r="B104">
        <f t="shared" si="33"/>
        <v>0</v>
      </c>
      <c r="C104">
        <f t="shared" si="34"/>
        <v>14.771656849534878</v>
      </c>
      <c r="D104">
        <f t="shared" si="35"/>
        <v>15.615311808411946</v>
      </c>
      <c r="E104">
        <f t="shared" si="36"/>
        <v>21.321785868092547</v>
      </c>
      <c r="F104">
        <f t="shared" si="37"/>
        <v>916.65836155913132</v>
      </c>
    </row>
    <row r="105" spans="1:6" x14ac:dyDescent="0.3">
      <c r="A105">
        <f>A66</f>
        <v>17</v>
      </c>
      <c r="B105">
        <f t="shared" si="33"/>
        <v>1</v>
      </c>
      <c r="C105">
        <f t="shared" si="34"/>
        <v>-3.7018675055733752</v>
      </c>
      <c r="D105">
        <f t="shared" si="35"/>
        <v>4.1665070376380697</v>
      </c>
      <c r="E105">
        <f t="shared" si="36"/>
        <v>6.3144104225140154</v>
      </c>
      <c r="F105">
        <f t="shared" si="37"/>
        <v>70.935382907461232</v>
      </c>
    </row>
    <row r="106" spans="1:6" x14ac:dyDescent="0.3">
      <c r="A106">
        <f>A67</f>
        <v>18</v>
      </c>
      <c r="B106">
        <f t="shared" si="33"/>
        <v>2</v>
      </c>
      <c r="C106">
        <f t="shared" si="34"/>
        <v>11.30400405703837</v>
      </c>
      <c r="D106">
        <f t="shared" si="35"/>
        <v>-11.825910592542272</v>
      </c>
      <c r="E106">
        <f t="shared" si="36"/>
        <v>-14.850741658819118</v>
      </c>
      <c r="F106">
        <f t="shared" si="37"/>
        <v>488.177196881329</v>
      </c>
    </row>
    <row r="107" spans="1:6" x14ac:dyDescent="0.3">
      <c r="A107">
        <f>A68</f>
        <v>19</v>
      </c>
      <c r="B107">
        <f t="shared" si="33"/>
        <v>3</v>
      </c>
      <c r="C107">
        <f t="shared" si="34"/>
        <v>-18.421529318610766</v>
      </c>
      <c r="D107">
        <f t="shared" si="35"/>
        <v>-20.526417065004779</v>
      </c>
      <c r="E107">
        <f t="shared" si="36"/>
        <v>-14.016730049422904</v>
      </c>
      <c r="F107">
        <f t="shared" si="37"/>
        <v>957.15526124135044</v>
      </c>
    </row>
    <row r="108" spans="1:6" x14ac:dyDescent="0.3">
      <c r="A108">
        <f>A69</f>
        <v>20</v>
      </c>
      <c r="B108">
        <f t="shared" si="33"/>
        <v>0</v>
      </c>
      <c r="C108">
        <f t="shared" si="34"/>
        <v>13.001411346707243</v>
      </c>
      <c r="D108">
        <f t="shared" si="35"/>
        <v>18.733268886394114</v>
      </c>
      <c r="E108">
        <f t="shared" si="36"/>
        <v>-32.720363288817623</v>
      </c>
      <c r="F108">
        <f t="shared" si="37"/>
        <v>1590.5942339284336</v>
      </c>
    </row>
    <row r="109" spans="1:6" x14ac:dyDescent="0.3">
      <c r="A109">
        <f>A70</f>
        <v>21</v>
      </c>
      <c r="B109">
        <f t="shared" si="33"/>
        <v>1</v>
      </c>
      <c r="C109">
        <f t="shared" si="34"/>
        <v>-6.254487811743104</v>
      </c>
      <c r="D109">
        <f t="shared" si="35"/>
        <v>-10.256444369275442</v>
      </c>
      <c r="E109">
        <f t="shared" si="36"/>
        <v>-5.2939375676130282</v>
      </c>
      <c r="F109">
        <f t="shared" si="37"/>
        <v>172.3390438570695</v>
      </c>
    </row>
    <row r="110" spans="1:6" x14ac:dyDescent="0.3">
      <c r="A110">
        <f>A71</f>
        <v>22</v>
      </c>
      <c r="B110">
        <f t="shared" si="33"/>
        <v>2</v>
      </c>
      <c r="C110">
        <f t="shared" si="34"/>
        <v>-24.546993720328281</v>
      </c>
      <c r="D110">
        <f t="shared" si="35"/>
        <v>-11.945178946781084</v>
      </c>
      <c r="E110">
        <f t="shared" si="36"/>
        <v>14.868152184531709</v>
      </c>
      <c r="F110">
        <f t="shared" si="37"/>
        <v>966.30415015885319</v>
      </c>
    </row>
    <row r="111" spans="1:6" x14ac:dyDescent="0.3">
      <c r="A111">
        <f>A72</f>
        <v>23</v>
      </c>
      <c r="B111">
        <f t="shared" si="33"/>
        <v>3</v>
      </c>
      <c r="C111">
        <f t="shared" si="34"/>
        <v>31.195969292994363</v>
      </c>
      <c r="D111">
        <f t="shared" si="35"/>
        <v>-14.491387100030323</v>
      </c>
      <c r="E111">
        <f t="shared" si="36"/>
        <v>-11.225368418523431</v>
      </c>
      <c r="F111">
        <f t="shared" si="37"/>
        <v>1309.1976963439556</v>
      </c>
    </row>
    <row r="112" spans="1:6" x14ac:dyDescent="0.3">
      <c r="A112">
        <f>A73</f>
        <v>24</v>
      </c>
      <c r="B112">
        <f t="shared" si="33"/>
        <v>0</v>
      </c>
      <c r="C112">
        <f t="shared" si="34"/>
        <v>-6.1119760927780078</v>
      </c>
      <c r="D112">
        <f t="shared" si="35"/>
        <v>-31.850820923565777</v>
      </c>
      <c r="E112">
        <f t="shared" si="36"/>
        <v>-15.801972719487765</v>
      </c>
      <c r="F112">
        <f t="shared" si="37"/>
        <v>1301.5333870911809</v>
      </c>
    </row>
    <row r="113" spans="1:6" x14ac:dyDescent="0.3">
      <c r="A113">
        <f>A74</f>
        <v>25</v>
      </c>
      <c r="B113">
        <f t="shared" si="33"/>
        <v>1</v>
      </c>
      <c r="C113">
        <f t="shared" si="34"/>
        <v>-4.6960696901853396</v>
      </c>
      <c r="D113">
        <f t="shared" si="35"/>
        <v>13.704748909957175</v>
      </c>
      <c r="E113">
        <f t="shared" si="36"/>
        <v>19.901488369131016</v>
      </c>
      <c r="F113">
        <f t="shared" si="37"/>
        <v>605.94245252670692</v>
      </c>
    </row>
    <row r="114" spans="1:6" x14ac:dyDescent="0.3">
      <c r="A114">
        <f>A75</f>
        <v>26</v>
      </c>
      <c r="B114">
        <f t="shared" si="33"/>
        <v>2</v>
      </c>
      <c r="C114">
        <f t="shared" si="34"/>
        <v>4.7865074628822413</v>
      </c>
      <c r="D114">
        <f t="shared" si="35"/>
        <v>12.354935588167734</v>
      </c>
      <c r="E114">
        <f t="shared" si="36"/>
        <v>14.241038564129951</v>
      </c>
      <c r="F114">
        <f t="shared" si="37"/>
        <v>378.36226646503746</v>
      </c>
    </row>
    <row r="115" spans="1:6" x14ac:dyDescent="0.3">
      <c r="A115">
        <f>A76</f>
        <v>27</v>
      </c>
      <c r="B115">
        <f t="shared" si="33"/>
        <v>3</v>
      </c>
      <c r="C115">
        <f t="shared" si="34"/>
        <v>-13.584334205332027</v>
      </c>
      <c r="D115">
        <f t="shared" si="35"/>
        <v>25.437777786628573</v>
      </c>
      <c r="E115">
        <f t="shared" si="36"/>
        <v>-9.675471532932761</v>
      </c>
      <c r="F115">
        <f t="shared" si="37"/>
        <v>925.22942390864</v>
      </c>
    </row>
    <row r="116" spans="1:6" x14ac:dyDescent="0.3">
      <c r="A116">
        <f>A77</f>
        <v>28</v>
      </c>
      <c r="B116">
        <f t="shared" si="33"/>
        <v>0</v>
      </c>
      <c r="C116">
        <f t="shared" si="34"/>
        <v>-13.359160730811851</v>
      </c>
      <c r="D116">
        <f t="shared" si="35"/>
        <v>16.449693639529073</v>
      </c>
      <c r="E116">
        <f t="shared" si="36"/>
        <v>-26.413521754163924</v>
      </c>
      <c r="F116">
        <f t="shared" si="37"/>
        <v>1146.7337277237193</v>
      </c>
    </row>
    <row r="117" spans="1:6" x14ac:dyDescent="0.3">
      <c r="A117">
        <f>A78</f>
        <v>29</v>
      </c>
      <c r="B117">
        <f t="shared" si="33"/>
        <v>1</v>
      </c>
      <c r="C117">
        <f t="shared" si="34"/>
        <v>7.8990266874066606</v>
      </c>
      <c r="D117">
        <f t="shared" si="35"/>
        <v>-1.1264698534893114</v>
      </c>
      <c r="E117">
        <f t="shared" si="36"/>
        <v>1.7594363675340787</v>
      </c>
      <c r="F117">
        <f t="shared" si="37"/>
        <v>66.759173270584384</v>
      </c>
    </row>
    <row r="119" spans="1:6" x14ac:dyDescent="0.3">
      <c r="A119" t="s">
        <v>89</v>
      </c>
    </row>
    <row r="120" spans="1:6" x14ac:dyDescent="0.3">
      <c r="A120">
        <v>1</v>
      </c>
      <c r="B120">
        <v>1</v>
      </c>
    </row>
    <row r="121" spans="1:6" x14ac:dyDescent="0.3">
      <c r="A121">
        <f>-SUM(F88:F117)</f>
        <v>-20516.832469598423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opLeftCell="A228" zoomScaleNormal="100" workbookViewId="0">
      <selection activeCell="A265" sqref="A265"/>
    </sheetView>
  </sheetViews>
  <sheetFormatPr defaultRowHeight="15.6" x14ac:dyDescent="0.3"/>
  <sheetData>
    <row r="1" spans="1:10" x14ac:dyDescent="0.3">
      <c r="C1" t="s">
        <v>0</v>
      </c>
      <c r="D1" t="s">
        <v>1</v>
      </c>
      <c r="F1" t="s">
        <v>25</v>
      </c>
      <c r="G1" t="s">
        <v>26</v>
      </c>
    </row>
    <row r="2" spans="1:10" x14ac:dyDescent="0.3">
      <c r="A2" t="s">
        <v>22</v>
      </c>
      <c r="C2">
        <v>100</v>
      </c>
      <c r="D2">
        <v>100</v>
      </c>
      <c r="F2">
        <v>30</v>
      </c>
      <c r="G2">
        <v>30</v>
      </c>
    </row>
    <row r="3" spans="1:10" x14ac:dyDescent="0.3">
      <c r="A3" t="s">
        <v>23</v>
      </c>
      <c r="C3">
        <v>0</v>
      </c>
      <c r="D3">
        <v>100</v>
      </c>
      <c r="F3">
        <v>30</v>
      </c>
      <c r="G3">
        <v>30</v>
      </c>
    </row>
    <row r="4" spans="1:10" x14ac:dyDescent="0.3">
      <c r="A4" t="s">
        <v>24</v>
      </c>
      <c r="C4">
        <v>100</v>
      </c>
      <c r="D4">
        <v>0</v>
      </c>
      <c r="F4">
        <v>30</v>
      </c>
      <c r="G4">
        <v>30</v>
      </c>
    </row>
    <row r="6" spans="1:10" x14ac:dyDescent="0.3">
      <c r="A6" t="s">
        <v>3</v>
      </c>
    </row>
    <row r="7" spans="1:10" x14ac:dyDescent="0.3">
      <c r="A7">
        <v>50</v>
      </c>
      <c r="B7">
        <v>2</v>
      </c>
      <c r="G7" t="s">
        <v>21</v>
      </c>
      <c r="H7" t="s">
        <v>2</v>
      </c>
    </row>
    <row r="8" spans="1:10" x14ac:dyDescent="0.3">
      <c r="A8">
        <f>INDEX(C$2:C$4,G8+1)+INDEX(F$2:F$4,G8+1)*I8</f>
        <v>-21.393341695808175</v>
      </c>
      <c r="B8">
        <f>INDEX(D$2:D$4,G8+1)+INDEX(G$2:G$4,G8+1)*J8</f>
        <v>126.12905675436197</v>
      </c>
      <c r="G8">
        <f>FLOOR(3*ABS(H8), 1)</f>
        <v>1</v>
      </c>
      <c r="H8">
        <v>0.3923663392772303</v>
      </c>
      <c r="I8">
        <v>-0.71311138986027256</v>
      </c>
      <c r="J8">
        <v>0.87096855847873234</v>
      </c>
    </row>
    <row r="9" spans="1:10" x14ac:dyDescent="0.3">
      <c r="A9">
        <f t="shared" ref="A9:A57" si="0">INDEX(C$2:C$4,G9+1)+INDEX(F$2:F$4,G9+1)*I9</f>
        <v>119.8366252785778</v>
      </c>
      <c r="B9">
        <f t="shared" ref="B9:B57" si="1">INDEX(D$2:D$4,G9+1)+INDEX(G$2:G$4,G9+1)*J9</f>
        <v>28.539184643627909</v>
      </c>
      <c r="G9">
        <f t="shared" ref="G9:G57" si="2">FLOOR(3*ABS(H9), 1)</f>
        <v>2</v>
      </c>
      <c r="H9">
        <v>0.78167953704467052</v>
      </c>
      <c r="I9">
        <v>0.66122084261926006</v>
      </c>
      <c r="J9">
        <v>0.95130615478759695</v>
      </c>
    </row>
    <row r="10" spans="1:10" x14ac:dyDescent="0.3">
      <c r="A10">
        <f t="shared" si="0"/>
        <v>99.401040749882014</v>
      </c>
      <c r="B10">
        <f t="shared" si="1"/>
        <v>26.903242216232957</v>
      </c>
      <c r="G10">
        <f t="shared" si="2"/>
        <v>2</v>
      </c>
      <c r="H10">
        <v>-0.66981385113777936</v>
      </c>
      <c r="I10">
        <v>-1.9965308337265952E-2</v>
      </c>
      <c r="J10">
        <v>0.89677474054109863</v>
      </c>
    </row>
    <row r="11" spans="1:10" x14ac:dyDescent="0.3">
      <c r="A11">
        <f t="shared" si="0"/>
        <v>-2.1882369123494305</v>
      </c>
      <c r="B11">
        <f t="shared" si="1"/>
        <v>106.5330648516063</v>
      </c>
      <c r="G11">
        <f t="shared" si="2"/>
        <v>1</v>
      </c>
      <c r="H11">
        <v>0.37284816052824432</v>
      </c>
      <c r="I11">
        <v>-7.2941230411647684E-2</v>
      </c>
      <c r="J11">
        <v>0.21776882838687683</v>
      </c>
    </row>
    <row r="12" spans="1:10" x14ac:dyDescent="0.3">
      <c r="A12">
        <f t="shared" si="0"/>
        <v>113.19035942361434</v>
      </c>
      <c r="B12">
        <f t="shared" si="1"/>
        <v>-5.5778784471006464</v>
      </c>
      <c r="G12">
        <f t="shared" si="2"/>
        <v>2</v>
      </c>
      <c r="H12">
        <v>0.6714098116695002</v>
      </c>
      <c r="I12">
        <v>0.43967864745381124</v>
      </c>
      <c r="J12">
        <v>-0.18592928157002153</v>
      </c>
    </row>
    <row r="13" spans="1:10" x14ac:dyDescent="0.3">
      <c r="A13">
        <f t="shared" si="0"/>
        <v>77.612991880735976</v>
      </c>
      <c r="B13">
        <f t="shared" si="1"/>
        <v>84.911949194576778</v>
      </c>
      <c r="G13">
        <f t="shared" si="2"/>
        <v>0</v>
      </c>
      <c r="H13">
        <v>-4.3355154845388988E-2</v>
      </c>
      <c r="I13">
        <v>-0.74623360397546756</v>
      </c>
      <c r="J13">
        <v>-0.50293502684744085</v>
      </c>
    </row>
    <row r="14" spans="1:10" x14ac:dyDescent="0.3">
      <c r="A14">
        <f t="shared" si="0"/>
        <v>79.247680521451997</v>
      </c>
      <c r="B14">
        <f t="shared" si="1"/>
        <v>5.1833217357917309</v>
      </c>
      <c r="G14">
        <f t="shared" si="2"/>
        <v>2</v>
      </c>
      <c r="H14">
        <v>0.9899830970418082</v>
      </c>
      <c r="I14">
        <v>-0.69174398261826653</v>
      </c>
      <c r="J14">
        <v>0.17277739119305768</v>
      </c>
    </row>
    <row r="15" spans="1:10" x14ac:dyDescent="0.3">
      <c r="A15">
        <f t="shared" si="0"/>
        <v>-28.414245792723669</v>
      </c>
      <c r="B15">
        <f t="shared" si="1"/>
        <v>78.22389407315616</v>
      </c>
      <c r="G15">
        <f t="shared" si="2"/>
        <v>1</v>
      </c>
      <c r="H15">
        <v>0.3712101483965109</v>
      </c>
      <c r="I15">
        <v>-0.9471415264241223</v>
      </c>
      <c r="J15">
        <v>-0.72587019756146121</v>
      </c>
    </row>
    <row r="16" spans="1:10" x14ac:dyDescent="0.3">
      <c r="A16">
        <f t="shared" si="0"/>
        <v>98.347183703820406</v>
      </c>
      <c r="B16">
        <f t="shared" si="1"/>
        <v>91.170067607587768</v>
      </c>
      <c r="G16">
        <f t="shared" si="2"/>
        <v>0</v>
      </c>
      <c r="H16">
        <v>2.8263662775608767E-2</v>
      </c>
      <c r="I16">
        <v>-5.5093876539319853E-2</v>
      </c>
      <c r="J16">
        <v>-0.2943310797470744</v>
      </c>
    </row>
    <row r="17" spans="1:10" x14ac:dyDescent="0.3">
      <c r="A17">
        <f t="shared" si="0"/>
        <v>14.732196099294519</v>
      </c>
      <c r="B17">
        <f t="shared" si="1"/>
        <v>98.641789197802225</v>
      </c>
      <c r="G17">
        <f t="shared" si="2"/>
        <v>1</v>
      </c>
      <c r="H17">
        <v>0.38674851746850591</v>
      </c>
      <c r="I17">
        <v>0.4910732033098173</v>
      </c>
      <c r="J17">
        <v>-4.5273693406592486E-2</v>
      </c>
    </row>
    <row r="18" spans="1:10" x14ac:dyDescent="0.3">
      <c r="A18">
        <f t="shared" si="0"/>
        <v>-9.4839335327632863</v>
      </c>
      <c r="B18">
        <f t="shared" si="1"/>
        <v>88.416867963521696</v>
      </c>
      <c r="G18">
        <f t="shared" si="2"/>
        <v>1</v>
      </c>
      <c r="H18">
        <v>0.57982676733784277</v>
      </c>
      <c r="I18">
        <v>-0.31613111775877623</v>
      </c>
      <c r="J18">
        <v>-0.38610440121594336</v>
      </c>
    </row>
    <row r="19" spans="1:10" x14ac:dyDescent="0.3">
      <c r="A19">
        <f t="shared" si="0"/>
        <v>105.1324394926919</v>
      </c>
      <c r="B19">
        <f t="shared" si="1"/>
        <v>-9.8015779912243879</v>
      </c>
      <c r="G19">
        <f t="shared" si="2"/>
        <v>2</v>
      </c>
      <c r="H19">
        <v>-0.93070676733564728</v>
      </c>
      <c r="I19">
        <v>0.17108131642306335</v>
      </c>
      <c r="J19">
        <v>-0.32671926637414628</v>
      </c>
    </row>
    <row r="20" spans="1:10" x14ac:dyDescent="0.3">
      <c r="A20">
        <f t="shared" si="0"/>
        <v>-22.133385141953678</v>
      </c>
      <c r="B20">
        <f t="shared" si="1"/>
        <v>93.493648878867404</v>
      </c>
      <c r="G20">
        <f t="shared" si="2"/>
        <v>1</v>
      </c>
      <c r="H20">
        <v>0.36277592737099496</v>
      </c>
      <c r="I20">
        <v>-0.73777950473178922</v>
      </c>
      <c r="J20">
        <v>-0.21687837070441995</v>
      </c>
    </row>
    <row r="21" spans="1:10" x14ac:dyDescent="0.3">
      <c r="A21">
        <f t="shared" si="0"/>
        <v>129.78677752957171</v>
      </c>
      <c r="B21">
        <f t="shared" si="1"/>
        <v>-5.7527069365659322E-3</v>
      </c>
      <c r="G21">
        <f t="shared" si="2"/>
        <v>2</v>
      </c>
      <c r="H21">
        <v>-0.93860545438985943</v>
      </c>
      <c r="I21">
        <v>0.99289258431905725</v>
      </c>
      <c r="J21">
        <v>-1.9175689788553107E-4</v>
      </c>
    </row>
    <row r="22" spans="1:10" x14ac:dyDescent="0.3">
      <c r="A22">
        <f t="shared" si="0"/>
        <v>83.464494064217831</v>
      </c>
      <c r="B22">
        <f t="shared" si="1"/>
        <v>-25.981995312064797</v>
      </c>
      <c r="G22">
        <f t="shared" si="2"/>
        <v>2</v>
      </c>
      <c r="H22">
        <v>0.71947343910276396</v>
      </c>
      <c r="I22">
        <v>-0.55118353119273866</v>
      </c>
      <c r="J22">
        <v>-0.86606651040215987</v>
      </c>
    </row>
    <row r="23" spans="1:10" x14ac:dyDescent="0.3">
      <c r="A23">
        <f t="shared" si="0"/>
        <v>17.924481055112096</v>
      </c>
      <c r="B23">
        <f t="shared" si="1"/>
        <v>96.483000188045395</v>
      </c>
      <c r="G23">
        <f t="shared" si="2"/>
        <v>1</v>
      </c>
      <c r="H23">
        <v>0.55500528009009331</v>
      </c>
      <c r="I23">
        <v>0.59748270183706986</v>
      </c>
      <c r="J23">
        <v>-0.11723332706515355</v>
      </c>
    </row>
    <row r="24" spans="1:10" x14ac:dyDescent="0.3">
      <c r="A24">
        <f t="shared" si="0"/>
        <v>-7.2628652743849358</v>
      </c>
      <c r="B24">
        <f t="shared" si="1"/>
        <v>71.727509226620896</v>
      </c>
      <c r="G24">
        <f t="shared" si="2"/>
        <v>1</v>
      </c>
      <c r="H24">
        <v>-0.6114423544449874</v>
      </c>
      <c r="I24">
        <v>-0.24209550914616451</v>
      </c>
      <c r="J24">
        <v>-0.94241635911263666</v>
      </c>
    </row>
    <row r="25" spans="1:10" x14ac:dyDescent="0.3">
      <c r="A25">
        <f t="shared" si="0"/>
        <v>129.0471752587635</v>
      </c>
      <c r="B25">
        <f t="shared" si="1"/>
        <v>99.500056676755833</v>
      </c>
      <c r="G25">
        <f t="shared" si="2"/>
        <v>0</v>
      </c>
      <c r="H25">
        <v>-0.1421184065663279</v>
      </c>
      <c r="I25">
        <v>0.96823917529211712</v>
      </c>
      <c r="J25">
        <v>-1.6664777441472101E-2</v>
      </c>
    </row>
    <row r="26" spans="1:10" x14ac:dyDescent="0.3">
      <c r="A26">
        <f t="shared" si="0"/>
        <v>23.824669019218319</v>
      </c>
      <c r="B26">
        <f t="shared" si="1"/>
        <v>123.25069184879656</v>
      </c>
      <c r="G26">
        <f t="shared" si="2"/>
        <v>1</v>
      </c>
      <c r="H26">
        <v>-0.5924102810442462</v>
      </c>
      <c r="I26">
        <v>0.79415563397394395</v>
      </c>
      <c r="J26">
        <v>0.7750230616265521</v>
      </c>
    </row>
    <row r="27" spans="1:10" x14ac:dyDescent="0.3">
      <c r="A27">
        <f t="shared" si="0"/>
        <v>18.387514855917885</v>
      </c>
      <c r="B27">
        <f t="shared" si="1"/>
        <v>112.81980639327574</v>
      </c>
      <c r="G27">
        <f t="shared" si="2"/>
        <v>1</v>
      </c>
      <c r="H27">
        <v>-0.44550484161599657</v>
      </c>
      <c r="I27">
        <v>0.61291716186392953</v>
      </c>
      <c r="J27">
        <v>0.42732687977585782</v>
      </c>
    </row>
    <row r="28" spans="1:10" x14ac:dyDescent="0.3">
      <c r="A28">
        <f t="shared" si="0"/>
        <v>113.59922013024612</v>
      </c>
      <c r="B28">
        <f t="shared" si="1"/>
        <v>-4.4112139577404053</v>
      </c>
      <c r="G28">
        <f t="shared" si="2"/>
        <v>2</v>
      </c>
      <c r="H28">
        <v>0.89676829000539415</v>
      </c>
      <c r="I28">
        <v>0.45330733767487064</v>
      </c>
      <c r="J28">
        <v>-0.14704046525801351</v>
      </c>
    </row>
    <row r="29" spans="1:10" x14ac:dyDescent="0.3">
      <c r="A29">
        <f t="shared" si="0"/>
        <v>114.32922589685228</v>
      </c>
      <c r="B29">
        <f t="shared" si="1"/>
        <v>109.48414743558449</v>
      </c>
      <c r="G29">
        <f t="shared" si="2"/>
        <v>0</v>
      </c>
      <c r="H29">
        <v>-0.27972039016723294</v>
      </c>
      <c r="I29">
        <v>0.47764086322840926</v>
      </c>
      <c r="J29">
        <v>0.3161382478528163</v>
      </c>
    </row>
    <row r="30" spans="1:10" x14ac:dyDescent="0.3">
      <c r="A30">
        <f t="shared" si="0"/>
        <v>79.621243455187653</v>
      </c>
      <c r="B30">
        <f t="shared" si="1"/>
        <v>114.20039696327699</v>
      </c>
      <c r="G30">
        <f t="shared" si="2"/>
        <v>0</v>
      </c>
      <c r="H30">
        <v>-2.1686479591844554E-2</v>
      </c>
      <c r="I30">
        <v>-0.67929188482707814</v>
      </c>
      <c r="J30">
        <v>0.47334656544256637</v>
      </c>
    </row>
    <row r="31" spans="1:10" x14ac:dyDescent="0.3">
      <c r="A31">
        <f t="shared" si="0"/>
        <v>116.7166572875758</v>
      </c>
      <c r="B31">
        <f t="shared" si="1"/>
        <v>82.617724454259118</v>
      </c>
      <c r="G31">
        <f t="shared" si="2"/>
        <v>0</v>
      </c>
      <c r="H31">
        <v>0.16476925175702717</v>
      </c>
      <c r="I31">
        <v>0.55722190958585993</v>
      </c>
      <c r="J31">
        <v>-0.57940918485802939</v>
      </c>
    </row>
    <row r="32" spans="1:10" x14ac:dyDescent="0.3">
      <c r="A32">
        <f t="shared" si="0"/>
        <v>-26.392040304993728</v>
      </c>
      <c r="B32">
        <f t="shared" si="1"/>
        <v>89.314734450994266</v>
      </c>
      <c r="G32">
        <f t="shared" si="2"/>
        <v>1</v>
      </c>
      <c r="H32">
        <v>-0.48188314181052094</v>
      </c>
      <c r="I32">
        <v>-0.87973467683312423</v>
      </c>
      <c r="J32">
        <v>-0.35617551830019112</v>
      </c>
    </row>
    <row r="33" spans="1:10" x14ac:dyDescent="0.3">
      <c r="A33">
        <f t="shared" si="0"/>
        <v>25.807583357837032</v>
      </c>
      <c r="B33">
        <f t="shared" si="1"/>
        <v>88.10048166692485</v>
      </c>
      <c r="G33">
        <f t="shared" si="2"/>
        <v>1</v>
      </c>
      <c r="H33">
        <v>0.47980145083509051</v>
      </c>
      <c r="I33">
        <v>0.86025277859456772</v>
      </c>
      <c r="J33">
        <v>-0.39665061110250477</v>
      </c>
    </row>
    <row r="34" spans="1:10" x14ac:dyDescent="0.3">
      <c r="A34">
        <f t="shared" si="0"/>
        <v>-15.178531604492086</v>
      </c>
      <c r="B34">
        <f t="shared" si="1"/>
        <v>123.42325172793763</v>
      </c>
      <c r="G34">
        <f t="shared" si="2"/>
        <v>1</v>
      </c>
      <c r="H34">
        <v>-0.39080184809964669</v>
      </c>
      <c r="I34">
        <v>-0.50595105348306957</v>
      </c>
      <c r="J34">
        <v>0.78077505759792087</v>
      </c>
    </row>
    <row r="35" spans="1:10" x14ac:dyDescent="0.3">
      <c r="A35">
        <f t="shared" si="0"/>
        <v>105.70581165506127</v>
      </c>
      <c r="B35">
        <f t="shared" si="1"/>
        <v>123.5282560635836</v>
      </c>
      <c r="G35">
        <f t="shared" si="2"/>
        <v>0</v>
      </c>
      <c r="H35">
        <v>0.13886052370000046</v>
      </c>
      <c r="I35">
        <v>0.19019372183537553</v>
      </c>
      <c r="J35">
        <v>0.78427520211945323</v>
      </c>
    </row>
    <row r="36" spans="1:10" x14ac:dyDescent="0.3">
      <c r="A36">
        <f t="shared" si="0"/>
        <v>-11.523260351448045</v>
      </c>
      <c r="B36">
        <f t="shared" si="1"/>
        <v>101.5137648090802</v>
      </c>
      <c r="G36">
        <f t="shared" si="2"/>
        <v>1</v>
      </c>
      <c r="H36">
        <v>-0.62427463160841823</v>
      </c>
      <c r="I36">
        <v>-0.38410867838160145</v>
      </c>
      <c r="J36">
        <v>5.0458826969339787E-2</v>
      </c>
    </row>
    <row r="37" spans="1:10" x14ac:dyDescent="0.3">
      <c r="A37">
        <f t="shared" si="0"/>
        <v>6.9307432012419845</v>
      </c>
      <c r="B37">
        <f t="shared" si="1"/>
        <v>107.28922630246814</v>
      </c>
      <c r="G37">
        <f t="shared" si="2"/>
        <v>1</v>
      </c>
      <c r="H37">
        <v>0.56709848840884725</v>
      </c>
      <c r="I37">
        <v>0.23102477337473282</v>
      </c>
      <c r="J37">
        <v>0.24297421008227138</v>
      </c>
    </row>
    <row r="38" spans="1:10" x14ac:dyDescent="0.3">
      <c r="A38">
        <f t="shared" si="0"/>
        <v>9.7600125171879846</v>
      </c>
      <c r="B38">
        <f t="shared" si="1"/>
        <v>86.774485705016019</v>
      </c>
      <c r="G38">
        <f t="shared" si="2"/>
        <v>1</v>
      </c>
      <c r="H38">
        <v>0.49571153423091441</v>
      </c>
      <c r="I38">
        <v>0.32533375057293279</v>
      </c>
      <c r="J38">
        <v>-0.44085047649946585</v>
      </c>
    </row>
    <row r="39" spans="1:10" x14ac:dyDescent="0.3">
      <c r="A39">
        <f t="shared" si="0"/>
        <v>115.85840844121277</v>
      </c>
      <c r="B39">
        <f t="shared" si="1"/>
        <v>95.609097089176942</v>
      </c>
      <c r="G39">
        <f t="shared" si="2"/>
        <v>0</v>
      </c>
      <c r="H39">
        <v>-2.4510175957602964E-2</v>
      </c>
      <c r="I39">
        <v>0.52861361470709234</v>
      </c>
      <c r="J39">
        <v>-0.1463634303607686</v>
      </c>
    </row>
    <row r="40" spans="1:10" x14ac:dyDescent="0.3">
      <c r="A40">
        <f t="shared" si="0"/>
        <v>94.230637168945307</v>
      </c>
      <c r="B40">
        <f t="shared" si="1"/>
        <v>102.75257313994618</v>
      </c>
      <c r="G40">
        <f t="shared" si="2"/>
        <v>0</v>
      </c>
      <c r="H40">
        <v>-0.26735640463989441</v>
      </c>
      <c r="I40">
        <v>-0.19231209436848995</v>
      </c>
      <c r="J40">
        <v>9.1752437998206204E-2</v>
      </c>
    </row>
    <row r="41" spans="1:10" x14ac:dyDescent="0.3">
      <c r="A41">
        <f t="shared" si="0"/>
        <v>85.131377089666884</v>
      </c>
      <c r="B41">
        <f t="shared" si="1"/>
        <v>18.912707718495938</v>
      </c>
      <c r="G41">
        <f t="shared" si="2"/>
        <v>2</v>
      </c>
      <c r="H41">
        <v>-0.87063796470464228</v>
      </c>
      <c r="I41">
        <v>-0.49562076367777053</v>
      </c>
      <c r="J41">
        <v>0.63042359061653119</v>
      </c>
    </row>
    <row r="42" spans="1:10" x14ac:dyDescent="0.3">
      <c r="A42">
        <f t="shared" si="0"/>
        <v>92.888415630107303</v>
      </c>
      <c r="B42">
        <f t="shared" si="1"/>
        <v>125.41026813777663</v>
      </c>
      <c r="G42">
        <f t="shared" si="2"/>
        <v>0</v>
      </c>
      <c r="H42">
        <v>0.21210843169556703</v>
      </c>
      <c r="I42">
        <v>-0.23705281232975639</v>
      </c>
      <c r="J42">
        <v>0.84700893792588761</v>
      </c>
    </row>
    <row r="43" spans="1:10" x14ac:dyDescent="0.3">
      <c r="A43">
        <f t="shared" si="0"/>
        <v>27.966627721325249</v>
      </c>
      <c r="B43">
        <f t="shared" si="1"/>
        <v>127.61810672663822</v>
      </c>
      <c r="G43">
        <f t="shared" si="2"/>
        <v>1</v>
      </c>
      <c r="H43">
        <v>-0.35214630487249132</v>
      </c>
      <c r="I43">
        <v>0.932220924044175</v>
      </c>
      <c r="J43">
        <v>0.92060355755460743</v>
      </c>
    </row>
    <row r="44" spans="1:10" x14ac:dyDescent="0.3">
      <c r="A44">
        <f t="shared" si="0"/>
        <v>103.98332397114835</v>
      </c>
      <c r="B44">
        <f t="shared" si="1"/>
        <v>-17.459003272976645</v>
      </c>
      <c r="G44">
        <f t="shared" si="2"/>
        <v>2</v>
      </c>
      <c r="H44">
        <v>-0.74102537253279976</v>
      </c>
      <c r="I44">
        <v>0.13277746570494497</v>
      </c>
      <c r="J44">
        <v>-0.58196677576588818</v>
      </c>
    </row>
    <row r="45" spans="1:10" x14ac:dyDescent="0.3">
      <c r="A45">
        <f t="shared" si="0"/>
        <v>112.77228131706019</v>
      </c>
      <c r="B45">
        <f t="shared" si="1"/>
        <v>81.378259571544135</v>
      </c>
      <c r="G45">
        <f t="shared" si="2"/>
        <v>0</v>
      </c>
      <c r="H45">
        <v>0.14203636327924007</v>
      </c>
      <c r="I45">
        <v>0.42574271056867308</v>
      </c>
      <c r="J45">
        <v>-0.62072468094852873</v>
      </c>
    </row>
    <row r="46" spans="1:10" x14ac:dyDescent="0.3">
      <c r="A46">
        <f t="shared" si="0"/>
        <v>92.627375350536553</v>
      </c>
      <c r="B46">
        <f t="shared" si="1"/>
        <v>92.564945363274973</v>
      </c>
      <c r="G46">
        <f t="shared" si="2"/>
        <v>0</v>
      </c>
      <c r="H46">
        <v>-9.3874506497996002E-2</v>
      </c>
      <c r="I46">
        <v>-0.24575415498211495</v>
      </c>
      <c r="J46">
        <v>-0.24783515455750105</v>
      </c>
    </row>
    <row r="47" spans="1:10" x14ac:dyDescent="0.3">
      <c r="A47">
        <f t="shared" si="0"/>
        <v>129.63687521316305</v>
      </c>
      <c r="B47">
        <f t="shared" si="1"/>
        <v>28.340738728853474</v>
      </c>
      <c r="G47">
        <f t="shared" si="2"/>
        <v>2</v>
      </c>
      <c r="H47">
        <v>-0.71244319291036029</v>
      </c>
      <c r="I47">
        <v>0.98789584043876877</v>
      </c>
      <c r="J47">
        <v>0.94469129096178239</v>
      </c>
    </row>
    <row r="48" spans="1:10" x14ac:dyDescent="0.3">
      <c r="A48">
        <f t="shared" si="0"/>
        <v>114.05881250005237</v>
      </c>
      <c r="B48">
        <f t="shared" si="1"/>
        <v>-21.046747644618577</v>
      </c>
      <c r="G48">
        <f t="shared" si="2"/>
        <v>2</v>
      </c>
      <c r="H48">
        <v>-0.92940127705791609</v>
      </c>
      <c r="I48">
        <v>0.46862708333507919</v>
      </c>
      <c r="J48">
        <v>-0.70155825482061918</v>
      </c>
    </row>
    <row r="49" spans="1:10" x14ac:dyDescent="0.3">
      <c r="A49">
        <f t="shared" si="0"/>
        <v>123.41073995820437</v>
      </c>
      <c r="B49">
        <f t="shared" si="1"/>
        <v>125.63058668248397</v>
      </c>
      <c r="G49">
        <f t="shared" si="2"/>
        <v>0</v>
      </c>
      <c r="H49">
        <v>-0.13945901709734199</v>
      </c>
      <c r="I49">
        <v>0.78035799860681254</v>
      </c>
      <c r="J49">
        <v>0.85435288941613208</v>
      </c>
    </row>
    <row r="50" spans="1:10" x14ac:dyDescent="0.3">
      <c r="A50">
        <f t="shared" si="0"/>
        <v>128.38029134074998</v>
      </c>
      <c r="B50">
        <f t="shared" si="1"/>
        <v>-19.303126502620959</v>
      </c>
      <c r="G50">
        <f t="shared" si="2"/>
        <v>2</v>
      </c>
      <c r="H50">
        <v>0.81733801110722415</v>
      </c>
      <c r="I50">
        <v>0.94600971135833278</v>
      </c>
      <c r="J50">
        <v>-0.64343755008736525</v>
      </c>
    </row>
    <row r="51" spans="1:10" x14ac:dyDescent="0.3">
      <c r="A51">
        <f t="shared" si="0"/>
        <v>95.365655806284295</v>
      </c>
      <c r="B51">
        <f t="shared" si="1"/>
        <v>83.489720388114378</v>
      </c>
      <c r="G51">
        <f t="shared" si="2"/>
        <v>0</v>
      </c>
      <c r="H51">
        <v>9.7969318046299714E-2</v>
      </c>
      <c r="I51">
        <v>-0.15447813979052349</v>
      </c>
      <c r="J51">
        <v>-0.55034265372952063</v>
      </c>
    </row>
    <row r="52" spans="1:10" x14ac:dyDescent="0.3">
      <c r="A52">
        <f t="shared" si="0"/>
        <v>14.223286529836603</v>
      </c>
      <c r="B52">
        <f t="shared" si="1"/>
        <v>112.06938270986822</v>
      </c>
      <c r="G52">
        <f t="shared" si="2"/>
        <v>1</v>
      </c>
      <c r="H52">
        <v>0.40039534037058622</v>
      </c>
      <c r="I52">
        <v>0.47410955099455343</v>
      </c>
      <c r="J52">
        <v>0.40231275699560731</v>
      </c>
    </row>
    <row r="53" spans="1:10" x14ac:dyDescent="0.3">
      <c r="A53">
        <f t="shared" si="0"/>
        <v>109.79833816224465</v>
      </c>
      <c r="B53">
        <f t="shared" si="1"/>
        <v>-14.738995998195801</v>
      </c>
      <c r="G53">
        <f t="shared" si="2"/>
        <v>2</v>
      </c>
      <c r="H53">
        <v>0.75803293512569425</v>
      </c>
      <c r="I53">
        <v>0.32661127207482155</v>
      </c>
      <c r="J53">
        <v>-0.49129986660652669</v>
      </c>
    </row>
    <row r="54" spans="1:10" x14ac:dyDescent="0.3">
      <c r="A54">
        <f t="shared" si="0"/>
        <v>-24.713331741888524</v>
      </c>
      <c r="B54">
        <f t="shared" si="1"/>
        <v>100.09101546975219</v>
      </c>
      <c r="G54">
        <f t="shared" si="2"/>
        <v>1</v>
      </c>
      <c r="H54">
        <v>0.49679261840853206</v>
      </c>
      <c r="I54">
        <v>-0.82377772472961741</v>
      </c>
      <c r="J54">
        <v>3.0338489917396405E-3</v>
      </c>
    </row>
    <row r="55" spans="1:10" x14ac:dyDescent="0.3">
      <c r="A55">
        <f t="shared" si="0"/>
        <v>86.264415617970158</v>
      </c>
      <c r="B55">
        <f t="shared" si="1"/>
        <v>92.348525845803707</v>
      </c>
      <c r="G55">
        <f t="shared" si="2"/>
        <v>0</v>
      </c>
      <c r="H55">
        <v>-0.11858131099532554</v>
      </c>
      <c r="I55">
        <v>-0.45785281273432821</v>
      </c>
      <c r="J55">
        <v>-0.25504913847320965</v>
      </c>
    </row>
    <row r="56" spans="1:10" x14ac:dyDescent="0.3">
      <c r="A56">
        <f t="shared" si="0"/>
        <v>84.47836178448253</v>
      </c>
      <c r="B56">
        <f t="shared" si="1"/>
        <v>16.546499581354613</v>
      </c>
      <c r="G56">
        <f t="shared" si="2"/>
        <v>2</v>
      </c>
      <c r="H56">
        <v>-0.75601350111001731</v>
      </c>
      <c r="I56">
        <v>-0.51738794051724923</v>
      </c>
      <c r="J56">
        <v>0.55154998604515382</v>
      </c>
    </row>
    <row r="57" spans="1:10" x14ac:dyDescent="0.3">
      <c r="A57">
        <f t="shared" si="0"/>
        <v>78.427577557098289</v>
      </c>
      <c r="B57">
        <f t="shared" si="1"/>
        <v>113.02123567615786</v>
      </c>
      <c r="G57">
        <f t="shared" si="2"/>
        <v>0</v>
      </c>
      <c r="H57">
        <v>0.25419274471464015</v>
      </c>
      <c r="I57">
        <v>-0.71908074809672362</v>
      </c>
      <c r="J57">
        <v>0.4340411892052618</v>
      </c>
    </row>
    <row r="59" spans="1:10" x14ac:dyDescent="0.3">
      <c r="A59" t="s">
        <v>27</v>
      </c>
    </row>
    <row r="60" spans="1:10" x14ac:dyDescent="0.3">
      <c r="A60" t="s">
        <v>5</v>
      </c>
    </row>
    <row r="61" spans="1:10" x14ac:dyDescent="0.3">
      <c r="A61">
        <v>3</v>
      </c>
      <c r="B61">
        <v>2</v>
      </c>
    </row>
    <row r="62" spans="1:10" x14ac:dyDescent="0.3">
      <c r="A62">
        <f>MIN(A8:A57)+(MAX(A8:A57)-MIN(A8:A57))*H62</f>
        <v>85.531923499829247</v>
      </c>
      <c r="B62">
        <f>MIN(B8:B57)+(MAX(B8:B57)-MIN(B8:B57))*I62</f>
        <v>57.091499290017538</v>
      </c>
      <c r="H62">
        <v>0.72026189780337779</v>
      </c>
      <c r="I62">
        <v>0.54084270452600403</v>
      </c>
    </row>
    <row r="63" spans="1:10" x14ac:dyDescent="0.3">
      <c r="A63">
        <f>MIN(A8:A57)+(MAX(A8:A57)-MIN(A8:A57))*H63</f>
        <v>27.943809315462921</v>
      </c>
      <c r="B63">
        <f>MIN(B8:B57)+(MAX(B8:B57)-MIN(B8:B57))*I63</f>
        <v>80.126373818064081</v>
      </c>
      <c r="H63">
        <v>0.35624330313825481</v>
      </c>
      <c r="I63">
        <v>0.69080923594303645</v>
      </c>
    </row>
    <row r="64" spans="1:10" x14ac:dyDescent="0.3">
      <c r="A64">
        <f>MIN(A8:A57)+(MAX(A8:A57)-MIN(A8:A57))*H64</f>
        <v>126.13329140852642</v>
      </c>
      <c r="B64">
        <f>MIN(B8:B57)+(MAX(B8:B57)-MIN(B8:B57))*I64</f>
        <v>-9.2666260385730226</v>
      </c>
      <c r="H64">
        <v>0.97690605253796481</v>
      </c>
      <c r="I64">
        <v>0.10882394641430615</v>
      </c>
    </row>
    <row r="66" spans="1:19" x14ac:dyDescent="0.3">
      <c r="D66" t="str">
        <f>CONCATENATE((CODE(LEFT(D67,1))-CODE(LOWER("I"))+1), ",", (CODE(RIGHT(D67,1))-CODE(LOWER("X"))+1))</f>
        <v>1,1</v>
      </c>
      <c r="E66" t="str">
        <f t="shared" ref="E66:I66" si="3">CONCATENATE((CODE(LEFT(E67,1))-CODE(LOWER("I"))+1), ",", (CODE(RIGHT(E67,1))-CODE(LOWER("X"))+1))</f>
        <v>1,2</v>
      </c>
      <c r="F66" t="str">
        <f t="shared" si="3"/>
        <v>2,1</v>
      </c>
      <c r="G66" t="str">
        <f t="shared" si="3"/>
        <v>2,2</v>
      </c>
      <c r="H66" t="str">
        <f t="shared" si="3"/>
        <v>3,1</v>
      </c>
      <c r="I66" t="str">
        <f t="shared" si="3"/>
        <v>3,2</v>
      </c>
      <c r="N66" t="str">
        <f>CONCATENATE((CODE(LEFT(N67,1))-CODE(LOWER("I"))+1), ",", (CODE(RIGHT(N67,1))-CODE(LOWER("X"))+1))</f>
        <v>1,1</v>
      </c>
      <c r="O66" t="str">
        <f t="shared" ref="O66" si="4">CONCATENATE((CODE(LEFT(O67,1))-CODE(LOWER("I"))+1), ",", (CODE(RIGHT(O67,1))-CODE(LOWER("X"))+1))</f>
        <v>1,2</v>
      </c>
      <c r="P66" t="str">
        <f t="shared" ref="P66" si="5">CONCATENATE((CODE(LEFT(P67,1))-CODE(LOWER("I"))+1), ",", (CODE(RIGHT(P67,1))-CODE(LOWER("X"))+1))</f>
        <v>2,1</v>
      </c>
      <c r="Q66" t="str">
        <f t="shared" ref="Q66" si="6">CONCATENATE((CODE(LEFT(Q67,1))-CODE(LOWER("I"))+1), ",", (CODE(RIGHT(Q67,1))-CODE(LOWER("X"))+1))</f>
        <v>2,2</v>
      </c>
      <c r="R66" t="str">
        <f t="shared" ref="R66" si="7">CONCATENATE((CODE(LEFT(R67,1))-CODE(LOWER("I"))+1), ",", (CODE(RIGHT(R67,1))-CODE(LOWER("X"))+1))</f>
        <v>3,1</v>
      </c>
      <c r="S66" t="str">
        <f t="shared" ref="S66" si="8">CONCATENATE((CODE(LEFT(S67,1))-CODE(LOWER("I"))+1), ",", (CODE(RIGHT(S67,1))-CODE(LOWER("X"))+1))</f>
        <v>3,2</v>
      </c>
    </row>
    <row r="67" spans="1:19" x14ac:dyDescent="0.3">
      <c r="A67" t="s">
        <v>6</v>
      </c>
      <c r="B67" t="s">
        <v>0</v>
      </c>
      <c r="C67" t="s">
        <v>1</v>
      </c>
      <c r="D67" t="s">
        <v>7</v>
      </c>
      <c r="E67" t="s">
        <v>8</v>
      </c>
      <c r="F67" t="s">
        <v>9</v>
      </c>
      <c r="G67" t="s">
        <v>10</v>
      </c>
      <c r="H67" t="s">
        <v>11</v>
      </c>
      <c r="I67" t="s">
        <v>12</v>
      </c>
      <c r="J67" t="s">
        <v>13</v>
      </c>
      <c r="K67" t="s">
        <v>14</v>
      </c>
      <c r="L67" t="s">
        <v>15</v>
      </c>
      <c r="M67" t="s">
        <v>16</v>
      </c>
      <c r="N67" t="s">
        <v>28</v>
      </c>
      <c r="O67" t="s">
        <v>29</v>
      </c>
      <c r="P67" t="s">
        <v>30</v>
      </c>
      <c r="Q67" t="s">
        <v>31</v>
      </c>
      <c r="R67" t="s">
        <v>32</v>
      </c>
      <c r="S67" t="s">
        <v>33</v>
      </c>
    </row>
    <row r="68" spans="1:19" x14ac:dyDescent="0.3">
      <c r="A68">
        <v>0</v>
      </c>
      <c r="B68">
        <f>INDEX($A$8:$A$57, A68+1)</f>
        <v>-21.393341695808175</v>
      </c>
      <c r="C68">
        <f>INDEX($B$8:$B$57, A68+1)</f>
        <v>126.12905675436197</v>
      </c>
      <c r="D68">
        <f>B68-INDEX($A$62:$A$64,LEFT(D$66, 1))</f>
        <v>-106.92526519563742</v>
      </c>
      <c r="E68">
        <f>C68-INDEX($B$62:$B$64,LEFT(E$66, 1))</f>
        <v>69.037557464344431</v>
      </c>
      <c r="F68">
        <f>B68-INDEX($A$62:$A$64,LEFT(F$66, 1))</f>
        <v>-49.337151011271096</v>
      </c>
      <c r="G68">
        <f>C68-INDEX($B$62:$B$64,LEFT(G$66, 1))</f>
        <v>46.002682936297887</v>
      </c>
      <c r="H68">
        <f>B68-INDEX($A$62:$A$64,LEFT(H$66, 1))</f>
        <v>-147.52663310433459</v>
      </c>
      <c r="I68">
        <f>C68-INDEX($B$62:$B$64,LEFT(I$66, 1))</f>
        <v>135.39568279293499</v>
      </c>
      <c r="J68">
        <f>SUMPRODUCT(D68:E68,D68:E68)</f>
        <v>16199.196677800051</v>
      </c>
      <c r="K68">
        <f>SUMPRODUCT(F68:G68,F68:G68)</f>
        <v>4550.4013072465214</v>
      </c>
      <c r="L68">
        <f>SUMPRODUCT(H68:I68,H68:I68)</f>
        <v>40096.098394066023</v>
      </c>
      <c r="M68">
        <f>MATCH(MIN(J68:L68), J68:L68, 0)</f>
        <v>2</v>
      </c>
      <c r="N68">
        <f>IF($M68=_xlfn.NUMBERVALUE(LEFT(N$66,1)),1,0)</f>
        <v>0</v>
      </c>
      <c r="O68">
        <f t="shared" ref="O68:S83" si="9">IF($M68=_xlfn.NUMBERVALUE(LEFT(O$66,1)),1,0)</f>
        <v>0</v>
      </c>
      <c r="P68">
        <f t="shared" si="9"/>
        <v>1</v>
      </c>
      <c r="Q68">
        <f t="shared" si="9"/>
        <v>1</v>
      </c>
      <c r="R68">
        <f t="shared" si="9"/>
        <v>0</v>
      </c>
      <c r="S68">
        <f t="shared" si="9"/>
        <v>0</v>
      </c>
    </row>
    <row r="69" spans="1:19" x14ac:dyDescent="0.3">
      <c r="A69">
        <v>1</v>
      </c>
      <c r="B69">
        <f t="shared" ref="B69:B117" si="10">INDEX($A$8:$A$57, A69+1)</f>
        <v>119.8366252785778</v>
      </c>
      <c r="C69">
        <f t="shared" ref="C69:C117" si="11">INDEX($B$8:$B$57, A69+1)</f>
        <v>28.539184643627909</v>
      </c>
      <c r="D69">
        <f t="shared" ref="D69:D117" si="12">B69-INDEX($A$62:$A$64,LEFT(D$66, 1))</f>
        <v>34.304701778748552</v>
      </c>
      <c r="E69">
        <f t="shared" ref="E69:E117" si="13">C69-INDEX($B$62:$B$64,LEFT(E$66, 1))</f>
        <v>-28.552314646389629</v>
      </c>
      <c r="F69">
        <f t="shared" ref="F69:F117" si="14">B69-INDEX($A$62:$A$64,LEFT(F$66, 1))</f>
        <v>91.892815963114884</v>
      </c>
      <c r="G69">
        <f t="shared" ref="G69:G117" si="15">C69-INDEX($B$62:$B$64,LEFT(G$66, 1))</f>
        <v>-51.587189174436176</v>
      </c>
      <c r="H69">
        <f t="shared" ref="H69:H117" si="16">B69-INDEX($A$62:$A$64,LEFT(H$66, 1))</f>
        <v>-6.2966661299486191</v>
      </c>
      <c r="I69">
        <f t="shared" ref="I69:I117" si="17">C69-INDEX($B$62:$B$64,LEFT(I$66, 1))</f>
        <v>37.805810682200928</v>
      </c>
      <c r="J69">
        <f t="shared" ref="J69:J117" si="18">SUMPRODUCT(D69:E69,D69:E69)</f>
        <v>1992.0472357953099</v>
      </c>
      <c r="K69">
        <f t="shared" ref="K69:K117" si="19">SUMPRODUCT(F69:G69,F69:G69)</f>
        <v>11105.527712549967</v>
      </c>
      <c r="L69">
        <f t="shared" ref="L69:L117" si="20">SUMPRODUCT(H69:I69,H69:I69)</f>
        <v>1468.9273256904598</v>
      </c>
      <c r="M69">
        <f t="shared" ref="M69:M117" si="21">MATCH(MIN(J69:L69), J69:L69, 0)</f>
        <v>3</v>
      </c>
      <c r="N69">
        <f t="shared" ref="N69:S100" si="22">IF($M69=_xlfn.NUMBERVALUE(LEFT(N$66,1)),1,0)</f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1</v>
      </c>
      <c r="S69">
        <f t="shared" si="9"/>
        <v>1</v>
      </c>
    </row>
    <row r="70" spans="1:19" x14ac:dyDescent="0.3">
      <c r="A70">
        <v>2</v>
      </c>
      <c r="B70">
        <f t="shared" si="10"/>
        <v>99.401040749882014</v>
      </c>
      <c r="C70">
        <f t="shared" si="11"/>
        <v>26.903242216232957</v>
      </c>
      <c r="D70">
        <f t="shared" si="12"/>
        <v>13.869117250052767</v>
      </c>
      <c r="E70">
        <f t="shared" si="13"/>
        <v>-30.18825707378458</v>
      </c>
      <c r="F70">
        <f t="shared" si="14"/>
        <v>71.4572314344191</v>
      </c>
      <c r="G70">
        <f t="shared" si="15"/>
        <v>-53.223131601831128</v>
      </c>
      <c r="H70">
        <f t="shared" si="16"/>
        <v>-26.732250658644404</v>
      </c>
      <c r="I70">
        <f t="shared" si="17"/>
        <v>36.169868254805976</v>
      </c>
      <c r="J70">
        <f t="shared" si="18"/>
        <v>1103.683278448616</v>
      </c>
      <c r="K70">
        <f t="shared" si="19"/>
        <v>7938.8376617779686</v>
      </c>
      <c r="L70">
        <f t="shared" si="20"/>
        <v>2022.8725948466154</v>
      </c>
      <c r="M70">
        <f t="shared" si="21"/>
        <v>1</v>
      </c>
      <c r="N70">
        <f t="shared" si="22"/>
        <v>1</v>
      </c>
      <c r="O70">
        <f t="shared" si="9"/>
        <v>1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</row>
    <row r="71" spans="1:19" x14ac:dyDescent="0.3">
      <c r="A71">
        <v>3</v>
      </c>
      <c r="B71">
        <f t="shared" si="10"/>
        <v>-2.1882369123494305</v>
      </c>
      <c r="C71">
        <f t="shared" si="11"/>
        <v>106.5330648516063</v>
      </c>
      <c r="D71">
        <f t="shared" si="12"/>
        <v>-87.720160412178672</v>
      </c>
      <c r="E71">
        <f t="shared" si="13"/>
        <v>49.44156556158876</v>
      </c>
      <c r="F71">
        <f t="shared" si="14"/>
        <v>-30.132046227812353</v>
      </c>
      <c r="G71">
        <f t="shared" si="15"/>
        <v>26.406691033542216</v>
      </c>
      <c r="H71">
        <f t="shared" si="16"/>
        <v>-128.32152832087584</v>
      </c>
      <c r="I71">
        <f t="shared" si="17"/>
        <v>115.79969089017932</v>
      </c>
      <c r="J71">
        <f t="shared" si="18"/>
        <v>10139.294947919238</v>
      </c>
      <c r="K71">
        <f t="shared" si="19"/>
        <v>1605.2535412159796</v>
      </c>
      <c r="L71">
        <f t="shared" si="20"/>
        <v>29875.98304086642</v>
      </c>
      <c r="M71">
        <f t="shared" si="21"/>
        <v>2</v>
      </c>
      <c r="N71">
        <f t="shared" si="22"/>
        <v>0</v>
      </c>
      <c r="O71">
        <f t="shared" si="9"/>
        <v>0</v>
      </c>
      <c r="P71">
        <f t="shared" si="9"/>
        <v>1</v>
      </c>
      <c r="Q71">
        <f t="shared" si="9"/>
        <v>1</v>
      </c>
      <c r="R71">
        <f t="shared" si="9"/>
        <v>0</v>
      </c>
      <c r="S71">
        <f t="shared" si="9"/>
        <v>0</v>
      </c>
    </row>
    <row r="72" spans="1:19" x14ac:dyDescent="0.3">
      <c r="A72">
        <v>4</v>
      </c>
      <c r="B72">
        <f t="shared" si="10"/>
        <v>113.19035942361434</v>
      </c>
      <c r="C72">
        <f t="shared" si="11"/>
        <v>-5.5778784471006464</v>
      </c>
      <c r="D72">
        <f t="shared" si="12"/>
        <v>27.658435923785092</v>
      </c>
      <c r="E72">
        <f t="shared" si="13"/>
        <v>-62.669377737118182</v>
      </c>
      <c r="F72">
        <f t="shared" si="14"/>
        <v>85.246550108151411</v>
      </c>
      <c r="G72">
        <f t="shared" si="15"/>
        <v>-85.704252265164726</v>
      </c>
      <c r="H72">
        <f t="shared" si="16"/>
        <v>-12.942931984912079</v>
      </c>
      <c r="I72">
        <f t="shared" si="17"/>
        <v>3.6887475914723762</v>
      </c>
      <c r="J72">
        <f t="shared" si="18"/>
        <v>4692.4399837077299</v>
      </c>
      <c r="K72">
        <f t="shared" si="19"/>
        <v>14612.193161672563</v>
      </c>
      <c r="L72">
        <f t="shared" si="20"/>
        <v>181.12634715965339</v>
      </c>
      <c r="M72">
        <f t="shared" si="21"/>
        <v>3</v>
      </c>
      <c r="N72">
        <f t="shared" si="22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1</v>
      </c>
      <c r="S72">
        <f t="shared" si="9"/>
        <v>1</v>
      </c>
    </row>
    <row r="73" spans="1:19" x14ac:dyDescent="0.3">
      <c r="A73">
        <v>5</v>
      </c>
      <c r="B73">
        <f t="shared" si="10"/>
        <v>77.612991880735976</v>
      </c>
      <c r="C73">
        <f t="shared" si="11"/>
        <v>84.911949194576778</v>
      </c>
      <c r="D73">
        <f t="shared" si="12"/>
        <v>-7.9189316190932715</v>
      </c>
      <c r="E73">
        <f t="shared" si="13"/>
        <v>27.82044990455924</v>
      </c>
      <c r="F73">
        <f t="shared" si="14"/>
        <v>49.669182565273054</v>
      </c>
      <c r="G73">
        <f t="shared" si="15"/>
        <v>4.7855753765126963</v>
      </c>
      <c r="H73">
        <f t="shared" si="16"/>
        <v>-48.520299527790442</v>
      </c>
      <c r="I73">
        <f t="shared" si="17"/>
        <v>94.1785752331498</v>
      </c>
      <c r="J73">
        <f t="shared" si="18"/>
        <v>836.68691087996535</v>
      </c>
      <c r="K73">
        <f t="shared" si="19"/>
        <v>2489.9294283867093</v>
      </c>
      <c r="L73">
        <f t="shared" si="20"/>
        <v>11223.823499212558</v>
      </c>
      <c r="M73">
        <f t="shared" si="21"/>
        <v>1</v>
      </c>
      <c r="N73">
        <f t="shared" si="22"/>
        <v>1</v>
      </c>
      <c r="O73">
        <f t="shared" si="9"/>
        <v>1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3">
      <c r="A74">
        <v>6</v>
      </c>
      <c r="B74">
        <f t="shared" si="10"/>
        <v>79.247680521451997</v>
      </c>
      <c r="C74">
        <f t="shared" si="11"/>
        <v>5.1833217357917309</v>
      </c>
      <c r="D74">
        <f t="shared" si="12"/>
        <v>-6.2842429783772502</v>
      </c>
      <c r="E74">
        <f t="shared" si="13"/>
        <v>-51.908177554225809</v>
      </c>
      <c r="F74">
        <f t="shared" si="14"/>
        <v>51.303871205989076</v>
      </c>
      <c r="G74">
        <f t="shared" si="15"/>
        <v>-74.943052082272345</v>
      </c>
      <c r="H74">
        <f t="shared" si="16"/>
        <v>-46.885610887074421</v>
      </c>
      <c r="I74">
        <f t="shared" si="17"/>
        <v>14.449947774364754</v>
      </c>
      <c r="J74">
        <f t="shared" si="18"/>
        <v>2733.950606812316</v>
      </c>
      <c r="K74">
        <f t="shared" si="19"/>
        <v>8248.5482561269</v>
      </c>
      <c r="L74">
        <f t="shared" si="20"/>
        <v>2407.0614989360201</v>
      </c>
      <c r="M74">
        <f t="shared" si="21"/>
        <v>3</v>
      </c>
      <c r="N74">
        <f t="shared" si="22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1</v>
      </c>
      <c r="S74">
        <f t="shared" si="9"/>
        <v>1</v>
      </c>
    </row>
    <row r="75" spans="1:19" x14ac:dyDescent="0.3">
      <c r="A75">
        <v>7</v>
      </c>
      <c r="B75">
        <f t="shared" si="10"/>
        <v>-28.414245792723669</v>
      </c>
      <c r="C75">
        <f t="shared" si="11"/>
        <v>78.22389407315616</v>
      </c>
      <c r="D75">
        <f t="shared" si="12"/>
        <v>-113.94616929255292</v>
      </c>
      <c r="E75">
        <f t="shared" si="13"/>
        <v>21.132394783138622</v>
      </c>
      <c r="F75">
        <f t="shared" si="14"/>
        <v>-56.358055108186591</v>
      </c>
      <c r="G75">
        <f t="shared" si="15"/>
        <v>-1.9024797449079216</v>
      </c>
      <c r="H75">
        <f t="shared" si="16"/>
        <v>-154.54753720125009</v>
      </c>
      <c r="I75">
        <f t="shared" si="17"/>
        <v>87.490520111729182</v>
      </c>
      <c r="J75">
        <f t="shared" si="18"/>
        <v>13430.307605717555</v>
      </c>
      <c r="K75">
        <f t="shared" si="19"/>
        <v>3179.8498047571816</v>
      </c>
      <c r="L75">
        <f t="shared" si="20"/>
        <v>31539.532364392671</v>
      </c>
      <c r="M75">
        <f t="shared" si="21"/>
        <v>2</v>
      </c>
      <c r="N75">
        <f t="shared" si="22"/>
        <v>0</v>
      </c>
      <c r="O75">
        <f t="shared" si="9"/>
        <v>0</v>
      </c>
      <c r="P75">
        <f t="shared" si="9"/>
        <v>1</v>
      </c>
      <c r="Q75">
        <f t="shared" si="9"/>
        <v>1</v>
      </c>
      <c r="R75">
        <f t="shared" si="9"/>
        <v>0</v>
      </c>
      <c r="S75">
        <f t="shared" si="9"/>
        <v>0</v>
      </c>
    </row>
    <row r="76" spans="1:19" x14ac:dyDescent="0.3">
      <c r="A76">
        <v>8</v>
      </c>
      <c r="B76">
        <f t="shared" si="10"/>
        <v>98.347183703820406</v>
      </c>
      <c r="C76">
        <f t="shared" si="11"/>
        <v>91.170067607587768</v>
      </c>
      <c r="D76">
        <f t="shared" si="12"/>
        <v>12.815260203991159</v>
      </c>
      <c r="E76">
        <f t="shared" si="13"/>
        <v>34.07856831757023</v>
      </c>
      <c r="F76">
        <f t="shared" si="14"/>
        <v>70.403374388357491</v>
      </c>
      <c r="G76">
        <f t="shared" si="15"/>
        <v>11.043693789523687</v>
      </c>
      <c r="H76">
        <f t="shared" si="16"/>
        <v>-27.786107704706012</v>
      </c>
      <c r="I76">
        <f t="shared" si="17"/>
        <v>100.43669364616079</v>
      </c>
      <c r="J76">
        <f t="shared" si="18"/>
        <v>1325.579712671301</v>
      </c>
      <c r="K76">
        <f t="shared" si="19"/>
        <v>5078.5982977839949</v>
      </c>
      <c r="L76">
        <f t="shared" si="20"/>
        <v>10859.597211950277</v>
      </c>
      <c r="M76">
        <f t="shared" si="21"/>
        <v>1</v>
      </c>
      <c r="N76">
        <f t="shared" si="22"/>
        <v>1</v>
      </c>
      <c r="O76">
        <f t="shared" si="9"/>
        <v>1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3">
      <c r="A77">
        <v>9</v>
      </c>
      <c r="B77">
        <f t="shared" si="10"/>
        <v>14.732196099294519</v>
      </c>
      <c r="C77">
        <f t="shared" si="11"/>
        <v>98.641789197802225</v>
      </c>
      <c r="D77">
        <f t="shared" si="12"/>
        <v>-70.799727400534721</v>
      </c>
      <c r="E77">
        <f t="shared" si="13"/>
        <v>41.550289907784688</v>
      </c>
      <c r="F77">
        <f t="shared" si="14"/>
        <v>-13.211613216168402</v>
      </c>
      <c r="G77">
        <f t="shared" si="15"/>
        <v>18.515415379738144</v>
      </c>
      <c r="H77">
        <f t="shared" si="16"/>
        <v>-111.40109530923189</v>
      </c>
      <c r="I77">
        <f t="shared" si="17"/>
        <v>107.90841523637525</v>
      </c>
      <c r="J77">
        <f t="shared" si="18"/>
        <v>6739.0279914109815</v>
      </c>
      <c r="K77">
        <f t="shared" si="19"/>
        <v>517.36733045787935</v>
      </c>
      <c r="L77">
        <f t="shared" si="20"/>
        <v>24054.43011492255</v>
      </c>
      <c r="M77">
        <f t="shared" si="21"/>
        <v>2</v>
      </c>
      <c r="N77">
        <f t="shared" si="22"/>
        <v>0</v>
      </c>
      <c r="O77">
        <f t="shared" si="9"/>
        <v>0</v>
      </c>
      <c r="P77">
        <f t="shared" si="9"/>
        <v>1</v>
      </c>
      <c r="Q77">
        <f t="shared" si="9"/>
        <v>1</v>
      </c>
      <c r="R77">
        <f t="shared" si="9"/>
        <v>0</v>
      </c>
      <c r="S77">
        <f t="shared" si="9"/>
        <v>0</v>
      </c>
    </row>
    <row r="78" spans="1:19" x14ac:dyDescent="0.3">
      <c r="A78">
        <v>10</v>
      </c>
      <c r="B78">
        <f t="shared" si="10"/>
        <v>-9.4839335327632863</v>
      </c>
      <c r="C78">
        <f t="shared" si="11"/>
        <v>88.416867963521696</v>
      </c>
      <c r="D78">
        <f t="shared" si="12"/>
        <v>-95.015857032592535</v>
      </c>
      <c r="E78">
        <f t="shared" si="13"/>
        <v>31.325368673504158</v>
      </c>
      <c r="F78">
        <f t="shared" si="14"/>
        <v>-37.42774284822621</v>
      </c>
      <c r="G78">
        <f t="shared" si="15"/>
        <v>8.2904941454576146</v>
      </c>
      <c r="H78">
        <f t="shared" si="16"/>
        <v>-135.61722494128969</v>
      </c>
      <c r="I78">
        <f t="shared" si="17"/>
        <v>97.683494002094719</v>
      </c>
      <c r="J78">
        <f t="shared" si="18"/>
        <v>10009.291810169019</v>
      </c>
      <c r="K78">
        <f t="shared" si="19"/>
        <v>1469.568227888815</v>
      </c>
      <c r="L78">
        <f t="shared" si="20"/>
        <v>27934.09670123364</v>
      </c>
      <c r="M78">
        <f t="shared" si="21"/>
        <v>2</v>
      </c>
      <c r="N78">
        <f t="shared" si="22"/>
        <v>0</v>
      </c>
      <c r="O78">
        <f t="shared" si="9"/>
        <v>0</v>
      </c>
      <c r="P78">
        <f t="shared" si="9"/>
        <v>1</v>
      </c>
      <c r="Q78">
        <f t="shared" si="9"/>
        <v>1</v>
      </c>
      <c r="R78">
        <f t="shared" si="9"/>
        <v>0</v>
      </c>
      <c r="S78">
        <f t="shared" si="9"/>
        <v>0</v>
      </c>
    </row>
    <row r="79" spans="1:19" x14ac:dyDescent="0.3">
      <c r="A79">
        <v>11</v>
      </c>
      <c r="B79">
        <f t="shared" si="10"/>
        <v>105.1324394926919</v>
      </c>
      <c r="C79">
        <f t="shared" si="11"/>
        <v>-9.8015779912243879</v>
      </c>
      <c r="D79">
        <f t="shared" si="12"/>
        <v>19.600515992862654</v>
      </c>
      <c r="E79">
        <f t="shared" si="13"/>
        <v>-66.893077281241929</v>
      </c>
      <c r="F79">
        <f t="shared" si="14"/>
        <v>77.188630177228987</v>
      </c>
      <c r="G79">
        <f t="shared" si="15"/>
        <v>-89.927951809288473</v>
      </c>
      <c r="H79">
        <f t="shared" si="16"/>
        <v>-21.000851915834517</v>
      </c>
      <c r="I79">
        <f t="shared" si="17"/>
        <v>-0.5349519526513653</v>
      </c>
      <c r="J79">
        <f t="shared" si="18"/>
        <v>4858.8640153406695</v>
      </c>
      <c r="K79">
        <f t="shared" si="19"/>
        <v>14045.121145250734</v>
      </c>
      <c r="L79">
        <f t="shared" si="20"/>
        <v>441.3219547824558</v>
      </c>
      <c r="M79">
        <f t="shared" si="21"/>
        <v>3</v>
      </c>
      <c r="N79">
        <f t="shared" si="22"/>
        <v>0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1</v>
      </c>
      <c r="S79">
        <f t="shared" si="9"/>
        <v>1</v>
      </c>
    </row>
    <row r="80" spans="1:19" x14ac:dyDescent="0.3">
      <c r="A80">
        <v>12</v>
      </c>
      <c r="B80">
        <f t="shared" si="10"/>
        <v>-22.133385141953678</v>
      </c>
      <c r="C80">
        <f t="shared" si="11"/>
        <v>93.493648878867404</v>
      </c>
      <c r="D80">
        <f t="shared" si="12"/>
        <v>-107.66530864178293</v>
      </c>
      <c r="E80">
        <f t="shared" si="13"/>
        <v>36.402149588849866</v>
      </c>
      <c r="F80">
        <f t="shared" si="14"/>
        <v>-50.077194457416596</v>
      </c>
      <c r="G80">
        <f t="shared" si="15"/>
        <v>13.367275060803323</v>
      </c>
      <c r="H80">
        <f t="shared" si="16"/>
        <v>-148.2666765504801</v>
      </c>
      <c r="I80">
        <f t="shared" si="17"/>
        <v>102.76027491744043</v>
      </c>
      <c r="J80">
        <f t="shared" si="18"/>
        <v>12916.935179619381</v>
      </c>
      <c r="K80">
        <f t="shared" si="19"/>
        <v>2686.4094472770898</v>
      </c>
      <c r="L80">
        <f t="shared" si="20"/>
        <v>32542.681476432623</v>
      </c>
      <c r="M80">
        <f t="shared" si="21"/>
        <v>2</v>
      </c>
      <c r="N80">
        <f t="shared" si="22"/>
        <v>0</v>
      </c>
      <c r="O80">
        <f t="shared" si="9"/>
        <v>0</v>
      </c>
      <c r="P80">
        <f t="shared" si="9"/>
        <v>1</v>
      </c>
      <c r="Q80">
        <f t="shared" si="9"/>
        <v>1</v>
      </c>
      <c r="R80">
        <f t="shared" si="9"/>
        <v>0</v>
      </c>
      <c r="S80">
        <f t="shared" si="9"/>
        <v>0</v>
      </c>
    </row>
    <row r="81" spans="1:19" x14ac:dyDescent="0.3">
      <c r="A81">
        <v>13</v>
      </c>
      <c r="B81">
        <f t="shared" si="10"/>
        <v>129.78677752957171</v>
      </c>
      <c r="C81">
        <f t="shared" si="11"/>
        <v>-5.7527069365659322E-3</v>
      </c>
      <c r="D81">
        <f t="shared" si="12"/>
        <v>44.254854029742461</v>
      </c>
      <c r="E81">
        <f t="shared" si="13"/>
        <v>-57.097251996954107</v>
      </c>
      <c r="F81">
        <f t="shared" si="14"/>
        <v>101.84296821410879</v>
      </c>
      <c r="G81">
        <f t="shared" si="15"/>
        <v>-80.132126525000643</v>
      </c>
      <c r="H81">
        <f t="shared" si="16"/>
        <v>3.6534861210452902</v>
      </c>
      <c r="I81">
        <f t="shared" si="17"/>
        <v>9.2608733316364571</v>
      </c>
      <c r="J81">
        <f t="shared" si="18"/>
        <v>5218.5882907974919</v>
      </c>
      <c r="K81">
        <f t="shared" si="19"/>
        <v>16793.147876078685</v>
      </c>
      <c r="L81">
        <f t="shared" si="20"/>
        <v>99.111735701285895</v>
      </c>
      <c r="M81">
        <f t="shared" si="21"/>
        <v>3</v>
      </c>
      <c r="N81">
        <f t="shared" si="22"/>
        <v>0</v>
      </c>
      <c r="O81">
        <f t="shared" si="9"/>
        <v>0</v>
      </c>
      <c r="P81">
        <f t="shared" si="9"/>
        <v>0</v>
      </c>
      <c r="Q81">
        <f t="shared" si="9"/>
        <v>0</v>
      </c>
      <c r="R81">
        <f t="shared" si="9"/>
        <v>1</v>
      </c>
      <c r="S81">
        <f t="shared" si="9"/>
        <v>1</v>
      </c>
    </row>
    <row r="82" spans="1:19" x14ac:dyDescent="0.3">
      <c r="A82">
        <v>14</v>
      </c>
      <c r="B82">
        <f t="shared" si="10"/>
        <v>83.464494064217831</v>
      </c>
      <c r="C82">
        <f t="shared" si="11"/>
        <v>-25.981995312064797</v>
      </c>
      <c r="D82">
        <f t="shared" si="12"/>
        <v>-2.067429435611416</v>
      </c>
      <c r="E82">
        <f t="shared" si="13"/>
        <v>-83.073494602082334</v>
      </c>
      <c r="F82">
        <f t="shared" si="14"/>
        <v>55.52068474875491</v>
      </c>
      <c r="G82">
        <f t="shared" si="15"/>
        <v>-106.10836913012888</v>
      </c>
      <c r="H82">
        <f t="shared" si="16"/>
        <v>-42.668797344308587</v>
      </c>
      <c r="I82">
        <f t="shared" si="17"/>
        <v>-16.715369273491774</v>
      </c>
      <c r="J82">
        <f t="shared" si="18"/>
        <v>6905.4797698734355</v>
      </c>
      <c r="K82">
        <f t="shared" si="19"/>
        <v>14341.532434426314</v>
      </c>
      <c r="L82">
        <f t="shared" si="20"/>
        <v>2100.0298367588684</v>
      </c>
      <c r="M82">
        <f t="shared" si="21"/>
        <v>3</v>
      </c>
      <c r="N82">
        <f t="shared" si="22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1</v>
      </c>
    </row>
    <row r="83" spans="1:19" x14ac:dyDescent="0.3">
      <c r="A83">
        <v>15</v>
      </c>
      <c r="B83">
        <f t="shared" si="10"/>
        <v>17.924481055112096</v>
      </c>
      <c r="C83">
        <f t="shared" si="11"/>
        <v>96.483000188045395</v>
      </c>
      <c r="D83">
        <f t="shared" si="12"/>
        <v>-67.607442444717151</v>
      </c>
      <c r="E83">
        <f t="shared" si="13"/>
        <v>39.391500898027857</v>
      </c>
      <c r="F83">
        <f t="shared" si="14"/>
        <v>-10.019328260350825</v>
      </c>
      <c r="G83">
        <f t="shared" si="15"/>
        <v>16.356626369981313</v>
      </c>
      <c r="H83">
        <f t="shared" si="16"/>
        <v>-108.20881035341432</v>
      </c>
      <c r="I83">
        <f t="shared" si="17"/>
        <v>105.74962622661842</v>
      </c>
      <c r="J83">
        <f t="shared" si="18"/>
        <v>6122.4566169150712</v>
      </c>
      <c r="K83">
        <f t="shared" si="19"/>
        <v>367.92616499583278</v>
      </c>
      <c r="L83">
        <f t="shared" si="20"/>
        <v>22892.130085170691</v>
      </c>
      <c r="M83">
        <f t="shared" si="21"/>
        <v>2</v>
      </c>
      <c r="N83">
        <f t="shared" si="22"/>
        <v>0</v>
      </c>
      <c r="O83">
        <f t="shared" si="9"/>
        <v>0</v>
      </c>
      <c r="P83">
        <f t="shared" si="9"/>
        <v>1</v>
      </c>
      <c r="Q83">
        <f t="shared" si="9"/>
        <v>1</v>
      </c>
      <c r="R83">
        <f t="shared" si="9"/>
        <v>0</v>
      </c>
      <c r="S83">
        <f t="shared" si="9"/>
        <v>0</v>
      </c>
    </row>
    <row r="84" spans="1:19" x14ac:dyDescent="0.3">
      <c r="A84">
        <v>16</v>
      </c>
      <c r="B84">
        <f t="shared" si="10"/>
        <v>-7.2628652743849358</v>
      </c>
      <c r="C84">
        <f t="shared" si="11"/>
        <v>71.727509226620896</v>
      </c>
      <c r="D84">
        <f t="shared" si="12"/>
        <v>-92.794788774214183</v>
      </c>
      <c r="E84">
        <f t="shared" si="13"/>
        <v>14.636009936603358</v>
      </c>
      <c r="F84">
        <f t="shared" si="14"/>
        <v>-35.206674589847857</v>
      </c>
      <c r="G84">
        <f t="shared" si="15"/>
        <v>-8.3988645914431856</v>
      </c>
      <c r="H84">
        <f t="shared" si="16"/>
        <v>-133.39615668291134</v>
      </c>
      <c r="I84">
        <f t="shared" si="17"/>
        <v>80.994135265193918</v>
      </c>
      <c r="J84">
        <f t="shared" si="18"/>
        <v>8825.0856105153798</v>
      </c>
      <c r="K84">
        <f t="shared" si="19"/>
        <v>1310.0508621008369</v>
      </c>
      <c r="L84">
        <f t="shared" si="20"/>
        <v>24354.58456512836</v>
      </c>
      <c r="M84">
        <f t="shared" si="21"/>
        <v>2</v>
      </c>
      <c r="N84">
        <f t="shared" si="22"/>
        <v>0</v>
      </c>
      <c r="O84">
        <f t="shared" si="22"/>
        <v>0</v>
      </c>
      <c r="P84">
        <f t="shared" si="22"/>
        <v>1</v>
      </c>
      <c r="Q84">
        <f t="shared" si="22"/>
        <v>1</v>
      </c>
      <c r="R84">
        <f t="shared" si="22"/>
        <v>0</v>
      </c>
      <c r="S84">
        <f t="shared" si="22"/>
        <v>0</v>
      </c>
    </row>
    <row r="85" spans="1:19" x14ac:dyDescent="0.3">
      <c r="A85">
        <v>17</v>
      </c>
      <c r="B85">
        <f t="shared" si="10"/>
        <v>129.0471752587635</v>
      </c>
      <c r="C85">
        <f t="shared" si="11"/>
        <v>99.500056676755833</v>
      </c>
      <c r="D85">
        <f t="shared" si="12"/>
        <v>43.515251758934255</v>
      </c>
      <c r="E85">
        <f t="shared" si="13"/>
        <v>42.408557386738295</v>
      </c>
      <c r="F85">
        <f t="shared" si="14"/>
        <v>101.10336594330059</v>
      </c>
      <c r="G85">
        <f t="shared" si="15"/>
        <v>19.373682858691751</v>
      </c>
      <c r="H85">
        <f t="shared" si="16"/>
        <v>2.9138838502370845</v>
      </c>
      <c r="I85">
        <f t="shared" si="17"/>
        <v>108.76668271532886</v>
      </c>
      <c r="J85">
        <f t="shared" si="18"/>
        <v>3692.0628752677057</v>
      </c>
      <c r="K85">
        <f t="shared" si="19"/>
        <v>10597.230192574119</v>
      </c>
      <c r="L85">
        <f t="shared" si="20"/>
        <v>11838.68198798969</v>
      </c>
      <c r="M85">
        <f t="shared" si="21"/>
        <v>1</v>
      </c>
      <c r="N85">
        <f t="shared" si="22"/>
        <v>1</v>
      </c>
      <c r="O85">
        <f t="shared" si="22"/>
        <v>1</v>
      </c>
      <c r="P85">
        <f t="shared" si="22"/>
        <v>0</v>
      </c>
      <c r="Q85">
        <f t="shared" si="22"/>
        <v>0</v>
      </c>
      <c r="R85">
        <f t="shared" si="22"/>
        <v>0</v>
      </c>
      <c r="S85">
        <f t="shared" si="22"/>
        <v>0</v>
      </c>
    </row>
    <row r="86" spans="1:19" x14ac:dyDescent="0.3">
      <c r="A86">
        <v>18</v>
      </c>
      <c r="B86">
        <f t="shared" si="10"/>
        <v>23.824669019218319</v>
      </c>
      <c r="C86">
        <f t="shared" si="11"/>
        <v>123.25069184879656</v>
      </c>
      <c r="D86">
        <f t="shared" si="12"/>
        <v>-61.707254480610928</v>
      </c>
      <c r="E86">
        <f t="shared" si="13"/>
        <v>66.159192558779026</v>
      </c>
      <c r="F86">
        <f t="shared" si="14"/>
        <v>-4.119140296244602</v>
      </c>
      <c r="G86">
        <f t="shared" si="15"/>
        <v>43.124318030732482</v>
      </c>
      <c r="H86">
        <f t="shared" si="16"/>
        <v>-102.3086223893081</v>
      </c>
      <c r="I86">
        <f t="shared" si="17"/>
        <v>132.51731788736959</v>
      </c>
      <c r="J86">
        <f t="shared" si="18"/>
        <v>8184.8240155644789</v>
      </c>
      <c r="K86">
        <f t="shared" si="19"/>
        <v>1876.6741223959048</v>
      </c>
      <c r="L86">
        <f t="shared" si="20"/>
        <v>28027.893755260196</v>
      </c>
      <c r="M86">
        <f t="shared" si="21"/>
        <v>2</v>
      </c>
      <c r="N86">
        <f t="shared" si="22"/>
        <v>0</v>
      </c>
      <c r="O86">
        <f t="shared" si="22"/>
        <v>0</v>
      </c>
      <c r="P86">
        <f t="shared" si="22"/>
        <v>1</v>
      </c>
      <c r="Q86">
        <f t="shared" si="22"/>
        <v>1</v>
      </c>
      <c r="R86">
        <f t="shared" si="22"/>
        <v>0</v>
      </c>
      <c r="S86">
        <f t="shared" si="22"/>
        <v>0</v>
      </c>
    </row>
    <row r="87" spans="1:19" x14ac:dyDescent="0.3">
      <c r="A87">
        <v>19</v>
      </c>
      <c r="B87">
        <f t="shared" si="10"/>
        <v>18.387514855917885</v>
      </c>
      <c r="C87">
        <f t="shared" si="11"/>
        <v>112.81980639327574</v>
      </c>
      <c r="D87">
        <f t="shared" si="12"/>
        <v>-67.144408643911362</v>
      </c>
      <c r="E87">
        <f t="shared" si="13"/>
        <v>55.728307103258203</v>
      </c>
      <c r="F87">
        <f t="shared" si="14"/>
        <v>-9.5562944595450361</v>
      </c>
      <c r="G87">
        <f t="shared" si="15"/>
        <v>32.693432575211659</v>
      </c>
      <c r="H87">
        <f t="shared" si="16"/>
        <v>-107.74577655260853</v>
      </c>
      <c r="I87">
        <f t="shared" si="17"/>
        <v>122.08643243184876</v>
      </c>
      <c r="J87">
        <f t="shared" si="18"/>
        <v>7614.0158247356176</v>
      </c>
      <c r="K87">
        <f t="shared" si="19"/>
        <v>1160.183297347442</v>
      </c>
      <c r="L87">
        <f t="shared" si="20"/>
        <v>26514.24934886102</v>
      </c>
      <c r="M87">
        <f t="shared" si="21"/>
        <v>2</v>
      </c>
      <c r="N87">
        <f t="shared" si="22"/>
        <v>0</v>
      </c>
      <c r="O87">
        <f t="shared" si="22"/>
        <v>0</v>
      </c>
      <c r="P87">
        <f t="shared" si="22"/>
        <v>1</v>
      </c>
      <c r="Q87">
        <f t="shared" si="22"/>
        <v>1</v>
      </c>
      <c r="R87">
        <f t="shared" si="22"/>
        <v>0</v>
      </c>
      <c r="S87">
        <f t="shared" si="22"/>
        <v>0</v>
      </c>
    </row>
    <row r="88" spans="1:19" x14ac:dyDescent="0.3">
      <c r="A88">
        <v>20</v>
      </c>
      <c r="B88">
        <f t="shared" si="10"/>
        <v>113.59922013024612</v>
      </c>
      <c r="C88">
        <f t="shared" si="11"/>
        <v>-4.4112139577404053</v>
      </c>
      <c r="D88">
        <f t="shared" si="12"/>
        <v>28.067296630416877</v>
      </c>
      <c r="E88">
        <f t="shared" si="13"/>
        <v>-61.502713247757946</v>
      </c>
      <c r="F88">
        <f t="shared" si="14"/>
        <v>85.65541081478321</v>
      </c>
      <c r="G88">
        <f t="shared" si="15"/>
        <v>-84.537587775804482</v>
      </c>
      <c r="H88">
        <f t="shared" si="16"/>
        <v>-12.534071278280294</v>
      </c>
      <c r="I88">
        <f t="shared" si="17"/>
        <v>4.8554120808326173</v>
      </c>
      <c r="J88">
        <f t="shared" si="18"/>
        <v>4570.3568769757512</v>
      </c>
      <c r="K88">
        <f t="shared" si="19"/>
        <v>14483.453148801127</v>
      </c>
      <c r="L88">
        <f t="shared" si="20"/>
        <v>180.67796928370635</v>
      </c>
      <c r="M88">
        <f t="shared" si="21"/>
        <v>3</v>
      </c>
      <c r="N88">
        <f t="shared" si="22"/>
        <v>0</v>
      </c>
      <c r="O88">
        <f t="shared" si="22"/>
        <v>0</v>
      </c>
      <c r="P88">
        <f t="shared" si="22"/>
        <v>0</v>
      </c>
      <c r="Q88">
        <f t="shared" si="22"/>
        <v>0</v>
      </c>
      <c r="R88">
        <f t="shared" si="22"/>
        <v>1</v>
      </c>
      <c r="S88">
        <f t="shared" si="22"/>
        <v>1</v>
      </c>
    </row>
    <row r="89" spans="1:19" x14ac:dyDescent="0.3">
      <c r="A89">
        <v>21</v>
      </c>
      <c r="B89">
        <f t="shared" si="10"/>
        <v>114.32922589685228</v>
      </c>
      <c r="C89">
        <f t="shared" si="11"/>
        <v>109.48414743558449</v>
      </c>
      <c r="D89">
        <f t="shared" si="12"/>
        <v>28.797302397023032</v>
      </c>
      <c r="E89">
        <f t="shared" si="13"/>
        <v>52.392648145566952</v>
      </c>
      <c r="F89">
        <f t="shared" si="14"/>
        <v>86.385416581389364</v>
      </c>
      <c r="G89">
        <f t="shared" si="15"/>
        <v>29.357773617520408</v>
      </c>
      <c r="H89">
        <f t="shared" si="16"/>
        <v>-11.804065511674139</v>
      </c>
      <c r="I89">
        <f t="shared" si="17"/>
        <v>118.75077347415751</v>
      </c>
      <c r="J89">
        <f t="shared" si="18"/>
        <v>3574.2742050507686</v>
      </c>
      <c r="K89">
        <f t="shared" si="19"/>
        <v>8324.3190697177579</v>
      </c>
      <c r="L89">
        <f t="shared" si="20"/>
        <v>14241.082163314566</v>
      </c>
      <c r="M89">
        <f t="shared" si="21"/>
        <v>1</v>
      </c>
      <c r="N89">
        <f t="shared" si="22"/>
        <v>1</v>
      </c>
      <c r="O89">
        <f t="shared" si="22"/>
        <v>1</v>
      </c>
      <c r="P89">
        <f t="shared" si="22"/>
        <v>0</v>
      </c>
      <c r="Q89">
        <f t="shared" si="22"/>
        <v>0</v>
      </c>
      <c r="R89">
        <f t="shared" si="22"/>
        <v>0</v>
      </c>
      <c r="S89">
        <f t="shared" si="22"/>
        <v>0</v>
      </c>
    </row>
    <row r="90" spans="1:19" x14ac:dyDescent="0.3">
      <c r="A90">
        <v>22</v>
      </c>
      <c r="B90">
        <f t="shared" si="10"/>
        <v>79.621243455187653</v>
      </c>
      <c r="C90">
        <f t="shared" si="11"/>
        <v>114.20039696327699</v>
      </c>
      <c r="D90">
        <f t="shared" si="12"/>
        <v>-5.9106800446415946</v>
      </c>
      <c r="E90">
        <f t="shared" si="13"/>
        <v>57.108897673259449</v>
      </c>
      <c r="F90">
        <f t="shared" si="14"/>
        <v>51.677434139724731</v>
      </c>
      <c r="G90">
        <f t="shared" si="15"/>
        <v>34.074023145212905</v>
      </c>
      <c r="H90">
        <f t="shared" si="16"/>
        <v>-46.512047953338765</v>
      </c>
      <c r="I90">
        <f t="shared" si="17"/>
        <v>123.46702300185001</v>
      </c>
      <c r="J90">
        <f t="shared" si="18"/>
        <v>3296.3623320449428</v>
      </c>
      <c r="K90">
        <f t="shared" si="19"/>
        <v>3831.5962525660921</v>
      </c>
      <c r="L90">
        <f t="shared" si="20"/>
        <v>17407.476373753045</v>
      </c>
      <c r="M90">
        <f t="shared" si="21"/>
        <v>1</v>
      </c>
      <c r="N90">
        <f t="shared" si="22"/>
        <v>1</v>
      </c>
      <c r="O90">
        <f t="shared" si="22"/>
        <v>1</v>
      </c>
      <c r="P90">
        <f t="shared" si="22"/>
        <v>0</v>
      </c>
      <c r="Q90">
        <f t="shared" si="22"/>
        <v>0</v>
      </c>
      <c r="R90">
        <f t="shared" si="22"/>
        <v>0</v>
      </c>
      <c r="S90">
        <f t="shared" si="22"/>
        <v>0</v>
      </c>
    </row>
    <row r="91" spans="1:19" x14ac:dyDescent="0.3">
      <c r="A91">
        <v>23</v>
      </c>
      <c r="B91">
        <f t="shared" si="10"/>
        <v>116.7166572875758</v>
      </c>
      <c r="C91">
        <f t="shared" si="11"/>
        <v>82.617724454259118</v>
      </c>
      <c r="D91">
        <f t="shared" si="12"/>
        <v>31.184733787746552</v>
      </c>
      <c r="E91">
        <f t="shared" si="13"/>
        <v>25.526225164241581</v>
      </c>
      <c r="F91">
        <f t="shared" si="14"/>
        <v>88.772847972112885</v>
      </c>
      <c r="G91">
        <f t="shared" si="15"/>
        <v>2.4913506361950368</v>
      </c>
      <c r="H91">
        <f t="shared" si="16"/>
        <v>-9.4166341209506186</v>
      </c>
      <c r="I91">
        <f t="shared" si="17"/>
        <v>91.884350492832141</v>
      </c>
      <c r="J91">
        <f t="shared" si="18"/>
        <v>1624.0757925481814</v>
      </c>
      <c r="K91">
        <f t="shared" si="19"/>
        <v>7886.8253650723364</v>
      </c>
      <c r="L91">
        <f t="shared" si="20"/>
        <v>8531.4068636574739</v>
      </c>
      <c r="M91">
        <f t="shared" si="21"/>
        <v>1</v>
      </c>
      <c r="N91">
        <f t="shared" si="22"/>
        <v>1</v>
      </c>
      <c r="O91">
        <f t="shared" si="22"/>
        <v>1</v>
      </c>
      <c r="P91">
        <f t="shared" si="22"/>
        <v>0</v>
      </c>
      <c r="Q91">
        <f t="shared" si="22"/>
        <v>0</v>
      </c>
      <c r="R91">
        <f t="shared" si="22"/>
        <v>0</v>
      </c>
      <c r="S91">
        <f t="shared" si="22"/>
        <v>0</v>
      </c>
    </row>
    <row r="92" spans="1:19" x14ac:dyDescent="0.3">
      <c r="A92">
        <v>24</v>
      </c>
      <c r="B92">
        <f t="shared" si="10"/>
        <v>-26.392040304993728</v>
      </c>
      <c r="C92">
        <f t="shared" si="11"/>
        <v>89.314734450994266</v>
      </c>
      <c r="D92">
        <f t="shared" si="12"/>
        <v>-111.92396380482298</v>
      </c>
      <c r="E92">
        <f t="shared" si="13"/>
        <v>32.223235160976728</v>
      </c>
      <c r="F92">
        <f t="shared" si="14"/>
        <v>-54.335849620456649</v>
      </c>
      <c r="G92">
        <f t="shared" si="15"/>
        <v>9.1883606329301841</v>
      </c>
      <c r="H92">
        <f t="shared" si="16"/>
        <v>-152.52533171352013</v>
      </c>
      <c r="I92">
        <f t="shared" si="17"/>
        <v>98.581360489567288</v>
      </c>
      <c r="J92">
        <f t="shared" si="18"/>
        <v>13565.310558022929</v>
      </c>
      <c r="K92">
        <f t="shared" si="19"/>
        <v>3036.81052509766</v>
      </c>
      <c r="L92">
        <f t="shared" si="20"/>
        <v>32982.261450293372</v>
      </c>
      <c r="M92">
        <f t="shared" si="21"/>
        <v>2</v>
      </c>
      <c r="N92">
        <f t="shared" si="22"/>
        <v>0</v>
      </c>
      <c r="O92">
        <f t="shared" si="22"/>
        <v>0</v>
      </c>
      <c r="P92">
        <f t="shared" si="22"/>
        <v>1</v>
      </c>
      <c r="Q92">
        <f t="shared" si="22"/>
        <v>1</v>
      </c>
      <c r="R92">
        <f t="shared" si="22"/>
        <v>0</v>
      </c>
      <c r="S92">
        <f t="shared" si="22"/>
        <v>0</v>
      </c>
    </row>
    <row r="93" spans="1:19" x14ac:dyDescent="0.3">
      <c r="A93">
        <v>25</v>
      </c>
      <c r="B93">
        <f t="shared" si="10"/>
        <v>25.807583357837032</v>
      </c>
      <c r="C93">
        <f t="shared" si="11"/>
        <v>88.10048166692485</v>
      </c>
      <c r="D93">
        <f t="shared" si="12"/>
        <v>-59.724340141992215</v>
      </c>
      <c r="E93">
        <f t="shared" si="13"/>
        <v>31.008982376907312</v>
      </c>
      <c r="F93">
        <f t="shared" si="14"/>
        <v>-2.1362259576258893</v>
      </c>
      <c r="G93">
        <f t="shared" si="15"/>
        <v>7.9741078488607684</v>
      </c>
      <c r="H93">
        <f t="shared" si="16"/>
        <v>-100.32570805068939</v>
      </c>
      <c r="I93">
        <f t="shared" si="17"/>
        <v>97.367107705497872</v>
      </c>
      <c r="J93">
        <f t="shared" si="18"/>
        <v>4528.5537934477306</v>
      </c>
      <c r="K93">
        <f t="shared" si="19"/>
        <v>68.149857327297553</v>
      </c>
      <c r="L93">
        <f t="shared" si="20"/>
        <v>19545.601358806183</v>
      </c>
      <c r="M93">
        <f t="shared" si="21"/>
        <v>2</v>
      </c>
      <c r="N93">
        <f t="shared" si="22"/>
        <v>0</v>
      </c>
      <c r="O93">
        <f t="shared" si="22"/>
        <v>0</v>
      </c>
      <c r="P93">
        <f t="shared" si="22"/>
        <v>1</v>
      </c>
      <c r="Q93">
        <f t="shared" si="22"/>
        <v>1</v>
      </c>
      <c r="R93">
        <f t="shared" si="22"/>
        <v>0</v>
      </c>
      <c r="S93">
        <f t="shared" si="22"/>
        <v>0</v>
      </c>
    </row>
    <row r="94" spans="1:19" x14ac:dyDescent="0.3">
      <c r="A94">
        <v>26</v>
      </c>
      <c r="B94">
        <f t="shared" si="10"/>
        <v>-15.178531604492086</v>
      </c>
      <c r="C94">
        <f t="shared" si="11"/>
        <v>123.42325172793763</v>
      </c>
      <c r="D94">
        <f t="shared" si="12"/>
        <v>-100.71045510432134</v>
      </c>
      <c r="E94">
        <f t="shared" si="13"/>
        <v>66.331752437920088</v>
      </c>
      <c r="F94">
        <f t="shared" si="14"/>
        <v>-43.122340919955008</v>
      </c>
      <c r="G94">
        <f t="shared" si="15"/>
        <v>43.296877909873544</v>
      </c>
      <c r="H94">
        <f t="shared" si="16"/>
        <v>-141.31182301301851</v>
      </c>
      <c r="I94">
        <f t="shared" si="17"/>
        <v>132.68987776651065</v>
      </c>
      <c r="J94">
        <f t="shared" si="18"/>
        <v>14542.497148805041</v>
      </c>
      <c r="K94">
        <f t="shared" si="19"/>
        <v>3734.1559231593219</v>
      </c>
      <c r="L94">
        <f t="shared" si="20"/>
        <v>37575.634984954202</v>
      </c>
      <c r="M94">
        <f t="shared" si="21"/>
        <v>2</v>
      </c>
      <c r="N94">
        <f t="shared" si="22"/>
        <v>0</v>
      </c>
      <c r="O94">
        <f t="shared" si="22"/>
        <v>0</v>
      </c>
      <c r="P94">
        <f t="shared" si="22"/>
        <v>1</v>
      </c>
      <c r="Q94">
        <f t="shared" si="22"/>
        <v>1</v>
      </c>
      <c r="R94">
        <f t="shared" si="22"/>
        <v>0</v>
      </c>
      <c r="S94">
        <f t="shared" si="22"/>
        <v>0</v>
      </c>
    </row>
    <row r="95" spans="1:19" x14ac:dyDescent="0.3">
      <c r="A95">
        <v>27</v>
      </c>
      <c r="B95">
        <f t="shared" si="10"/>
        <v>105.70581165506127</v>
      </c>
      <c r="C95">
        <f t="shared" si="11"/>
        <v>123.5282560635836</v>
      </c>
      <c r="D95">
        <f t="shared" si="12"/>
        <v>20.173888155232021</v>
      </c>
      <c r="E95">
        <f t="shared" si="13"/>
        <v>66.43675677356606</v>
      </c>
      <c r="F95">
        <f t="shared" si="14"/>
        <v>77.762002339598354</v>
      </c>
      <c r="G95">
        <f t="shared" si="15"/>
        <v>43.401882245519516</v>
      </c>
      <c r="H95">
        <f t="shared" si="16"/>
        <v>-20.42747975346515</v>
      </c>
      <c r="I95">
        <f t="shared" si="17"/>
        <v>132.79488210215663</v>
      </c>
      <c r="J95">
        <f t="shared" si="18"/>
        <v>4820.828413889787</v>
      </c>
      <c r="K95">
        <f t="shared" si="19"/>
        <v>7930.6523903176421</v>
      </c>
      <c r="L95">
        <f t="shared" si="20"/>
        <v>18051.762641603909</v>
      </c>
      <c r="M95">
        <f t="shared" si="21"/>
        <v>1</v>
      </c>
      <c r="N95">
        <f t="shared" si="22"/>
        <v>1</v>
      </c>
      <c r="O95">
        <f t="shared" si="22"/>
        <v>1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</row>
    <row r="96" spans="1:19" x14ac:dyDescent="0.3">
      <c r="A96">
        <v>28</v>
      </c>
      <c r="B96">
        <f t="shared" si="10"/>
        <v>-11.523260351448045</v>
      </c>
      <c r="C96">
        <f t="shared" si="11"/>
        <v>101.5137648090802</v>
      </c>
      <c r="D96">
        <f t="shared" si="12"/>
        <v>-97.055183851277292</v>
      </c>
      <c r="E96">
        <f t="shared" si="13"/>
        <v>44.422265519062663</v>
      </c>
      <c r="F96">
        <f t="shared" si="14"/>
        <v>-39.467069666910966</v>
      </c>
      <c r="G96">
        <f t="shared" si="15"/>
        <v>21.387390991016119</v>
      </c>
      <c r="H96">
        <f t="shared" si="16"/>
        <v>-137.65655175997446</v>
      </c>
      <c r="I96">
        <f t="shared" si="17"/>
        <v>110.78039084765322</v>
      </c>
      <c r="J96">
        <f t="shared" si="18"/>
        <v>11393.046386251339</v>
      </c>
      <c r="K96">
        <f t="shared" si="19"/>
        <v>2015.0700814954012</v>
      </c>
      <c r="L96">
        <f t="shared" si="20"/>
        <v>31221.621238805339</v>
      </c>
      <c r="M96">
        <f t="shared" si="21"/>
        <v>2</v>
      </c>
      <c r="N96">
        <f t="shared" si="22"/>
        <v>0</v>
      </c>
      <c r="O96">
        <f t="shared" si="22"/>
        <v>0</v>
      </c>
      <c r="P96">
        <f t="shared" si="22"/>
        <v>1</v>
      </c>
      <c r="Q96">
        <f t="shared" si="22"/>
        <v>1</v>
      </c>
      <c r="R96">
        <f t="shared" si="22"/>
        <v>0</v>
      </c>
      <c r="S96">
        <f t="shared" si="22"/>
        <v>0</v>
      </c>
    </row>
    <row r="97" spans="1:19" x14ac:dyDescent="0.3">
      <c r="A97">
        <v>29</v>
      </c>
      <c r="B97">
        <f t="shared" si="10"/>
        <v>6.9307432012419845</v>
      </c>
      <c r="C97">
        <f t="shared" si="11"/>
        <v>107.28922630246814</v>
      </c>
      <c r="D97">
        <f t="shared" si="12"/>
        <v>-78.601180298587266</v>
      </c>
      <c r="E97">
        <f t="shared" si="13"/>
        <v>50.197727012450599</v>
      </c>
      <c r="F97">
        <f t="shared" si="14"/>
        <v>-21.013066114220937</v>
      </c>
      <c r="G97">
        <f t="shared" si="15"/>
        <v>27.162852484404056</v>
      </c>
      <c r="H97">
        <f t="shared" si="16"/>
        <v>-119.20254820728444</v>
      </c>
      <c r="I97">
        <f t="shared" si="17"/>
        <v>116.55585234104116</v>
      </c>
      <c r="J97">
        <f t="shared" si="18"/>
        <v>8697.9573415475352</v>
      </c>
      <c r="K97">
        <f t="shared" si="19"/>
        <v>1179.3695026101157</v>
      </c>
      <c r="L97">
        <f t="shared" si="20"/>
        <v>27794.514214056559</v>
      </c>
      <c r="M97">
        <f t="shared" si="21"/>
        <v>2</v>
      </c>
      <c r="N97">
        <f t="shared" si="22"/>
        <v>0</v>
      </c>
      <c r="O97">
        <f t="shared" si="22"/>
        <v>0</v>
      </c>
      <c r="P97">
        <f t="shared" si="22"/>
        <v>1</v>
      </c>
      <c r="Q97">
        <f t="shared" si="22"/>
        <v>1</v>
      </c>
      <c r="R97">
        <f t="shared" si="22"/>
        <v>0</v>
      </c>
      <c r="S97">
        <f t="shared" si="22"/>
        <v>0</v>
      </c>
    </row>
    <row r="98" spans="1:19" x14ac:dyDescent="0.3">
      <c r="A98">
        <v>30</v>
      </c>
      <c r="B98">
        <f t="shared" si="10"/>
        <v>9.7600125171879846</v>
      </c>
      <c r="C98">
        <f t="shared" si="11"/>
        <v>86.774485705016019</v>
      </c>
      <c r="D98">
        <f t="shared" si="12"/>
        <v>-75.771910982641259</v>
      </c>
      <c r="E98">
        <f t="shared" si="13"/>
        <v>29.682986414998481</v>
      </c>
      <c r="F98">
        <f t="shared" si="14"/>
        <v>-18.183796798274937</v>
      </c>
      <c r="G98">
        <f t="shared" si="15"/>
        <v>6.6481118869519378</v>
      </c>
      <c r="H98">
        <f t="shared" si="16"/>
        <v>-116.37327889133843</v>
      </c>
      <c r="I98">
        <f t="shared" si="17"/>
        <v>96.041111743589042</v>
      </c>
      <c r="J98">
        <f t="shared" si="18"/>
        <v>6622.462176474296</v>
      </c>
      <c r="K98">
        <f t="shared" si="19"/>
        <v>374.84785766238548</v>
      </c>
      <c r="L98">
        <f t="shared" si="20"/>
        <v>22766.635184865794</v>
      </c>
      <c r="M98">
        <f t="shared" si="21"/>
        <v>2</v>
      </c>
      <c r="N98">
        <f t="shared" si="22"/>
        <v>0</v>
      </c>
      <c r="O98">
        <f t="shared" si="22"/>
        <v>0</v>
      </c>
      <c r="P98">
        <f t="shared" si="22"/>
        <v>1</v>
      </c>
      <c r="Q98">
        <f t="shared" si="22"/>
        <v>1</v>
      </c>
      <c r="R98">
        <f t="shared" si="22"/>
        <v>0</v>
      </c>
      <c r="S98">
        <f t="shared" si="22"/>
        <v>0</v>
      </c>
    </row>
    <row r="99" spans="1:19" x14ac:dyDescent="0.3">
      <c r="A99">
        <v>31</v>
      </c>
      <c r="B99">
        <f t="shared" si="10"/>
        <v>115.85840844121277</v>
      </c>
      <c r="C99">
        <f t="shared" si="11"/>
        <v>95.609097089176942</v>
      </c>
      <c r="D99">
        <f t="shared" si="12"/>
        <v>30.326484941383526</v>
      </c>
      <c r="E99">
        <f t="shared" si="13"/>
        <v>38.517597799159404</v>
      </c>
      <c r="F99">
        <f t="shared" si="14"/>
        <v>87.914599125749845</v>
      </c>
      <c r="G99">
        <f t="shared" si="15"/>
        <v>15.48272327111286</v>
      </c>
      <c r="H99">
        <f t="shared" si="16"/>
        <v>-10.274882967313644</v>
      </c>
      <c r="I99">
        <f t="shared" si="17"/>
        <v>104.87572312774996</v>
      </c>
      <c r="J99">
        <f t="shared" si="18"/>
        <v>2403.3010291177711</v>
      </c>
      <c r="K99">
        <f t="shared" si="19"/>
        <v>7968.6914593311558</v>
      </c>
      <c r="L99">
        <f t="shared" si="20"/>
        <v>11104.490521560459</v>
      </c>
      <c r="M99">
        <f t="shared" si="21"/>
        <v>1</v>
      </c>
      <c r="N99">
        <f t="shared" si="22"/>
        <v>1</v>
      </c>
      <c r="O99">
        <f t="shared" si="22"/>
        <v>1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</row>
    <row r="100" spans="1:19" x14ac:dyDescent="0.3">
      <c r="A100">
        <v>32</v>
      </c>
      <c r="B100">
        <f t="shared" si="10"/>
        <v>94.230637168945307</v>
      </c>
      <c r="C100">
        <f t="shared" si="11"/>
        <v>102.75257313994618</v>
      </c>
      <c r="D100">
        <f t="shared" si="12"/>
        <v>8.69871366911606</v>
      </c>
      <c r="E100">
        <f t="shared" si="13"/>
        <v>45.661073849928641</v>
      </c>
      <c r="F100">
        <f t="shared" si="14"/>
        <v>66.286827853482379</v>
      </c>
      <c r="G100">
        <f t="shared" si="15"/>
        <v>22.626199321882098</v>
      </c>
      <c r="H100">
        <f t="shared" si="16"/>
        <v>-31.902654239581111</v>
      </c>
      <c r="I100">
        <f t="shared" si="17"/>
        <v>112.0191991785192</v>
      </c>
      <c r="J100">
        <f t="shared" si="18"/>
        <v>2160.6012846259036</v>
      </c>
      <c r="K100">
        <f t="shared" si="19"/>
        <v>4905.888442630745</v>
      </c>
      <c r="L100">
        <f t="shared" si="20"/>
        <v>13566.08033212702</v>
      </c>
      <c r="M100">
        <f t="shared" si="21"/>
        <v>1</v>
      </c>
      <c r="N100">
        <f t="shared" si="22"/>
        <v>1</v>
      </c>
      <c r="O100">
        <f t="shared" si="22"/>
        <v>1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</row>
    <row r="101" spans="1:19" x14ac:dyDescent="0.3">
      <c r="A101">
        <v>33</v>
      </c>
      <c r="B101">
        <f t="shared" si="10"/>
        <v>85.131377089666884</v>
      </c>
      <c r="C101">
        <f t="shared" si="11"/>
        <v>18.912707718495938</v>
      </c>
      <c r="D101">
        <f t="shared" si="12"/>
        <v>-0.40054641016236303</v>
      </c>
      <c r="E101">
        <f t="shared" si="13"/>
        <v>-38.1787915715216</v>
      </c>
      <c r="F101">
        <f t="shared" si="14"/>
        <v>57.187567774203963</v>
      </c>
      <c r="G101">
        <f t="shared" si="15"/>
        <v>-61.213666099568144</v>
      </c>
      <c r="H101">
        <f t="shared" si="16"/>
        <v>-41.001914318859534</v>
      </c>
      <c r="I101">
        <f t="shared" si="17"/>
        <v>28.17933375706896</v>
      </c>
      <c r="J101">
        <f t="shared" si="18"/>
        <v>1457.7805632883828</v>
      </c>
      <c r="K101">
        <f t="shared" si="19"/>
        <v>7017.5308252785899</v>
      </c>
      <c r="L101">
        <f t="shared" si="20"/>
        <v>2475.2318288033848</v>
      </c>
      <c r="M101">
        <f t="shared" si="21"/>
        <v>1</v>
      </c>
      <c r="N101">
        <f t="shared" ref="N101:S117" si="23">IF($M101=_xlfn.NUMBERVALUE(LEFT(N$66,1)),1,0)</f>
        <v>1</v>
      </c>
      <c r="O101">
        <f t="shared" si="23"/>
        <v>1</v>
      </c>
      <c r="P101">
        <f t="shared" si="23"/>
        <v>0</v>
      </c>
      <c r="Q101">
        <f t="shared" si="23"/>
        <v>0</v>
      </c>
      <c r="R101">
        <f t="shared" si="23"/>
        <v>0</v>
      </c>
      <c r="S101">
        <f t="shared" si="23"/>
        <v>0</v>
      </c>
    </row>
    <row r="102" spans="1:19" x14ac:dyDescent="0.3">
      <c r="A102">
        <v>34</v>
      </c>
      <c r="B102">
        <f t="shared" si="10"/>
        <v>92.888415630107303</v>
      </c>
      <c r="C102">
        <f t="shared" si="11"/>
        <v>125.41026813777663</v>
      </c>
      <c r="D102">
        <f t="shared" si="12"/>
        <v>7.3564921302780562</v>
      </c>
      <c r="E102">
        <f t="shared" si="13"/>
        <v>68.318768847759088</v>
      </c>
      <c r="F102">
        <f t="shared" si="14"/>
        <v>64.944606314644375</v>
      </c>
      <c r="G102">
        <f t="shared" si="15"/>
        <v>45.283894319712545</v>
      </c>
      <c r="H102">
        <f t="shared" si="16"/>
        <v>-33.244875778419114</v>
      </c>
      <c r="I102">
        <f t="shared" si="17"/>
        <v>134.67689417634966</v>
      </c>
      <c r="J102">
        <f t="shared" si="18"/>
        <v>4721.5721533363812</v>
      </c>
      <c r="K102">
        <f t="shared" si="19"/>
        <v>6268.4329741230395</v>
      </c>
      <c r="L102">
        <f t="shared" si="20"/>
        <v>19243.087590510204</v>
      </c>
      <c r="M102">
        <f t="shared" si="21"/>
        <v>1</v>
      </c>
      <c r="N102">
        <f t="shared" si="23"/>
        <v>1</v>
      </c>
      <c r="O102">
        <f t="shared" si="23"/>
        <v>1</v>
      </c>
      <c r="P102">
        <f t="shared" si="23"/>
        <v>0</v>
      </c>
      <c r="Q102">
        <f t="shared" si="23"/>
        <v>0</v>
      </c>
      <c r="R102">
        <f t="shared" si="23"/>
        <v>0</v>
      </c>
      <c r="S102">
        <f t="shared" si="23"/>
        <v>0</v>
      </c>
    </row>
    <row r="103" spans="1:19" x14ac:dyDescent="0.3">
      <c r="A103">
        <v>35</v>
      </c>
      <c r="B103">
        <f t="shared" si="10"/>
        <v>27.966627721325249</v>
      </c>
      <c r="C103">
        <f t="shared" si="11"/>
        <v>127.61810672663822</v>
      </c>
      <c r="D103">
        <f t="shared" si="12"/>
        <v>-57.565295778503994</v>
      </c>
      <c r="E103">
        <f t="shared" si="13"/>
        <v>70.526607436620679</v>
      </c>
      <c r="F103">
        <f t="shared" si="14"/>
        <v>2.2818405862327751E-2</v>
      </c>
      <c r="G103">
        <f t="shared" si="15"/>
        <v>47.491732908574136</v>
      </c>
      <c r="H103">
        <f t="shared" si="16"/>
        <v>-98.166663687201165</v>
      </c>
      <c r="I103">
        <f t="shared" si="17"/>
        <v>136.88473276521125</v>
      </c>
      <c r="J103">
        <f t="shared" si="18"/>
        <v>8287.7656345858486</v>
      </c>
      <c r="K103">
        <f t="shared" si="19"/>
        <v>2255.4652153389893</v>
      </c>
      <c r="L103">
        <f t="shared" si="20"/>
        <v>28374.123923679355</v>
      </c>
      <c r="M103">
        <f t="shared" si="21"/>
        <v>2</v>
      </c>
      <c r="N103">
        <f t="shared" si="23"/>
        <v>0</v>
      </c>
      <c r="O103">
        <f t="shared" si="23"/>
        <v>0</v>
      </c>
      <c r="P103">
        <f t="shared" si="23"/>
        <v>1</v>
      </c>
      <c r="Q103">
        <f t="shared" si="23"/>
        <v>1</v>
      </c>
      <c r="R103">
        <f t="shared" si="23"/>
        <v>0</v>
      </c>
      <c r="S103">
        <f t="shared" si="23"/>
        <v>0</v>
      </c>
    </row>
    <row r="104" spans="1:19" x14ac:dyDescent="0.3">
      <c r="A104">
        <v>36</v>
      </c>
      <c r="B104">
        <f t="shared" si="10"/>
        <v>103.98332397114835</v>
      </c>
      <c r="C104">
        <f t="shared" si="11"/>
        <v>-17.459003272976645</v>
      </c>
      <c r="D104">
        <f t="shared" si="12"/>
        <v>18.451400471319104</v>
      </c>
      <c r="E104">
        <f t="shared" si="13"/>
        <v>-74.550502562994183</v>
      </c>
      <c r="F104">
        <f t="shared" si="14"/>
        <v>76.039514655685423</v>
      </c>
      <c r="G104">
        <f t="shared" si="15"/>
        <v>-97.585377091040726</v>
      </c>
      <c r="H104">
        <f t="shared" si="16"/>
        <v>-22.149967437378066</v>
      </c>
      <c r="I104">
        <f t="shared" si="17"/>
        <v>-8.1923772344036223</v>
      </c>
      <c r="J104">
        <f t="shared" si="18"/>
        <v>5898.2316117479977</v>
      </c>
      <c r="K104">
        <f t="shared" si="19"/>
        <v>15304.913611072814</v>
      </c>
      <c r="L104">
        <f t="shared" si="20"/>
        <v>557.73610222768343</v>
      </c>
      <c r="M104">
        <f t="shared" si="21"/>
        <v>3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1</v>
      </c>
      <c r="S104">
        <f t="shared" si="23"/>
        <v>1</v>
      </c>
    </row>
    <row r="105" spans="1:19" x14ac:dyDescent="0.3">
      <c r="A105">
        <v>37</v>
      </c>
      <c r="B105">
        <f t="shared" si="10"/>
        <v>112.77228131706019</v>
      </c>
      <c r="C105">
        <f t="shared" si="11"/>
        <v>81.378259571544135</v>
      </c>
      <c r="D105">
        <f t="shared" si="12"/>
        <v>27.240357817230944</v>
      </c>
      <c r="E105">
        <f t="shared" si="13"/>
        <v>24.286760281526597</v>
      </c>
      <c r="F105">
        <f t="shared" si="14"/>
        <v>84.828472001597277</v>
      </c>
      <c r="G105">
        <f t="shared" si="15"/>
        <v>1.2518857534800532</v>
      </c>
      <c r="H105">
        <f t="shared" si="16"/>
        <v>-13.361010091466227</v>
      </c>
      <c r="I105">
        <f t="shared" si="17"/>
        <v>90.644885610117157</v>
      </c>
      <c r="J105">
        <f t="shared" si="18"/>
        <v>1331.8838189831129</v>
      </c>
      <c r="K105">
        <f t="shared" si="19"/>
        <v>7197.4368800655393</v>
      </c>
      <c r="L105">
        <f t="shared" si="20"/>
        <v>8395.0118779354852</v>
      </c>
      <c r="M105">
        <f t="shared" si="21"/>
        <v>1</v>
      </c>
      <c r="N105">
        <f t="shared" si="23"/>
        <v>1</v>
      </c>
      <c r="O105">
        <f t="shared" si="23"/>
        <v>1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0</v>
      </c>
    </row>
    <row r="106" spans="1:19" x14ac:dyDescent="0.3">
      <c r="A106">
        <v>38</v>
      </c>
      <c r="B106">
        <f t="shared" si="10"/>
        <v>92.627375350536553</v>
      </c>
      <c r="C106">
        <f t="shared" si="11"/>
        <v>92.564945363274973</v>
      </c>
      <c r="D106">
        <f t="shared" si="12"/>
        <v>7.0954518507073061</v>
      </c>
      <c r="E106">
        <f t="shared" si="13"/>
        <v>35.473446073257435</v>
      </c>
      <c r="F106">
        <f t="shared" si="14"/>
        <v>64.683566035073625</v>
      </c>
      <c r="G106">
        <f t="shared" si="15"/>
        <v>12.438571545210891</v>
      </c>
      <c r="H106">
        <f t="shared" si="16"/>
        <v>-33.505916057989864</v>
      </c>
      <c r="I106">
        <f t="shared" si="17"/>
        <v>101.831571401848</v>
      </c>
      <c r="J106">
        <f t="shared" si="18"/>
        <v>1308.710813278009</v>
      </c>
      <c r="K106">
        <f t="shared" si="19"/>
        <v>4338.6817770990601</v>
      </c>
      <c r="L106">
        <f t="shared" si="20"/>
        <v>11492.315345054729</v>
      </c>
      <c r="M106">
        <f t="shared" si="21"/>
        <v>1</v>
      </c>
      <c r="N106">
        <f t="shared" si="23"/>
        <v>1</v>
      </c>
      <c r="O106">
        <f t="shared" si="23"/>
        <v>1</v>
      </c>
      <c r="P106">
        <f t="shared" si="23"/>
        <v>0</v>
      </c>
      <c r="Q106">
        <f t="shared" si="23"/>
        <v>0</v>
      </c>
      <c r="R106">
        <f t="shared" si="23"/>
        <v>0</v>
      </c>
      <c r="S106">
        <f t="shared" si="23"/>
        <v>0</v>
      </c>
    </row>
    <row r="107" spans="1:19" x14ac:dyDescent="0.3">
      <c r="A107">
        <v>39</v>
      </c>
      <c r="B107">
        <f t="shared" si="10"/>
        <v>129.63687521316305</v>
      </c>
      <c r="C107">
        <f t="shared" si="11"/>
        <v>28.340738728853474</v>
      </c>
      <c r="D107">
        <f t="shared" si="12"/>
        <v>44.104951713333804</v>
      </c>
      <c r="E107">
        <f t="shared" si="13"/>
        <v>-28.750760561164064</v>
      </c>
      <c r="F107">
        <f t="shared" si="14"/>
        <v>101.69306589770014</v>
      </c>
      <c r="G107">
        <f t="shared" si="15"/>
        <v>-51.785635089210608</v>
      </c>
      <c r="H107">
        <f t="shared" si="16"/>
        <v>3.5035838046366337</v>
      </c>
      <c r="I107">
        <f t="shared" si="17"/>
        <v>37.607364767426496</v>
      </c>
      <c r="J107">
        <f t="shared" si="18"/>
        <v>2771.8529984808938</v>
      </c>
      <c r="K107">
        <f t="shared" si="19"/>
        <v>13023.231653266863</v>
      </c>
      <c r="L107">
        <f t="shared" si="20"/>
        <v>1426.5889842263837</v>
      </c>
      <c r="M107">
        <f t="shared" si="21"/>
        <v>3</v>
      </c>
      <c r="N107">
        <f t="shared" si="23"/>
        <v>0</v>
      </c>
      <c r="O107">
        <f t="shared" si="23"/>
        <v>0</v>
      </c>
      <c r="P107">
        <f t="shared" si="23"/>
        <v>0</v>
      </c>
      <c r="Q107">
        <f t="shared" si="23"/>
        <v>0</v>
      </c>
      <c r="R107">
        <f t="shared" si="23"/>
        <v>1</v>
      </c>
      <c r="S107">
        <f t="shared" si="23"/>
        <v>1</v>
      </c>
    </row>
    <row r="108" spans="1:19" x14ac:dyDescent="0.3">
      <c r="A108">
        <v>40</v>
      </c>
      <c r="B108">
        <f t="shared" si="10"/>
        <v>114.05881250005237</v>
      </c>
      <c r="C108">
        <f t="shared" si="11"/>
        <v>-21.046747644618577</v>
      </c>
      <c r="D108">
        <f t="shared" si="12"/>
        <v>28.526889000223122</v>
      </c>
      <c r="E108">
        <f t="shared" si="13"/>
        <v>-78.138246934636115</v>
      </c>
      <c r="F108">
        <f t="shared" si="14"/>
        <v>86.115003184589455</v>
      </c>
      <c r="G108">
        <f t="shared" si="15"/>
        <v>-101.17312146268266</v>
      </c>
      <c r="H108">
        <f t="shared" si="16"/>
        <v>-12.074478908474049</v>
      </c>
      <c r="I108">
        <f t="shared" si="17"/>
        <v>-11.780121606045554</v>
      </c>
      <c r="J108">
        <f t="shared" si="18"/>
        <v>6919.3690300492208</v>
      </c>
      <c r="K108">
        <f t="shared" si="19"/>
        <v>17651.794279984591</v>
      </c>
      <c r="L108">
        <f t="shared" si="20"/>
        <v>284.56430596440595</v>
      </c>
      <c r="M108">
        <f t="shared" si="21"/>
        <v>3</v>
      </c>
      <c r="N108">
        <f t="shared" si="23"/>
        <v>0</v>
      </c>
      <c r="O108">
        <f t="shared" si="23"/>
        <v>0</v>
      </c>
      <c r="P108">
        <f t="shared" si="23"/>
        <v>0</v>
      </c>
      <c r="Q108">
        <f t="shared" si="23"/>
        <v>0</v>
      </c>
      <c r="R108">
        <f t="shared" si="23"/>
        <v>1</v>
      </c>
      <c r="S108">
        <f t="shared" si="23"/>
        <v>1</v>
      </c>
    </row>
    <row r="109" spans="1:19" x14ac:dyDescent="0.3">
      <c r="A109">
        <v>41</v>
      </c>
      <c r="B109">
        <f t="shared" si="10"/>
        <v>123.41073995820437</v>
      </c>
      <c r="C109">
        <f t="shared" si="11"/>
        <v>125.63058668248397</v>
      </c>
      <c r="D109">
        <f t="shared" si="12"/>
        <v>37.878816458375127</v>
      </c>
      <c r="E109">
        <f t="shared" si="13"/>
        <v>68.539087392466428</v>
      </c>
      <c r="F109">
        <f t="shared" si="14"/>
        <v>95.46693064274146</v>
      </c>
      <c r="G109">
        <f t="shared" si="15"/>
        <v>45.504212864419884</v>
      </c>
      <c r="H109">
        <f t="shared" si="16"/>
        <v>-2.7225514503220438</v>
      </c>
      <c r="I109">
        <f t="shared" si="17"/>
        <v>134.89721272105697</v>
      </c>
      <c r="J109">
        <f t="shared" si="18"/>
        <v>6132.4112368794204</v>
      </c>
      <c r="K109">
        <f t="shared" si="19"/>
        <v>11184.568234756443</v>
      </c>
      <c r="L109">
        <f t="shared" si="20"/>
        <v>18204.670286309745</v>
      </c>
      <c r="M109">
        <f t="shared" si="21"/>
        <v>1</v>
      </c>
      <c r="N109">
        <f t="shared" si="23"/>
        <v>1</v>
      </c>
      <c r="O109">
        <f t="shared" si="23"/>
        <v>1</v>
      </c>
      <c r="P109">
        <f t="shared" si="23"/>
        <v>0</v>
      </c>
      <c r="Q109">
        <f t="shared" si="23"/>
        <v>0</v>
      </c>
      <c r="R109">
        <f t="shared" si="23"/>
        <v>0</v>
      </c>
      <c r="S109">
        <f t="shared" si="23"/>
        <v>0</v>
      </c>
    </row>
    <row r="110" spans="1:19" x14ac:dyDescent="0.3">
      <c r="A110">
        <v>42</v>
      </c>
      <c r="B110">
        <f t="shared" si="10"/>
        <v>128.38029134074998</v>
      </c>
      <c r="C110">
        <f t="shared" si="11"/>
        <v>-19.303126502620959</v>
      </c>
      <c r="D110">
        <f t="shared" si="12"/>
        <v>42.84836784092073</v>
      </c>
      <c r="E110">
        <f t="shared" si="13"/>
        <v>-76.394625792638493</v>
      </c>
      <c r="F110">
        <f t="shared" si="14"/>
        <v>100.43648202528706</v>
      </c>
      <c r="G110">
        <f t="shared" si="15"/>
        <v>-99.429500320685037</v>
      </c>
      <c r="H110">
        <f t="shared" si="16"/>
        <v>2.2469999322235594</v>
      </c>
      <c r="I110">
        <f t="shared" si="17"/>
        <v>-10.036500464047936</v>
      </c>
      <c r="J110">
        <f t="shared" si="18"/>
        <v>7672.1214766281164</v>
      </c>
      <c r="K110">
        <f t="shared" si="19"/>
        <v>19973.712455636916</v>
      </c>
      <c r="L110">
        <f t="shared" si="20"/>
        <v>105.78035026024712</v>
      </c>
      <c r="M110">
        <f t="shared" si="21"/>
        <v>3</v>
      </c>
      <c r="N110">
        <f t="shared" si="23"/>
        <v>0</v>
      </c>
      <c r="O110">
        <f t="shared" si="23"/>
        <v>0</v>
      </c>
      <c r="P110">
        <f t="shared" si="23"/>
        <v>0</v>
      </c>
      <c r="Q110">
        <f t="shared" si="23"/>
        <v>0</v>
      </c>
      <c r="R110">
        <f t="shared" si="23"/>
        <v>1</v>
      </c>
      <c r="S110">
        <f t="shared" si="23"/>
        <v>1</v>
      </c>
    </row>
    <row r="111" spans="1:19" x14ac:dyDescent="0.3">
      <c r="A111">
        <v>43</v>
      </c>
      <c r="B111">
        <f t="shared" si="10"/>
        <v>95.365655806284295</v>
      </c>
      <c r="C111">
        <f t="shared" si="11"/>
        <v>83.489720388114378</v>
      </c>
      <c r="D111">
        <f t="shared" si="12"/>
        <v>9.8337323064550475</v>
      </c>
      <c r="E111">
        <f t="shared" si="13"/>
        <v>26.39822109809684</v>
      </c>
      <c r="F111">
        <f t="shared" si="14"/>
        <v>67.421846490821366</v>
      </c>
      <c r="G111">
        <f t="shared" si="15"/>
        <v>3.3633465700502967</v>
      </c>
      <c r="H111">
        <f t="shared" si="16"/>
        <v>-30.767635602242123</v>
      </c>
      <c r="I111">
        <f t="shared" si="17"/>
        <v>92.756346426687401</v>
      </c>
      <c r="J111">
        <f t="shared" si="18"/>
        <v>793.56836821902289</v>
      </c>
      <c r="K111">
        <f t="shared" si="19"/>
        <v>4557.0174843821505</v>
      </c>
      <c r="L111">
        <f t="shared" si="20"/>
        <v>9550.3872029800023</v>
      </c>
      <c r="M111">
        <f t="shared" si="21"/>
        <v>1</v>
      </c>
      <c r="N111">
        <f t="shared" si="23"/>
        <v>1</v>
      </c>
      <c r="O111">
        <f t="shared" si="23"/>
        <v>1</v>
      </c>
      <c r="P111">
        <f t="shared" si="23"/>
        <v>0</v>
      </c>
      <c r="Q111">
        <f t="shared" si="23"/>
        <v>0</v>
      </c>
      <c r="R111">
        <f t="shared" si="23"/>
        <v>0</v>
      </c>
      <c r="S111">
        <f t="shared" si="23"/>
        <v>0</v>
      </c>
    </row>
    <row r="112" spans="1:19" x14ac:dyDescent="0.3">
      <c r="A112">
        <v>44</v>
      </c>
      <c r="B112">
        <f t="shared" si="10"/>
        <v>14.223286529836603</v>
      </c>
      <c r="C112">
        <f t="shared" si="11"/>
        <v>112.06938270986822</v>
      </c>
      <c r="D112">
        <f t="shared" si="12"/>
        <v>-71.308636969992648</v>
      </c>
      <c r="E112">
        <f t="shared" si="13"/>
        <v>54.977883419850684</v>
      </c>
      <c r="F112">
        <f t="shared" si="14"/>
        <v>-13.720522785626319</v>
      </c>
      <c r="G112">
        <f t="shared" si="15"/>
        <v>31.943008891804141</v>
      </c>
      <c r="H112">
        <f t="shared" si="16"/>
        <v>-111.91000487868982</v>
      </c>
      <c r="I112">
        <f t="shared" si="17"/>
        <v>121.33600874844124</v>
      </c>
      <c r="J112">
        <f t="shared" si="18"/>
        <v>8107.4893718448948</v>
      </c>
      <c r="K112">
        <f t="shared" si="19"/>
        <v>1208.6085625727694</v>
      </c>
      <c r="L112">
        <f t="shared" si="20"/>
        <v>27246.276210950189</v>
      </c>
      <c r="M112">
        <f t="shared" si="21"/>
        <v>2</v>
      </c>
      <c r="N112">
        <f t="shared" si="23"/>
        <v>0</v>
      </c>
      <c r="O112">
        <f t="shared" si="23"/>
        <v>0</v>
      </c>
      <c r="P112">
        <f t="shared" si="23"/>
        <v>1</v>
      </c>
      <c r="Q112">
        <f t="shared" si="23"/>
        <v>1</v>
      </c>
      <c r="R112">
        <f t="shared" si="23"/>
        <v>0</v>
      </c>
      <c r="S112">
        <f t="shared" si="23"/>
        <v>0</v>
      </c>
    </row>
    <row r="113" spans="1:19" x14ac:dyDescent="0.3">
      <c r="A113">
        <v>45</v>
      </c>
      <c r="B113">
        <f t="shared" si="10"/>
        <v>109.79833816224465</v>
      </c>
      <c r="C113">
        <f t="shared" si="11"/>
        <v>-14.738995998195801</v>
      </c>
      <c r="D113">
        <f t="shared" si="12"/>
        <v>24.2664146624154</v>
      </c>
      <c r="E113">
        <f t="shared" si="13"/>
        <v>-71.830495288213342</v>
      </c>
      <c r="F113">
        <f t="shared" si="14"/>
        <v>81.854528846781733</v>
      </c>
      <c r="G113">
        <f t="shared" si="15"/>
        <v>-94.865369816259886</v>
      </c>
      <c r="H113">
        <f t="shared" si="16"/>
        <v>-16.334953246281771</v>
      </c>
      <c r="I113">
        <f t="shared" si="17"/>
        <v>-5.4723699596227782</v>
      </c>
      <c r="J113">
        <f t="shared" si="18"/>
        <v>5748.478933918328</v>
      </c>
      <c r="K113">
        <f t="shared" si="19"/>
        <v>15699.602283104374</v>
      </c>
      <c r="L113">
        <f t="shared" si="20"/>
        <v>296.77753053319316</v>
      </c>
      <c r="M113">
        <f t="shared" si="21"/>
        <v>3</v>
      </c>
      <c r="N113">
        <f t="shared" si="23"/>
        <v>0</v>
      </c>
      <c r="O113">
        <f t="shared" si="23"/>
        <v>0</v>
      </c>
      <c r="P113">
        <f t="shared" si="23"/>
        <v>0</v>
      </c>
      <c r="Q113">
        <f t="shared" si="23"/>
        <v>0</v>
      </c>
      <c r="R113">
        <f t="shared" si="23"/>
        <v>1</v>
      </c>
      <c r="S113">
        <f t="shared" si="23"/>
        <v>1</v>
      </c>
    </row>
    <row r="114" spans="1:19" x14ac:dyDescent="0.3">
      <c r="A114">
        <v>46</v>
      </c>
      <c r="B114">
        <f t="shared" si="10"/>
        <v>-24.713331741888524</v>
      </c>
      <c r="C114">
        <f t="shared" si="11"/>
        <v>100.09101546975219</v>
      </c>
      <c r="D114">
        <f t="shared" si="12"/>
        <v>-110.24525524171777</v>
      </c>
      <c r="E114">
        <f t="shared" si="13"/>
        <v>42.999516179734655</v>
      </c>
      <c r="F114">
        <f t="shared" si="14"/>
        <v>-52.657141057351446</v>
      </c>
      <c r="G114">
        <f t="shared" si="15"/>
        <v>19.964641651688112</v>
      </c>
      <c r="H114">
        <f t="shared" si="16"/>
        <v>-150.84662315041493</v>
      </c>
      <c r="I114">
        <f t="shared" si="17"/>
        <v>109.35764150832522</v>
      </c>
      <c r="J114">
        <f t="shared" si="18"/>
        <v>14002.974695002762</v>
      </c>
      <c r="K114">
        <f t="shared" si="19"/>
        <v>3171.3614206141269</v>
      </c>
      <c r="L114">
        <f t="shared" si="20"/>
        <v>34713.797472146674</v>
      </c>
      <c r="M114">
        <f t="shared" si="21"/>
        <v>2</v>
      </c>
      <c r="N114">
        <f t="shared" si="23"/>
        <v>0</v>
      </c>
      <c r="O114">
        <f t="shared" si="23"/>
        <v>0</v>
      </c>
      <c r="P114">
        <f t="shared" si="23"/>
        <v>1</v>
      </c>
      <c r="Q114">
        <f t="shared" si="23"/>
        <v>1</v>
      </c>
      <c r="R114">
        <f t="shared" si="23"/>
        <v>0</v>
      </c>
      <c r="S114">
        <f t="shared" si="23"/>
        <v>0</v>
      </c>
    </row>
    <row r="115" spans="1:19" x14ac:dyDescent="0.3">
      <c r="A115">
        <v>47</v>
      </c>
      <c r="B115">
        <f t="shared" si="10"/>
        <v>86.264415617970158</v>
      </c>
      <c r="C115">
        <f t="shared" si="11"/>
        <v>92.348525845803707</v>
      </c>
      <c r="D115">
        <f t="shared" si="12"/>
        <v>0.73249211814091097</v>
      </c>
      <c r="E115">
        <f t="shared" si="13"/>
        <v>35.257026555786169</v>
      </c>
      <c r="F115">
        <f t="shared" si="14"/>
        <v>58.320606302507237</v>
      </c>
      <c r="G115">
        <f t="shared" si="15"/>
        <v>12.222152027739625</v>
      </c>
      <c r="H115">
        <f t="shared" si="16"/>
        <v>-39.86887579055626</v>
      </c>
      <c r="I115">
        <f t="shared" si="17"/>
        <v>101.61515188437673</v>
      </c>
      <c r="J115">
        <f t="shared" si="18"/>
        <v>1243.5944662585498</v>
      </c>
      <c r="K115">
        <f t="shared" si="19"/>
        <v>3550.6741196812268</v>
      </c>
      <c r="L115">
        <f t="shared" si="20"/>
        <v>11915.166349287754</v>
      </c>
      <c r="M115">
        <f t="shared" si="21"/>
        <v>1</v>
      </c>
      <c r="N115">
        <f t="shared" si="23"/>
        <v>1</v>
      </c>
      <c r="O115">
        <f t="shared" si="23"/>
        <v>1</v>
      </c>
      <c r="P115">
        <f t="shared" si="23"/>
        <v>0</v>
      </c>
      <c r="Q115">
        <f t="shared" si="23"/>
        <v>0</v>
      </c>
      <c r="R115">
        <f t="shared" si="23"/>
        <v>0</v>
      </c>
      <c r="S115">
        <f t="shared" si="23"/>
        <v>0</v>
      </c>
    </row>
    <row r="116" spans="1:19" x14ac:dyDescent="0.3">
      <c r="A116">
        <v>48</v>
      </c>
      <c r="B116">
        <f t="shared" si="10"/>
        <v>84.47836178448253</v>
      </c>
      <c r="C116">
        <f t="shared" si="11"/>
        <v>16.546499581354613</v>
      </c>
      <c r="D116">
        <f t="shared" si="12"/>
        <v>-1.0535617153467172</v>
      </c>
      <c r="E116">
        <f t="shared" si="13"/>
        <v>-40.544999708662928</v>
      </c>
      <c r="F116">
        <f t="shared" si="14"/>
        <v>56.534552469019609</v>
      </c>
      <c r="G116">
        <f t="shared" si="15"/>
        <v>-63.579874236709472</v>
      </c>
      <c r="H116">
        <f t="shared" si="16"/>
        <v>-41.654929624043888</v>
      </c>
      <c r="I116">
        <f t="shared" si="17"/>
        <v>25.813125619927636</v>
      </c>
      <c r="J116">
        <f t="shared" si="18"/>
        <v>1645.0069936635214</v>
      </c>
      <c r="K116">
        <f t="shared" si="19"/>
        <v>7238.5560308281238</v>
      </c>
      <c r="L116">
        <f t="shared" si="20"/>
        <v>2401.4506162542139</v>
      </c>
      <c r="M116">
        <f t="shared" si="21"/>
        <v>1</v>
      </c>
      <c r="N116">
        <f t="shared" si="23"/>
        <v>1</v>
      </c>
      <c r="O116">
        <f t="shared" si="23"/>
        <v>1</v>
      </c>
      <c r="P116">
        <f t="shared" si="23"/>
        <v>0</v>
      </c>
      <c r="Q116">
        <f t="shared" si="23"/>
        <v>0</v>
      </c>
      <c r="R116">
        <f t="shared" si="23"/>
        <v>0</v>
      </c>
      <c r="S116">
        <f t="shared" si="23"/>
        <v>0</v>
      </c>
    </row>
    <row r="117" spans="1:19" x14ac:dyDescent="0.3">
      <c r="A117">
        <v>49</v>
      </c>
      <c r="B117">
        <f t="shared" si="10"/>
        <v>78.427577557098289</v>
      </c>
      <c r="C117">
        <f t="shared" si="11"/>
        <v>113.02123567615786</v>
      </c>
      <c r="D117">
        <f t="shared" si="12"/>
        <v>-7.1043459427309585</v>
      </c>
      <c r="E117">
        <f t="shared" si="13"/>
        <v>55.92973638614032</v>
      </c>
      <c r="F117">
        <f t="shared" si="14"/>
        <v>50.483768241635367</v>
      </c>
      <c r="G117">
        <f t="shared" si="15"/>
        <v>32.894861858093776</v>
      </c>
      <c r="H117">
        <f t="shared" si="16"/>
        <v>-47.705713851428129</v>
      </c>
      <c r="I117">
        <f t="shared" si="17"/>
        <v>122.28786171473088</v>
      </c>
      <c r="J117">
        <f t="shared" si="18"/>
        <v>3178.6071434971459</v>
      </c>
      <c r="K117">
        <f t="shared" si="19"/>
        <v>3630.682792538224</v>
      </c>
      <c r="L117">
        <f t="shared" si="20"/>
        <v>17230.156256835486</v>
      </c>
      <c r="M117">
        <f t="shared" si="21"/>
        <v>1</v>
      </c>
      <c r="N117">
        <f t="shared" si="23"/>
        <v>1</v>
      </c>
      <c r="O117">
        <f t="shared" si="23"/>
        <v>1</v>
      </c>
      <c r="P117">
        <f t="shared" si="23"/>
        <v>0</v>
      </c>
      <c r="Q117">
        <f t="shared" si="23"/>
        <v>0</v>
      </c>
      <c r="R117">
        <f t="shared" si="23"/>
        <v>0</v>
      </c>
      <c r="S117">
        <f t="shared" si="23"/>
        <v>0</v>
      </c>
    </row>
    <row r="118" spans="1:19" x14ac:dyDescent="0.3">
      <c r="L118" t="s">
        <v>18</v>
      </c>
      <c r="M118">
        <f>COUNTIF(M68:M117,_xlfn.NUMBERVALUE(RIGHT(L118))+1)</f>
        <v>19</v>
      </c>
    </row>
    <row r="119" spans="1:19" x14ac:dyDescent="0.3">
      <c r="L119" t="s">
        <v>19</v>
      </c>
      <c r="M119">
        <f>COUNTIF(M68:M117,_xlfn.NUMBERVALUE(RIGHT(L119))+1)</f>
        <v>19</v>
      </c>
    </row>
    <row r="120" spans="1:19" x14ac:dyDescent="0.3">
      <c r="L120" t="s">
        <v>20</v>
      </c>
      <c r="M120">
        <f>COUNTIF(M68:M117,_xlfn.NUMBERVALUE(RIGHT(L120))+1)</f>
        <v>12</v>
      </c>
    </row>
    <row r="122" spans="1:19" x14ac:dyDescent="0.3">
      <c r="A122" t="s">
        <v>17</v>
      </c>
    </row>
    <row r="123" spans="1:19" x14ac:dyDescent="0.3">
      <c r="A123">
        <v>3</v>
      </c>
      <c r="B123">
        <v>2</v>
      </c>
    </row>
    <row r="124" spans="1:19" x14ac:dyDescent="0.3">
      <c r="A124">
        <f>SUMPRODUCT(B68:B117,N68:N117)/M118</f>
        <v>99.065082926813034</v>
      </c>
      <c r="B124">
        <f>SUMPRODUCT(C68:C117,O68:O117)/M119</f>
        <v>88.420013673999307</v>
      </c>
    </row>
    <row r="125" spans="1:19" x14ac:dyDescent="0.3">
      <c r="A125">
        <f>SUMPRODUCT(B68:B117,P68:P117)/M119</f>
        <v>-0.48031884188599361</v>
      </c>
      <c r="B125">
        <f>SUMPRODUCT(C68:C117,Q68:Q117)/M119</f>
        <v>101.67967257603864</v>
      </c>
    </row>
    <row r="126" spans="1:19" x14ac:dyDescent="0.3">
      <c r="A126">
        <f>SUMPRODUCT(B68:B117,R68:R117)/M120</f>
        <v>110.84293646897748</v>
      </c>
      <c r="B126">
        <f>SUMPRODUCT(C68:C117,S68:S117)/M120</f>
        <v>-4.6885872271004727</v>
      </c>
    </row>
    <row r="130" spans="1:20" x14ac:dyDescent="0.3">
      <c r="D130" t="str">
        <f>CONCATENATE((CODE(LEFT(D131,1))-CODE(LOWER("I"))+1), ",", (CODE(RIGHT(D131,1))-CODE(LOWER("X"))+1))</f>
        <v>1,1</v>
      </c>
      <c r="E130" t="str">
        <f t="shared" ref="E130" si="24">CONCATENATE((CODE(LEFT(E131,1))-CODE(LOWER("I"))+1), ",", (CODE(RIGHT(E131,1))-CODE(LOWER("X"))+1))</f>
        <v>1,2</v>
      </c>
      <c r="F130" t="str">
        <f t="shared" ref="F130" si="25">CONCATENATE((CODE(LEFT(F131,1))-CODE(LOWER("I"))+1), ",", (CODE(RIGHT(F131,1))-CODE(LOWER("X"))+1))</f>
        <v>2,1</v>
      </c>
      <c r="G130" t="str">
        <f t="shared" ref="G130" si="26">CONCATENATE((CODE(LEFT(G131,1))-CODE(LOWER("I"))+1), ",", (CODE(RIGHT(G131,1))-CODE(LOWER("X"))+1))</f>
        <v>2,2</v>
      </c>
      <c r="H130" t="str">
        <f t="shared" ref="H130" si="27">CONCATENATE((CODE(LEFT(H131,1))-CODE(LOWER("I"))+1), ",", (CODE(RIGHT(H131,1))-CODE(LOWER("X"))+1))</f>
        <v>3,1</v>
      </c>
      <c r="I130" t="str">
        <f t="shared" ref="I130" si="28">CONCATENATE((CODE(LEFT(I131,1))-CODE(LOWER("I"))+1), ",", (CODE(RIGHT(I131,1))-CODE(LOWER("X"))+1))</f>
        <v>3,2</v>
      </c>
      <c r="N130" t="str">
        <f>CONCATENATE((CODE(LEFT(N131,1))-CODE(LOWER("I"))+1), ",", (CODE(RIGHT(N131,1))-CODE(LOWER("X"))+1))</f>
        <v>1,1</v>
      </c>
      <c r="O130" t="str">
        <f t="shared" ref="O130" si="29">CONCATENATE((CODE(LEFT(O131,1))-CODE(LOWER("I"))+1), ",", (CODE(RIGHT(O131,1))-CODE(LOWER("X"))+1))</f>
        <v>1,2</v>
      </c>
      <c r="P130" t="str">
        <f t="shared" ref="P130" si="30">CONCATENATE((CODE(LEFT(P131,1))-CODE(LOWER("I"))+1), ",", (CODE(RIGHT(P131,1))-CODE(LOWER("X"))+1))</f>
        <v>2,1</v>
      </c>
      <c r="Q130" t="str">
        <f t="shared" ref="Q130" si="31">CONCATENATE((CODE(LEFT(Q131,1))-CODE(LOWER("I"))+1), ",", (CODE(RIGHT(Q131,1))-CODE(LOWER("X"))+1))</f>
        <v>2,2</v>
      </c>
      <c r="R130" t="str">
        <f t="shared" ref="R130" si="32">CONCATENATE((CODE(LEFT(R131,1))-CODE(LOWER("I"))+1), ",", (CODE(RIGHT(R131,1))-CODE(LOWER("X"))+1))</f>
        <v>3,1</v>
      </c>
      <c r="S130" t="str">
        <f t="shared" ref="S130" si="33">CONCATENATE((CODE(LEFT(S131,1))-CODE(LOWER("I"))+1), ",", (CODE(RIGHT(S131,1))-CODE(LOWER("X"))+1))</f>
        <v>3,2</v>
      </c>
    </row>
    <row r="131" spans="1:20" x14ac:dyDescent="0.3">
      <c r="A131" t="s">
        <v>6</v>
      </c>
      <c r="B131" t="s">
        <v>0</v>
      </c>
      <c r="C131" t="s">
        <v>1</v>
      </c>
      <c r="D131" t="s">
        <v>7</v>
      </c>
      <c r="E131" t="s">
        <v>8</v>
      </c>
      <c r="F131" t="s">
        <v>9</v>
      </c>
      <c r="G131" t="s">
        <v>10</v>
      </c>
      <c r="H131" t="s">
        <v>11</v>
      </c>
      <c r="I131" t="s">
        <v>12</v>
      </c>
      <c r="J131" t="s">
        <v>13</v>
      </c>
      <c r="K131" t="s">
        <v>14</v>
      </c>
      <c r="L131" t="s">
        <v>15</v>
      </c>
      <c r="M131" t="s">
        <v>16</v>
      </c>
      <c r="N131" t="s">
        <v>28</v>
      </c>
      <c r="O131" t="s">
        <v>29</v>
      </c>
      <c r="P131" t="s">
        <v>30</v>
      </c>
      <c r="Q131" t="s">
        <v>31</v>
      </c>
      <c r="R131" t="s">
        <v>32</v>
      </c>
      <c r="S131" t="s">
        <v>33</v>
      </c>
      <c r="T131" t="s">
        <v>4</v>
      </c>
    </row>
    <row r="132" spans="1:20" x14ac:dyDescent="0.3">
      <c r="A132">
        <v>0</v>
      </c>
      <c r="B132">
        <f>INDEX($A$8:$A$57, A132+1)</f>
        <v>-21.393341695808175</v>
      </c>
      <c r="C132">
        <f>INDEX($B$8:$B$57, A132+1)</f>
        <v>126.12905675436197</v>
      </c>
      <c r="D132">
        <f>B132-INDEX($A$124:$A$126,LEFT(D$66, 1))</f>
        <v>-120.45842462262121</v>
      </c>
      <c r="E132">
        <f>C132-INDEX($B$124:$B$126,LEFT(E$66, 1))</f>
        <v>37.709043080362662</v>
      </c>
      <c r="F132">
        <f>B132-INDEX($A$124:$A$126,LEFT(F$66, 1))</f>
        <v>-20.913022853922183</v>
      </c>
      <c r="G132">
        <f>C132-INDEX($B$124:$B$126,LEFT(G$66, 1))</f>
        <v>24.449384178323328</v>
      </c>
      <c r="H132">
        <f>B132-INDEX($A$124:$A$126,LEFT(H$66, 1))</f>
        <v>-132.23627816478566</v>
      </c>
      <c r="I132">
        <f>C132-INDEX($B$124:$B$126,LEFT(I$66, 1))</f>
        <v>130.81764398146245</v>
      </c>
      <c r="J132">
        <f>SUMPRODUCT(D132:E132,D132:E132)</f>
        <v>15932.203992600362</v>
      </c>
      <c r="K132">
        <f>SUMPRODUCT(F132:G132,F132:G132)</f>
        <v>1035.1269115879186</v>
      </c>
      <c r="L132">
        <f>SUMPRODUCT(H132:I132,H132:I132)</f>
        <v>34599.689239735228</v>
      </c>
      <c r="M132">
        <f>MATCH(MIN(J132:L132), J132:L132, 0)</f>
        <v>2</v>
      </c>
      <c r="N132">
        <f>IF($M132=_xlfn.NUMBERVALUE(LEFT(N$66,1)),1,0)</f>
        <v>0</v>
      </c>
      <c r="O132">
        <f t="shared" ref="O132:S147" si="34">IF($M132=_xlfn.NUMBERVALUE(LEFT(O$66,1)),1,0)</f>
        <v>0</v>
      </c>
      <c r="P132">
        <f t="shared" si="34"/>
        <v>1</v>
      </c>
      <c r="Q132">
        <f t="shared" si="34"/>
        <v>1</v>
      </c>
      <c r="R132">
        <f t="shared" si="34"/>
        <v>0</v>
      </c>
      <c r="S132">
        <f t="shared" si="34"/>
        <v>0</v>
      </c>
      <c r="T132" t="b">
        <f>M132&lt;&gt;M68</f>
        <v>0</v>
      </c>
    </row>
    <row r="133" spans="1:20" x14ac:dyDescent="0.3">
      <c r="A133">
        <v>1</v>
      </c>
      <c r="B133">
        <f t="shared" ref="B133:B181" si="35">INDEX($A$8:$A$57, A133+1)</f>
        <v>119.8366252785778</v>
      </c>
      <c r="C133">
        <f t="shared" ref="C133:C181" si="36">INDEX($B$8:$B$57, A133+1)</f>
        <v>28.539184643627909</v>
      </c>
      <c r="D133">
        <f t="shared" ref="D133:D181" si="37">B133-INDEX($A$124:$A$126,LEFT(D$66, 1))</f>
        <v>20.771542351764765</v>
      </c>
      <c r="E133">
        <f t="shared" ref="E133:E181" si="38">C133-INDEX($B$124:$B$126,LEFT(E$66, 1))</f>
        <v>-59.880829030371402</v>
      </c>
      <c r="F133">
        <f t="shared" ref="F133:F181" si="39">B133-INDEX($A$124:$A$126,LEFT(F$66, 1))</f>
        <v>120.31694412046379</v>
      </c>
      <c r="G133">
        <f t="shared" ref="G133:G181" si="40">C133-INDEX($B$124:$B$126,LEFT(G$66, 1))</f>
        <v>-73.140487932410736</v>
      </c>
      <c r="H133">
        <f t="shared" ref="H133:H181" si="41">B133-INDEX($A$124:$A$126,LEFT(H$66, 1))</f>
        <v>8.9936888096003145</v>
      </c>
      <c r="I133">
        <f t="shared" ref="I133:I181" si="42">C133-INDEX($B$124:$B$126,LEFT(I$66, 1))</f>
        <v>33.227771870728382</v>
      </c>
      <c r="J133">
        <f t="shared" ref="J133:J181" si="43">SUMPRODUCT(D133:E133,D133:E133)</f>
        <v>4017.1706570357273</v>
      </c>
      <c r="K133">
        <f t="shared" ref="K133:K181" si="44">SUMPRODUCT(F133:G133,F133:G133)</f>
        <v>19825.698017477927</v>
      </c>
      <c r="L133">
        <f t="shared" ref="L133:L181" si="45">SUMPRODUCT(H133:I133,H133:I133)</f>
        <v>1184.9712618970984</v>
      </c>
      <c r="M133">
        <f t="shared" ref="M133:M181" si="46">MATCH(MIN(J133:L133), J133:L133, 0)</f>
        <v>3</v>
      </c>
      <c r="N133">
        <f t="shared" ref="N133:S164" si="47">IF($M133=_xlfn.NUMBERVALUE(LEFT(N$66,1)),1,0)</f>
        <v>0</v>
      </c>
      <c r="O133">
        <f t="shared" si="34"/>
        <v>0</v>
      </c>
      <c r="P133">
        <f t="shared" si="34"/>
        <v>0</v>
      </c>
      <c r="Q133">
        <f t="shared" si="34"/>
        <v>0</v>
      </c>
      <c r="R133">
        <f t="shared" si="34"/>
        <v>1</v>
      </c>
      <c r="S133">
        <f t="shared" si="34"/>
        <v>1</v>
      </c>
      <c r="T133" t="b">
        <f t="shared" ref="T133:T181" si="48">M133&lt;&gt;M69</f>
        <v>0</v>
      </c>
    </row>
    <row r="134" spans="1:20" x14ac:dyDescent="0.3">
      <c r="A134">
        <v>2</v>
      </c>
      <c r="B134">
        <f t="shared" si="35"/>
        <v>99.401040749882014</v>
      </c>
      <c r="C134">
        <f t="shared" si="36"/>
        <v>26.903242216232957</v>
      </c>
      <c r="D134">
        <f t="shared" si="37"/>
        <v>0.33595782306898059</v>
      </c>
      <c r="E134">
        <f t="shared" si="38"/>
        <v>-61.516771457766353</v>
      </c>
      <c r="F134">
        <f t="shared" si="39"/>
        <v>99.881359591768003</v>
      </c>
      <c r="G134">
        <f t="shared" si="40"/>
        <v>-74.776430359805687</v>
      </c>
      <c r="H134">
        <f t="shared" si="41"/>
        <v>-11.44189571909547</v>
      </c>
      <c r="I134">
        <f t="shared" si="42"/>
        <v>31.591829443333431</v>
      </c>
      <c r="J134">
        <f t="shared" si="43"/>
        <v>3784.4260382459383</v>
      </c>
      <c r="K134">
        <f t="shared" si="44"/>
        <v>15567.800531254936</v>
      </c>
      <c r="L134">
        <f t="shared" si="45"/>
        <v>1128.9606652233242</v>
      </c>
      <c r="M134">
        <f t="shared" si="46"/>
        <v>3</v>
      </c>
      <c r="N134">
        <f t="shared" si="47"/>
        <v>0</v>
      </c>
      <c r="O134">
        <f t="shared" si="34"/>
        <v>0</v>
      </c>
      <c r="P134">
        <f t="shared" si="34"/>
        <v>0</v>
      </c>
      <c r="Q134">
        <f t="shared" si="34"/>
        <v>0</v>
      </c>
      <c r="R134">
        <f t="shared" si="34"/>
        <v>1</v>
      </c>
      <c r="S134">
        <f t="shared" si="34"/>
        <v>1</v>
      </c>
      <c r="T134" t="b">
        <f t="shared" si="48"/>
        <v>1</v>
      </c>
    </row>
    <row r="135" spans="1:20" x14ac:dyDescent="0.3">
      <c r="A135">
        <v>3</v>
      </c>
      <c r="B135">
        <f t="shared" si="35"/>
        <v>-2.1882369123494305</v>
      </c>
      <c r="C135">
        <f t="shared" si="36"/>
        <v>106.5330648516063</v>
      </c>
      <c r="D135">
        <f t="shared" si="37"/>
        <v>-101.25331983916246</v>
      </c>
      <c r="E135">
        <f t="shared" si="38"/>
        <v>18.113051177606991</v>
      </c>
      <c r="F135">
        <f t="shared" si="39"/>
        <v>-1.7079180704634369</v>
      </c>
      <c r="G135">
        <f t="shared" si="40"/>
        <v>4.8533922755676571</v>
      </c>
      <c r="H135">
        <f t="shared" si="41"/>
        <v>-113.03117338132691</v>
      </c>
      <c r="I135">
        <f t="shared" si="42"/>
        <v>111.22165207870677</v>
      </c>
      <c r="J135">
        <f t="shared" si="43"/>
        <v>10580.317401414341</v>
      </c>
      <c r="K135">
        <f t="shared" si="44"/>
        <v>26.472400715955352</v>
      </c>
      <c r="L135">
        <f t="shared" si="45"/>
        <v>25146.302047076482</v>
      </c>
      <c r="M135">
        <f t="shared" si="46"/>
        <v>2</v>
      </c>
      <c r="N135">
        <f t="shared" si="47"/>
        <v>0</v>
      </c>
      <c r="O135">
        <f t="shared" si="34"/>
        <v>0</v>
      </c>
      <c r="P135">
        <f t="shared" si="34"/>
        <v>1</v>
      </c>
      <c r="Q135">
        <f t="shared" si="34"/>
        <v>1</v>
      </c>
      <c r="R135">
        <f t="shared" si="34"/>
        <v>0</v>
      </c>
      <c r="S135">
        <f t="shared" si="34"/>
        <v>0</v>
      </c>
      <c r="T135" t="b">
        <f t="shared" si="48"/>
        <v>0</v>
      </c>
    </row>
    <row r="136" spans="1:20" x14ac:dyDescent="0.3">
      <c r="A136">
        <v>4</v>
      </c>
      <c r="B136">
        <f t="shared" si="35"/>
        <v>113.19035942361434</v>
      </c>
      <c r="C136">
        <f t="shared" si="36"/>
        <v>-5.5778784471006464</v>
      </c>
      <c r="D136">
        <f t="shared" si="37"/>
        <v>14.125276496801305</v>
      </c>
      <c r="E136">
        <f t="shared" si="38"/>
        <v>-93.997892121099952</v>
      </c>
      <c r="F136">
        <f t="shared" si="39"/>
        <v>113.67067826550033</v>
      </c>
      <c r="G136">
        <f t="shared" si="40"/>
        <v>-107.25755102313929</v>
      </c>
      <c r="H136">
        <f t="shared" si="41"/>
        <v>2.3474229546368548</v>
      </c>
      <c r="I136">
        <f t="shared" si="42"/>
        <v>-0.88929122000017369</v>
      </c>
      <c r="J136">
        <f t="shared" si="43"/>
        <v>9035.1271593210313</v>
      </c>
      <c r="K136">
        <f t="shared" si="44"/>
        <v>24425.205348820215</v>
      </c>
      <c r="L136">
        <f t="shared" si="45"/>
        <v>6.3012334019254181</v>
      </c>
      <c r="M136">
        <f t="shared" si="46"/>
        <v>3</v>
      </c>
      <c r="N136">
        <f t="shared" si="47"/>
        <v>0</v>
      </c>
      <c r="O136">
        <f t="shared" si="34"/>
        <v>0</v>
      </c>
      <c r="P136">
        <f t="shared" si="34"/>
        <v>0</v>
      </c>
      <c r="Q136">
        <f t="shared" si="34"/>
        <v>0</v>
      </c>
      <c r="R136">
        <f t="shared" si="34"/>
        <v>1</v>
      </c>
      <c r="S136">
        <f t="shared" si="34"/>
        <v>1</v>
      </c>
      <c r="T136" t="b">
        <f t="shared" si="48"/>
        <v>0</v>
      </c>
    </row>
    <row r="137" spans="1:20" x14ac:dyDescent="0.3">
      <c r="A137">
        <v>5</v>
      </c>
      <c r="B137">
        <f t="shared" si="35"/>
        <v>77.612991880735976</v>
      </c>
      <c r="C137">
        <f t="shared" si="36"/>
        <v>84.911949194576778</v>
      </c>
      <c r="D137">
        <f t="shared" si="37"/>
        <v>-21.452091046077058</v>
      </c>
      <c r="E137">
        <f t="shared" si="38"/>
        <v>-3.5080644794225293</v>
      </c>
      <c r="F137">
        <f t="shared" si="39"/>
        <v>78.093310722621965</v>
      </c>
      <c r="G137">
        <f t="shared" si="40"/>
        <v>-16.767723381461863</v>
      </c>
      <c r="H137">
        <f t="shared" si="41"/>
        <v>-33.229944588241509</v>
      </c>
      <c r="I137">
        <f t="shared" si="42"/>
        <v>89.600536421677248</v>
      </c>
      <c r="J137">
        <f t="shared" si="43"/>
        <v>472.49872664096551</v>
      </c>
      <c r="K137">
        <f t="shared" si="44"/>
        <v>6379.7217270172059</v>
      </c>
      <c r="L137">
        <f t="shared" si="45"/>
        <v>9132.4853443899119</v>
      </c>
      <c r="M137">
        <f t="shared" si="46"/>
        <v>1</v>
      </c>
      <c r="N137">
        <f t="shared" si="47"/>
        <v>1</v>
      </c>
      <c r="O137">
        <f t="shared" si="34"/>
        <v>1</v>
      </c>
      <c r="P137">
        <f t="shared" si="34"/>
        <v>0</v>
      </c>
      <c r="Q137">
        <f t="shared" si="34"/>
        <v>0</v>
      </c>
      <c r="R137">
        <f t="shared" si="34"/>
        <v>0</v>
      </c>
      <c r="S137">
        <f t="shared" si="34"/>
        <v>0</v>
      </c>
      <c r="T137" t="b">
        <f t="shared" si="48"/>
        <v>0</v>
      </c>
    </row>
    <row r="138" spans="1:20" x14ac:dyDescent="0.3">
      <c r="A138">
        <v>6</v>
      </c>
      <c r="B138">
        <f t="shared" si="35"/>
        <v>79.247680521451997</v>
      </c>
      <c r="C138">
        <f t="shared" si="36"/>
        <v>5.1833217357917309</v>
      </c>
      <c r="D138">
        <f t="shared" si="37"/>
        <v>-19.817402405361037</v>
      </c>
      <c r="E138">
        <f t="shared" si="38"/>
        <v>-83.236691938207571</v>
      </c>
      <c r="F138">
        <f t="shared" si="39"/>
        <v>79.727999363337986</v>
      </c>
      <c r="G138">
        <f t="shared" si="40"/>
        <v>-96.496350840246905</v>
      </c>
      <c r="H138">
        <f t="shared" si="41"/>
        <v>-31.595255947525487</v>
      </c>
      <c r="I138">
        <f t="shared" si="42"/>
        <v>9.8719089628922028</v>
      </c>
      <c r="J138">
        <f t="shared" si="43"/>
        <v>7321.0763229120785</v>
      </c>
      <c r="K138">
        <f t="shared" si="44"/>
        <v>15668.099607964443</v>
      </c>
      <c r="L138">
        <f t="shared" si="45"/>
        <v>1095.7147849612761</v>
      </c>
      <c r="M138">
        <f t="shared" si="46"/>
        <v>3</v>
      </c>
      <c r="N138">
        <f t="shared" si="47"/>
        <v>0</v>
      </c>
      <c r="O138">
        <f t="shared" si="34"/>
        <v>0</v>
      </c>
      <c r="P138">
        <f t="shared" si="34"/>
        <v>0</v>
      </c>
      <c r="Q138">
        <f t="shared" si="34"/>
        <v>0</v>
      </c>
      <c r="R138">
        <f t="shared" si="34"/>
        <v>1</v>
      </c>
      <c r="S138">
        <f t="shared" si="34"/>
        <v>1</v>
      </c>
      <c r="T138" t="b">
        <f t="shared" si="48"/>
        <v>0</v>
      </c>
    </row>
    <row r="139" spans="1:20" x14ac:dyDescent="0.3">
      <c r="A139">
        <v>7</v>
      </c>
      <c r="B139">
        <f t="shared" si="35"/>
        <v>-28.414245792723669</v>
      </c>
      <c r="C139">
        <f t="shared" si="36"/>
        <v>78.22389407315616</v>
      </c>
      <c r="D139">
        <f t="shared" si="37"/>
        <v>-127.47932871953671</v>
      </c>
      <c r="E139">
        <f t="shared" si="38"/>
        <v>-10.196119600843147</v>
      </c>
      <c r="F139">
        <f t="shared" si="39"/>
        <v>-27.933926950837677</v>
      </c>
      <c r="G139">
        <f t="shared" si="40"/>
        <v>-23.455778502882481</v>
      </c>
      <c r="H139">
        <f t="shared" si="41"/>
        <v>-139.25718226170116</v>
      </c>
      <c r="I139">
        <f t="shared" si="42"/>
        <v>82.91248130025663</v>
      </c>
      <c r="J139">
        <f t="shared" si="43"/>
        <v>16354.940105698395</v>
      </c>
      <c r="K139">
        <f t="shared" si="44"/>
        <v>1330.4778200710193</v>
      </c>
      <c r="L139">
        <f t="shared" si="45"/>
        <v>26267.042366834059</v>
      </c>
      <c r="M139">
        <f t="shared" si="46"/>
        <v>2</v>
      </c>
      <c r="N139">
        <f t="shared" si="47"/>
        <v>0</v>
      </c>
      <c r="O139">
        <f t="shared" si="34"/>
        <v>0</v>
      </c>
      <c r="P139">
        <f t="shared" si="34"/>
        <v>1</v>
      </c>
      <c r="Q139">
        <f t="shared" si="34"/>
        <v>1</v>
      </c>
      <c r="R139">
        <f t="shared" si="34"/>
        <v>0</v>
      </c>
      <c r="S139">
        <f t="shared" si="34"/>
        <v>0</v>
      </c>
      <c r="T139" t="b">
        <f t="shared" si="48"/>
        <v>0</v>
      </c>
    </row>
    <row r="140" spans="1:20" x14ac:dyDescent="0.3">
      <c r="A140">
        <v>8</v>
      </c>
      <c r="B140">
        <f t="shared" si="35"/>
        <v>98.347183703820406</v>
      </c>
      <c r="C140">
        <f t="shared" si="36"/>
        <v>91.170067607587768</v>
      </c>
      <c r="D140">
        <f t="shared" si="37"/>
        <v>-0.71789922299262798</v>
      </c>
      <c r="E140">
        <f t="shared" si="38"/>
        <v>2.7500539335884611</v>
      </c>
      <c r="F140">
        <f t="shared" si="39"/>
        <v>98.827502545706395</v>
      </c>
      <c r="G140">
        <f t="shared" si="40"/>
        <v>-10.509604968450873</v>
      </c>
      <c r="H140">
        <f t="shared" si="41"/>
        <v>-12.495752765157079</v>
      </c>
      <c r="I140">
        <f t="shared" si="42"/>
        <v>95.858654834688238</v>
      </c>
      <c r="J140">
        <f t="shared" si="43"/>
        <v>8.0781759320187874</v>
      </c>
      <c r="K140">
        <f t="shared" si="44"/>
        <v>9877.327056014492</v>
      </c>
      <c r="L140">
        <f t="shared" si="45"/>
        <v>9345.0255438838285</v>
      </c>
      <c r="M140">
        <f t="shared" si="46"/>
        <v>1</v>
      </c>
      <c r="N140">
        <f t="shared" si="47"/>
        <v>1</v>
      </c>
      <c r="O140">
        <f t="shared" si="34"/>
        <v>1</v>
      </c>
      <c r="P140">
        <f t="shared" si="34"/>
        <v>0</v>
      </c>
      <c r="Q140">
        <f t="shared" si="34"/>
        <v>0</v>
      </c>
      <c r="R140">
        <f t="shared" si="34"/>
        <v>0</v>
      </c>
      <c r="S140">
        <f t="shared" si="34"/>
        <v>0</v>
      </c>
      <c r="T140" t="b">
        <f t="shared" si="48"/>
        <v>0</v>
      </c>
    </row>
    <row r="141" spans="1:20" x14ac:dyDescent="0.3">
      <c r="A141">
        <v>9</v>
      </c>
      <c r="B141">
        <f t="shared" si="35"/>
        <v>14.732196099294519</v>
      </c>
      <c r="C141">
        <f t="shared" si="36"/>
        <v>98.641789197802225</v>
      </c>
      <c r="D141">
        <f t="shared" si="37"/>
        <v>-84.332886827518507</v>
      </c>
      <c r="E141">
        <f t="shared" si="38"/>
        <v>10.221775523802918</v>
      </c>
      <c r="F141">
        <f t="shared" si="39"/>
        <v>15.212514941180514</v>
      </c>
      <c r="G141">
        <f t="shared" si="40"/>
        <v>-3.0378833782364154</v>
      </c>
      <c r="H141">
        <f t="shared" si="41"/>
        <v>-96.110740369682958</v>
      </c>
      <c r="I141">
        <f t="shared" si="42"/>
        <v>103.3303764249027</v>
      </c>
      <c r="J141">
        <f t="shared" si="43"/>
        <v>7216.5204955220615</v>
      </c>
      <c r="K141">
        <f t="shared" si="44"/>
        <v>240.64934625540545</v>
      </c>
      <c r="L141">
        <f t="shared" si="45"/>
        <v>19914.441106520691</v>
      </c>
      <c r="M141">
        <f t="shared" si="46"/>
        <v>2</v>
      </c>
      <c r="N141">
        <f t="shared" si="47"/>
        <v>0</v>
      </c>
      <c r="O141">
        <f t="shared" si="34"/>
        <v>0</v>
      </c>
      <c r="P141">
        <f t="shared" si="34"/>
        <v>1</v>
      </c>
      <c r="Q141">
        <f t="shared" si="34"/>
        <v>1</v>
      </c>
      <c r="R141">
        <f t="shared" si="34"/>
        <v>0</v>
      </c>
      <c r="S141">
        <f t="shared" si="34"/>
        <v>0</v>
      </c>
      <c r="T141" t="b">
        <f t="shared" si="48"/>
        <v>0</v>
      </c>
    </row>
    <row r="142" spans="1:20" x14ac:dyDescent="0.3">
      <c r="A142">
        <v>10</v>
      </c>
      <c r="B142">
        <f t="shared" si="35"/>
        <v>-9.4839335327632863</v>
      </c>
      <c r="C142">
        <f t="shared" si="36"/>
        <v>88.416867963521696</v>
      </c>
      <c r="D142">
        <f t="shared" si="37"/>
        <v>-108.54901645957632</v>
      </c>
      <c r="E142">
        <f t="shared" si="38"/>
        <v>-3.145710477610919E-3</v>
      </c>
      <c r="F142">
        <f t="shared" si="39"/>
        <v>-9.003614690877292</v>
      </c>
      <c r="G142">
        <f t="shared" si="40"/>
        <v>-13.262804612516945</v>
      </c>
      <c r="H142">
        <f t="shared" si="41"/>
        <v>-120.32687000174077</v>
      </c>
      <c r="I142">
        <f t="shared" si="42"/>
        <v>93.105455190622166</v>
      </c>
      <c r="J142">
        <f t="shared" si="43"/>
        <v>11782.888984236866</v>
      </c>
      <c r="K142">
        <f t="shared" si="44"/>
        <v>256.9670636915821</v>
      </c>
      <c r="L142">
        <f t="shared" si="45"/>
        <v>23147.181430668774</v>
      </c>
      <c r="M142">
        <f t="shared" si="46"/>
        <v>2</v>
      </c>
      <c r="N142">
        <f t="shared" si="47"/>
        <v>0</v>
      </c>
      <c r="O142">
        <f t="shared" si="34"/>
        <v>0</v>
      </c>
      <c r="P142">
        <f t="shared" si="34"/>
        <v>1</v>
      </c>
      <c r="Q142">
        <f t="shared" si="34"/>
        <v>1</v>
      </c>
      <c r="R142">
        <f t="shared" si="34"/>
        <v>0</v>
      </c>
      <c r="S142">
        <f t="shared" si="34"/>
        <v>0</v>
      </c>
      <c r="T142" t="b">
        <f t="shared" si="48"/>
        <v>0</v>
      </c>
    </row>
    <row r="143" spans="1:20" x14ac:dyDescent="0.3">
      <c r="A143">
        <v>11</v>
      </c>
      <c r="B143">
        <f t="shared" si="35"/>
        <v>105.1324394926919</v>
      </c>
      <c r="C143">
        <f t="shared" si="36"/>
        <v>-9.8015779912243879</v>
      </c>
      <c r="D143">
        <f t="shared" si="37"/>
        <v>6.0673565658788675</v>
      </c>
      <c r="E143">
        <f t="shared" si="38"/>
        <v>-98.221591665223698</v>
      </c>
      <c r="F143">
        <f t="shared" si="39"/>
        <v>105.61275833457789</v>
      </c>
      <c r="G143">
        <f t="shared" si="40"/>
        <v>-111.48125056726303</v>
      </c>
      <c r="H143">
        <f t="shared" si="41"/>
        <v>-5.7104969762855831</v>
      </c>
      <c r="I143">
        <f t="shared" si="42"/>
        <v>-5.1129907641239152</v>
      </c>
      <c r="J143">
        <f t="shared" si="43"/>
        <v>9684.293884947454</v>
      </c>
      <c r="K143">
        <f t="shared" si="44"/>
        <v>23582.123951078836</v>
      </c>
      <c r="L143">
        <f t="shared" si="45"/>
        <v>58.752450270183246</v>
      </c>
      <c r="M143">
        <f t="shared" si="46"/>
        <v>3</v>
      </c>
      <c r="N143">
        <f t="shared" si="47"/>
        <v>0</v>
      </c>
      <c r="O143">
        <f t="shared" si="34"/>
        <v>0</v>
      </c>
      <c r="P143">
        <f t="shared" si="34"/>
        <v>0</v>
      </c>
      <c r="Q143">
        <f t="shared" si="34"/>
        <v>0</v>
      </c>
      <c r="R143">
        <f t="shared" si="34"/>
        <v>1</v>
      </c>
      <c r="S143">
        <f t="shared" si="34"/>
        <v>1</v>
      </c>
      <c r="T143" t="b">
        <f t="shared" si="48"/>
        <v>0</v>
      </c>
    </row>
    <row r="144" spans="1:20" x14ac:dyDescent="0.3">
      <c r="A144">
        <v>12</v>
      </c>
      <c r="B144">
        <f t="shared" si="35"/>
        <v>-22.133385141953678</v>
      </c>
      <c r="C144">
        <f t="shared" si="36"/>
        <v>93.493648878867404</v>
      </c>
      <c r="D144">
        <f t="shared" si="37"/>
        <v>-121.19846806876672</v>
      </c>
      <c r="E144">
        <f t="shared" si="38"/>
        <v>5.073635204868097</v>
      </c>
      <c r="F144">
        <f t="shared" si="39"/>
        <v>-21.653066300067685</v>
      </c>
      <c r="G144">
        <f t="shared" si="40"/>
        <v>-8.1860236971712368</v>
      </c>
      <c r="H144">
        <f t="shared" si="41"/>
        <v>-132.97632161093117</v>
      </c>
      <c r="I144">
        <f t="shared" si="42"/>
        <v>98.182236105967874</v>
      </c>
      <c r="J144">
        <f t="shared" si="43"/>
        <v>14714.810436407941</v>
      </c>
      <c r="K144">
        <f t="shared" si="44"/>
        <v>535.86626416577587</v>
      </c>
      <c r="L144">
        <f t="shared" si="45"/>
        <v>27322.453595941821</v>
      </c>
      <c r="M144">
        <f t="shared" si="46"/>
        <v>2</v>
      </c>
      <c r="N144">
        <f t="shared" si="47"/>
        <v>0</v>
      </c>
      <c r="O144">
        <f t="shared" si="34"/>
        <v>0</v>
      </c>
      <c r="P144">
        <f t="shared" si="34"/>
        <v>1</v>
      </c>
      <c r="Q144">
        <f t="shared" si="34"/>
        <v>1</v>
      </c>
      <c r="R144">
        <f t="shared" si="34"/>
        <v>0</v>
      </c>
      <c r="S144">
        <f t="shared" si="34"/>
        <v>0</v>
      </c>
      <c r="T144" t="b">
        <f t="shared" si="48"/>
        <v>0</v>
      </c>
    </row>
    <row r="145" spans="1:20" x14ac:dyDescent="0.3">
      <c r="A145">
        <v>13</v>
      </c>
      <c r="B145">
        <f t="shared" si="35"/>
        <v>129.78677752957171</v>
      </c>
      <c r="C145">
        <f t="shared" si="36"/>
        <v>-5.7527069365659322E-3</v>
      </c>
      <c r="D145">
        <f t="shared" si="37"/>
        <v>30.721694602758674</v>
      </c>
      <c r="E145">
        <f t="shared" si="38"/>
        <v>-88.425766380935869</v>
      </c>
      <c r="F145">
        <f t="shared" si="39"/>
        <v>130.26709637145771</v>
      </c>
      <c r="G145">
        <f t="shared" si="40"/>
        <v>-101.6854252829752</v>
      </c>
      <c r="H145">
        <f t="shared" si="41"/>
        <v>18.943841060594224</v>
      </c>
      <c r="I145">
        <f t="shared" si="42"/>
        <v>4.6828345201639063</v>
      </c>
      <c r="J145">
        <f t="shared" si="43"/>
        <v>8762.9386793210197</v>
      </c>
      <c r="K145">
        <f t="shared" si="44"/>
        <v>27309.442112030185</v>
      </c>
      <c r="L145">
        <f t="shared" si="45"/>
        <v>380.7980532722944</v>
      </c>
      <c r="M145">
        <f t="shared" si="46"/>
        <v>3</v>
      </c>
      <c r="N145">
        <f t="shared" si="47"/>
        <v>0</v>
      </c>
      <c r="O145">
        <f t="shared" si="34"/>
        <v>0</v>
      </c>
      <c r="P145">
        <f t="shared" si="34"/>
        <v>0</v>
      </c>
      <c r="Q145">
        <f t="shared" si="34"/>
        <v>0</v>
      </c>
      <c r="R145">
        <f t="shared" si="34"/>
        <v>1</v>
      </c>
      <c r="S145">
        <f t="shared" si="34"/>
        <v>1</v>
      </c>
      <c r="T145" t="b">
        <f t="shared" si="48"/>
        <v>0</v>
      </c>
    </row>
    <row r="146" spans="1:20" x14ac:dyDescent="0.3">
      <c r="A146">
        <v>14</v>
      </c>
      <c r="B146">
        <f t="shared" si="35"/>
        <v>83.464494064217831</v>
      </c>
      <c r="C146">
        <f t="shared" si="36"/>
        <v>-25.981995312064797</v>
      </c>
      <c r="D146">
        <f t="shared" si="37"/>
        <v>-15.600588862595202</v>
      </c>
      <c r="E146">
        <f t="shared" si="38"/>
        <v>-114.4020089860641</v>
      </c>
      <c r="F146">
        <f t="shared" si="39"/>
        <v>83.94481290610382</v>
      </c>
      <c r="G146">
        <f t="shared" si="40"/>
        <v>-127.66166788810344</v>
      </c>
      <c r="H146">
        <f t="shared" si="41"/>
        <v>-27.378442404759653</v>
      </c>
      <c r="I146">
        <f t="shared" si="42"/>
        <v>-21.293408084964323</v>
      </c>
      <c r="J146">
        <f t="shared" si="43"/>
        <v>13331.198032907221</v>
      </c>
      <c r="K146">
        <f t="shared" si="44"/>
        <v>23344.233061813193</v>
      </c>
      <c r="L146">
        <f t="shared" si="45"/>
        <v>1202.9883363835656</v>
      </c>
      <c r="M146">
        <f t="shared" si="46"/>
        <v>3</v>
      </c>
      <c r="N146">
        <f t="shared" si="47"/>
        <v>0</v>
      </c>
      <c r="O146">
        <f t="shared" si="34"/>
        <v>0</v>
      </c>
      <c r="P146">
        <f t="shared" si="34"/>
        <v>0</v>
      </c>
      <c r="Q146">
        <f t="shared" si="34"/>
        <v>0</v>
      </c>
      <c r="R146">
        <f t="shared" si="34"/>
        <v>1</v>
      </c>
      <c r="S146">
        <f t="shared" si="34"/>
        <v>1</v>
      </c>
      <c r="T146" t="b">
        <f t="shared" si="48"/>
        <v>0</v>
      </c>
    </row>
    <row r="147" spans="1:20" x14ac:dyDescent="0.3">
      <c r="A147">
        <v>15</v>
      </c>
      <c r="B147">
        <f t="shared" si="35"/>
        <v>17.924481055112096</v>
      </c>
      <c r="C147">
        <f t="shared" si="36"/>
        <v>96.483000188045395</v>
      </c>
      <c r="D147">
        <f t="shared" si="37"/>
        <v>-81.140601871700937</v>
      </c>
      <c r="E147">
        <f t="shared" si="38"/>
        <v>8.0629865140460879</v>
      </c>
      <c r="F147">
        <f t="shared" si="39"/>
        <v>18.404799896998089</v>
      </c>
      <c r="G147">
        <f t="shared" si="40"/>
        <v>-5.1966723879932459</v>
      </c>
      <c r="H147">
        <f t="shared" si="41"/>
        <v>-92.918455413865388</v>
      </c>
      <c r="I147">
        <f t="shared" si="42"/>
        <v>101.17158741514586</v>
      </c>
      <c r="J147">
        <f t="shared" si="43"/>
        <v>6648.8090236275666</v>
      </c>
      <c r="K147">
        <f t="shared" si="44"/>
        <v>365.74206315667232</v>
      </c>
      <c r="L147">
        <f t="shared" si="45"/>
        <v>18869.52945659899</v>
      </c>
      <c r="M147">
        <f t="shared" si="46"/>
        <v>2</v>
      </c>
      <c r="N147">
        <f t="shared" si="47"/>
        <v>0</v>
      </c>
      <c r="O147">
        <f t="shared" si="34"/>
        <v>0</v>
      </c>
      <c r="P147">
        <f t="shared" si="34"/>
        <v>1</v>
      </c>
      <c r="Q147">
        <f t="shared" si="34"/>
        <v>1</v>
      </c>
      <c r="R147">
        <f t="shared" si="34"/>
        <v>0</v>
      </c>
      <c r="S147">
        <f t="shared" si="34"/>
        <v>0</v>
      </c>
      <c r="T147" t="b">
        <f t="shared" si="48"/>
        <v>0</v>
      </c>
    </row>
    <row r="148" spans="1:20" x14ac:dyDescent="0.3">
      <c r="A148">
        <v>16</v>
      </c>
      <c r="B148">
        <f t="shared" si="35"/>
        <v>-7.2628652743849358</v>
      </c>
      <c r="C148">
        <f t="shared" si="36"/>
        <v>71.727509226620896</v>
      </c>
      <c r="D148">
        <f t="shared" si="37"/>
        <v>-106.32794820119797</v>
      </c>
      <c r="E148">
        <f t="shared" si="38"/>
        <v>-16.692504447378411</v>
      </c>
      <c r="F148">
        <f t="shared" si="39"/>
        <v>-6.7825464324989424</v>
      </c>
      <c r="G148">
        <f t="shared" si="40"/>
        <v>-29.952163349417745</v>
      </c>
      <c r="H148">
        <f t="shared" si="41"/>
        <v>-118.10580174336242</v>
      </c>
      <c r="I148">
        <f t="shared" si="42"/>
        <v>76.416096453721366</v>
      </c>
      <c r="J148">
        <f t="shared" si="43"/>
        <v>11584.272273402386</v>
      </c>
      <c r="K148">
        <f t="shared" si="44"/>
        <v>943.13502541920775</v>
      </c>
      <c r="L148">
        <f t="shared" si="45"/>
        <v>19788.400202666875</v>
      </c>
      <c r="M148">
        <f t="shared" si="46"/>
        <v>2</v>
      </c>
      <c r="N148">
        <f t="shared" si="47"/>
        <v>0</v>
      </c>
      <c r="O148">
        <f t="shared" si="47"/>
        <v>0</v>
      </c>
      <c r="P148">
        <f t="shared" si="47"/>
        <v>1</v>
      </c>
      <c r="Q148">
        <f t="shared" si="47"/>
        <v>1</v>
      </c>
      <c r="R148">
        <f t="shared" si="47"/>
        <v>0</v>
      </c>
      <c r="S148">
        <f t="shared" si="47"/>
        <v>0</v>
      </c>
      <c r="T148" t="b">
        <f t="shared" si="48"/>
        <v>0</v>
      </c>
    </row>
    <row r="149" spans="1:20" x14ac:dyDescent="0.3">
      <c r="A149">
        <v>17</v>
      </c>
      <c r="B149">
        <f t="shared" si="35"/>
        <v>129.0471752587635</v>
      </c>
      <c r="C149">
        <f t="shared" si="36"/>
        <v>99.500056676755833</v>
      </c>
      <c r="D149">
        <f t="shared" si="37"/>
        <v>29.982092331950469</v>
      </c>
      <c r="E149">
        <f t="shared" si="38"/>
        <v>11.080043002756526</v>
      </c>
      <c r="F149">
        <f t="shared" si="39"/>
        <v>129.52749410064951</v>
      </c>
      <c r="G149">
        <f t="shared" si="40"/>
        <v>-2.1796158992828083</v>
      </c>
      <c r="H149">
        <f t="shared" si="41"/>
        <v>18.204238789786018</v>
      </c>
      <c r="I149">
        <f t="shared" si="42"/>
        <v>104.1886439038563</v>
      </c>
      <c r="J149">
        <f t="shared" si="43"/>
        <v>1021.6932135445369</v>
      </c>
      <c r="K149">
        <f t="shared" si="44"/>
        <v>16782.122453462198</v>
      </c>
      <c r="L149">
        <f t="shared" si="45"/>
        <v>11186.667828440122</v>
      </c>
      <c r="M149">
        <f t="shared" si="46"/>
        <v>1</v>
      </c>
      <c r="N149">
        <f t="shared" si="47"/>
        <v>1</v>
      </c>
      <c r="O149">
        <f t="shared" si="47"/>
        <v>1</v>
      </c>
      <c r="P149">
        <f t="shared" si="47"/>
        <v>0</v>
      </c>
      <c r="Q149">
        <f t="shared" si="47"/>
        <v>0</v>
      </c>
      <c r="R149">
        <f t="shared" si="47"/>
        <v>0</v>
      </c>
      <c r="S149">
        <f t="shared" si="47"/>
        <v>0</v>
      </c>
      <c r="T149" t="b">
        <f t="shared" si="48"/>
        <v>0</v>
      </c>
    </row>
    <row r="150" spans="1:20" x14ac:dyDescent="0.3">
      <c r="A150">
        <v>18</v>
      </c>
      <c r="B150">
        <f t="shared" si="35"/>
        <v>23.824669019218319</v>
      </c>
      <c r="C150">
        <f t="shared" si="36"/>
        <v>123.25069184879656</v>
      </c>
      <c r="D150">
        <f t="shared" si="37"/>
        <v>-75.240413907594714</v>
      </c>
      <c r="E150">
        <f t="shared" si="38"/>
        <v>34.830678174797256</v>
      </c>
      <c r="F150">
        <f t="shared" si="39"/>
        <v>24.304987861104312</v>
      </c>
      <c r="G150">
        <f t="shared" si="40"/>
        <v>21.571019272757923</v>
      </c>
      <c r="H150">
        <f t="shared" si="41"/>
        <v>-87.018267449759165</v>
      </c>
      <c r="I150">
        <f t="shared" si="42"/>
        <v>127.93927907589703</v>
      </c>
      <c r="J150">
        <f t="shared" si="43"/>
        <v>6874.2960271024704</v>
      </c>
      <c r="K150">
        <f t="shared" si="44"/>
        <v>1056.0413073941218</v>
      </c>
      <c r="L150">
        <f t="shared" si="45"/>
        <v>23940.638000418079</v>
      </c>
      <c r="M150">
        <f t="shared" si="46"/>
        <v>2</v>
      </c>
      <c r="N150">
        <f t="shared" si="47"/>
        <v>0</v>
      </c>
      <c r="O150">
        <f t="shared" si="47"/>
        <v>0</v>
      </c>
      <c r="P150">
        <f t="shared" si="47"/>
        <v>1</v>
      </c>
      <c r="Q150">
        <f t="shared" si="47"/>
        <v>1</v>
      </c>
      <c r="R150">
        <f t="shared" si="47"/>
        <v>0</v>
      </c>
      <c r="S150">
        <f t="shared" si="47"/>
        <v>0</v>
      </c>
      <c r="T150" t="b">
        <f t="shared" si="48"/>
        <v>0</v>
      </c>
    </row>
    <row r="151" spans="1:20" x14ac:dyDescent="0.3">
      <c r="A151">
        <v>19</v>
      </c>
      <c r="B151">
        <f t="shared" si="35"/>
        <v>18.387514855917885</v>
      </c>
      <c r="C151">
        <f t="shared" si="36"/>
        <v>112.81980639327574</v>
      </c>
      <c r="D151">
        <f t="shared" si="37"/>
        <v>-80.677568070895148</v>
      </c>
      <c r="E151">
        <f t="shared" si="38"/>
        <v>24.399792719276434</v>
      </c>
      <c r="F151">
        <f t="shared" si="39"/>
        <v>18.867833697803878</v>
      </c>
      <c r="G151">
        <f t="shared" si="40"/>
        <v>11.1401338172371</v>
      </c>
      <c r="H151">
        <f t="shared" si="41"/>
        <v>-92.455421613059599</v>
      </c>
      <c r="I151">
        <f t="shared" si="42"/>
        <v>117.50839362037621</v>
      </c>
      <c r="J151">
        <f t="shared" si="43"/>
        <v>7104.219874577575</v>
      </c>
      <c r="K151">
        <f t="shared" si="44"/>
        <v>480.09772991393322</v>
      </c>
      <c r="L151">
        <f t="shared" si="45"/>
        <v>22356.22755688988</v>
      </c>
      <c r="M151">
        <f t="shared" si="46"/>
        <v>2</v>
      </c>
      <c r="N151">
        <f t="shared" si="47"/>
        <v>0</v>
      </c>
      <c r="O151">
        <f t="shared" si="47"/>
        <v>0</v>
      </c>
      <c r="P151">
        <f t="shared" si="47"/>
        <v>1</v>
      </c>
      <c r="Q151">
        <f t="shared" si="47"/>
        <v>1</v>
      </c>
      <c r="R151">
        <f t="shared" si="47"/>
        <v>0</v>
      </c>
      <c r="S151">
        <f t="shared" si="47"/>
        <v>0</v>
      </c>
      <c r="T151" t="b">
        <f t="shared" si="48"/>
        <v>0</v>
      </c>
    </row>
    <row r="152" spans="1:20" x14ac:dyDescent="0.3">
      <c r="A152">
        <v>20</v>
      </c>
      <c r="B152">
        <f t="shared" si="35"/>
        <v>113.59922013024612</v>
      </c>
      <c r="C152">
        <f t="shared" si="36"/>
        <v>-4.4112139577404053</v>
      </c>
      <c r="D152">
        <f t="shared" si="37"/>
        <v>14.53413720343309</v>
      </c>
      <c r="E152">
        <f t="shared" si="38"/>
        <v>-92.831227631739708</v>
      </c>
      <c r="F152">
        <f t="shared" si="39"/>
        <v>114.07953897213211</v>
      </c>
      <c r="G152">
        <f t="shared" si="40"/>
        <v>-106.09088653377904</v>
      </c>
      <c r="H152">
        <f t="shared" si="41"/>
        <v>2.7562836612686397</v>
      </c>
      <c r="I152">
        <f t="shared" si="42"/>
        <v>0.27737326936006745</v>
      </c>
      <c r="J152">
        <f t="shared" si="43"/>
        <v>8828.8779678640913</v>
      </c>
      <c r="K152">
        <f t="shared" si="44"/>
        <v>24269.417417617391</v>
      </c>
      <c r="L152">
        <f t="shared" si="45"/>
        <v>7.6740355519319499</v>
      </c>
      <c r="M152">
        <f t="shared" si="46"/>
        <v>3</v>
      </c>
      <c r="N152">
        <f t="shared" si="47"/>
        <v>0</v>
      </c>
      <c r="O152">
        <f t="shared" si="47"/>
        <v>0</v>
      </c>
      <c r="P152">
        <f t="shared" si="47"/>
        <v>0</v>
      </c>
      <c r="Q152">
        <f t="shared" si="47"/>
        <v>0</v>
      </c>
      <c r="R152">
        <f t="shared" si="47"/>
        <v>1</v>
      </c>
      <c r="S152">
        <f t="shared" si="47"/>
        <v>1</v>
      </c>
      <c r="T152" t="b">
        <f t="shared" si="48"/>
        <v>0</v>
      </c>
    </row>
    <row r="153" spans="1:20" x14ac:dyDescent="0.3">
      <c r="A153">
        <v>21</v>
      </c>
      <c r="B153">
        <f t="shared" si="35"/>
        <v>114.32922589685228</v>
      </c>
      <c r="C153">
        <f t="shared" si="36"/>
        <v>109.48414743558449</v>
      </c>
      <c r="D153">
        <f t="shared" si="37"/>
        <v>15.264142970039245</v>
      </c>
      <c r="E153">
        <f t="shared" si="38"/>
        <v>21.064133761585182</v>
      </c>
      <c r="F153">
        <f t="shared" si="39"/>
        <v>114.80954473873827</v>
      </c>
      <c r="G153">
        <f t="shared" si="40"/>
        <v>7.8044748595458486</v>
      </c>
      <c r="H153">
        <f t="shared" si="41"/>
        <v>3.4862894278747945</v>
      </c>
      <c r="I153">
        <f t="shared" si="42"/>
        <v>114.17273466268496</v>
      </c>
      <c r="J153">
        <f t="shared" si="43"/>
        <v>676.69179173575117</v>
      </c>
      <c r="K153">
        <f t="shared" si="44"/>
        <v>13242.141390949628</v>
      </c>
      <c r="L153">
        <f t="shared" si="45"/>
        <v>13047.567554330775</v>
      </c>
      <c r="M153">
        <f t="shared" si="46"/>
        <v>1</v>
      </c>
      <c r="N153">
        <f t="shared" si="47"/>
        <v>1</v>
      </c>
      <c r="O153">
        <f t="shared" si="47"/>
        <v>1</v>
      </c>
      <c r="P153">
        <f t="shared" si="47"/>
        <v>0</v>
      </c>
      <c r="Q153">
        <f t="shared" si="47"/>
        <v>0</v>
      </c>
      <c r="R153">
        <f t="shared" si="47"/>
        <v>0</v>
      </c>
      <c r="S153">
        <f t="shared" si="47"/>
        <v>0</v>
      </c>
      <c r="T153" t="b">
        <f t="shared" si="48"/>
        <v>0</v>
      </c>
    </row>
    <row r="154" spans="1:20" x14ac:dyDescent="0.3">
      <c r="A154">
        <v>22</v>
      </c>
      <c r="B154">
        <f t="shared" si="35"/>
        <v>79.621243455187653</v>
      </c>
      <c r="C154">
        <f t="shared" si="36"/>
        <v>114.20039696327699</v>
      </c>
      <c r="D154">
        <f t="shared" si="37"/>
        <v>-19.443839471625381</v>
      </c>
      <c r="E154">
        <f t="shared" si="38"/>
        <v>25.78038328927768</v>
      </c>
      <c r="F154">
        <f t="shared" si="39"/>
        <v>80.101562297073642</v>
      </c>
      <c r="G154">
        <f t="shared" si="40"/>
        <v>12.520724387238346</v>
      </c>
      <c r="H154">
        <f t="shared" si="41"/>
        <v>-31.221693013789832</v>
      </c>
      <c r="I154">
        <f t="shared" si="42"/>
        <v>118.88898419037746</v>
      </c>
      <c r="J154">
        <f t="shared" si="43"/>
        <v>1042.691055940405</v>
      </c>
      <c r="K154">
        <f t="shared" si="44"/>
        <v>6573.0288216131539</v>
      </c>
      <c r="L154">
        <f t="shared" si="45"/>
        <v>15109.384676467154</v>
      </c>
      <c r="M154">
        <f t="shared" si="46"/>
        <v>1</v>
      </c>
      <c r="N154">
        <f t="shared" si="47"/>
        <v>1</v>
      </c>
      <c r="O154">
        <f t="shared" si="47"/>
        <v>1</v>
      </c>
      <c r="P154">
        <f t="shared" si="47"/>
        <v>0</v>
      </c>
      <c r="Q154">
        <f t="shared" si="47"/>
        <v>0</v>
      </c>
      <c r="R154">
        <f t="shared" si="47"/>
        <v>0</v>
      </c>
      <c r="S154">
        <f t="shared" si="47"/>
        <v>0</v>
      </c>
      <c r="T154" t="b">
        <f t="shared" si="48"/>
        <v>0</v>
      </c>
    </row>
    <row r="155" spans="1:20" x14ac:dyDescent="0.3">
      <c r="A155">
        <v>23</v>
      </c>
      <c r="B155">
        <f t="shared" si="35"/>
        <v>116.7166572875758</v>
      </c>
      <c r="C155">
        <f t="shared" si="36"/>
        <v>82.617724454259118</v>
      </c>
      <c r="D155">
        <f t="shared" si="37"/>
        <v>17.651574360762766</v>
      </c>
      <c r="E155">
        <f t="shared" si="38"/>
        <v>-5.8022892197401887</v>
      </c>
      <c r="F155">
        <f t="shared" si="39"/>
        <v>117.19697612946179</v>
      </c>
      <c r="G155">
        <f t="shared" si="40"/>
        <v>-19.061948121779523</v>
      </c>
      <c r="H155">
        <f t="shared" si="41"/>
        <v>5.873720818598315</v>
      </c>
      <c r="I155">
        <f t="shared" si="42"/>
        <v>87.306311681359588</v>
      </c>
      <c r="J155">
        <f t="shared" si="43"/>
        <v>345.24463760305059</v>
      </c>
      <c r="K155">
        <f t="shared" si="44"/>
        <v>14098.489080087049</v>
      </c>
      <c r="L155">
        <f t="shared" si="45"/>
        <v>7656.8926556575407</v>
      </c>
      <c r="M155">
        <f t="shared" si="46"/>
        <v>1</v>
      </c>
      <c r="N155">
        <f t="shared" si="47"/>
        <v>1</v>
      </c>
      <c r="O155">
        <f t="shared" si="47"/>
        <v>1</v>
      </c>
      <c r="P155">
        <f t="shared" si="47"/>
        <v>0</v>
      </c>
      <c r="Q155">
        <f t="shared" si="47"/>
        <v>0</v>
      </c>
      <c r="R155">
        <f t="shared" si="47"/>
        <v>0</v>
      </c>
      <c r="S155">
        <f t="shared" si="47"/>
        <v>0</v>
      </c>
      <c r="T155" t="b">
        <f t="shared" si="48"/>
        <v>0</v>
      </c>
    </row>
    <row r="156" spans="1:20" x14ac:dyDescent="0.3">
      <c r="A156">
        <v>24</v>
      </c>
      <c r="B156">
        <f t="shared" si="35"/>
        <v>-26.392040304993728</v>
      </c>
      <c r="C156">
        <f t="shared" si="36"/>
        <v>89.314734450994266</v>
      </c>
      <c r="D156">
        <f t="shared" si="37"/>
        <v>-125.45712323180676</v>
      </c>
      <c r="E156">
        <f t="shared" si="38"/>
        <v>0.89472077699495856</v>
      </c>
      <c r="F156">
        <f t="shared" si="39"/>
        <v>-25.911721463107735</v>
      </c>
      <c r="G156">
        <f t="shared" si="40"/>
        <v>-12.364938125044375</v>
      </c>
      <c r="H156">
        <f t="shared" si="41"/>
        <v>-137.2349767739712</v>
      </c>
      <c r="I156">
        <f t="shared" si="42"/>
        <v>94.003321678094736</v>
      </c>
      <c r="J156">
        <f t="shared" si="43"/>
        <v>15740.290294869536</v>
      </c>
      <c r="K156">
        <f t="shared" si="44"/>
        <v>824.30900401785402</v>
      </c>
      <c r="L156">
        <f t="shared" si="45"/>
        <v>27670.063336667772</v>
      </c>
      <c r="M156">
        <f t="shared" si="46"/>
        <v>2</v>
      </c>
      <c r="N156">
        <f t="shared" si="47"/>
        <v>0</v>
      </c>
      <c r="O156">
        <f t="shared" si="47"/>
        <v>0</v>
      </c>
      <c r="P156">
        <f t="shared" si="47"/>
        <v>1</v>
      </c>
      <c r="Q156">
        <f t="shared" si="47"/>
        <v>1</v>
      </c>
      <c r="R156">
        <f t="shared" si="47"/>
        <v>0</v>
      </c>
      <c r="S156">
        <f t="shared" si="47"/>
        <v>0</v>
      </c>
      <c r="T156" t="b">
        <f t="shared" si="48"/>
        <v>0</v>
      </c>
    </row>
    <row r="157" spans="1:20" x14ac:dyDescent="0.3">
      <c r="A157">
        <v>25</v>
      </c>
      <c r="B157">
        <f t="shared" si="35"/>
        <v>25.807583357837032</v>
      </c>
      <c r="C157">
        <f t="shared" si="36"/>
        <v>88.10048166692485</v>
      </c>
      <c r="D157">
        <f t="shared" si="37"/>
        <v>-73.257499568976002</v>
      </c>
      <c r="E157">
        <f t="shared" si="38"/>
        <v>-0.31953200707445717</v>
      </c>
      <c r="F157">
        <f t="shared" si="39"/>
        <v>26.287902199723025</v>
      </c>
      <c r="G157">
        <f t="shared" si="40"/>
        <v>-13.579190909113791</v>
      </c>
      <c r="H157">
        <f t="shared" si="41"/>
        <v>-85.035353111140452</v>
      </c>
      <c r="I157">
        <f t="shared" si="42"/>
        <v>92.78906889402532</v>
      </c>
      <c r="J157">
        <f t="shared" si="43"/>
        <v>5366.7633438020639</v>
      </c>
      <c r="K157">
        <f t="shared" si="44"/>
        <v>875.44822780836125</v>
      </c>
      <c r="L157">
        <f t="shared" si="45"/>
        <v>15840.822584956521</v>
      </c>
      <c r="M157">
        <f t="shared" si="46"/>
        <v>2</v>
      </c>
      <c r="N157">
        <f t="shared" si="47"/>
        <v>0</v>
      </c>
      <c r="O157">
        <f t="shared" si="47"/>
        <v>0</v>
      </c>
      <c r="P157">
        <f t="shared" si="47"/>
        <v>1</v>
      </c>
      <c r="Q157">
        <f t="shared" si="47"/>
        <v>1</v>
      </c>
      <c r="R157">
        <f t="shared" si="47"/>
        <v>0</v>
      </c>
      <c r="S157">
        <f t="shared" si="47"/>
        <v>0</v>
      </c>
      <c r="T157" t="b">
        <f t="shared" si="48"/>
        <v>0</v>
      </c>
    </row>
    <row r="158" spans="1:20" x14ac:dyDescent="0.3">
      <c r="A158">
        <v>26</v>
      </c>
      <c r="B158">
        <f t="shared" si="35"/>
        <v>-15.178531604492086</v>
      </c>
      <c r="C158">
        <f t="shared" si="36"/>
        <v>123.42325172793763</v>
      </c>
      <c r="D158">
        <f t="shared" si="37"/>
        <v>-114.24361453130513</v>
      </c>
      <c r="E158">
        <f t="shared" si="38"/>
        <v>35.003238053938318</v>
      </c>
      <c r="F158">
        <f t="shared" si="39"/>
        <v>-14.698212762606092</v>
      </c>
      <c r="G158">
        <f t="shared" si="40"/>
        <v>21.743579151898984</v>
      </c>
      <c r="H158">
        <f t="shared" si="41"/>
        <v>-126.02146807346958</v>
      </c>
      <c r="I158">
        <f t="shared" si="42"/>
        <v>128.11183895503811</v>
      </c>
      <c r="J158">
        <f t="shared" si="43"/>
        <v>14276.830135438107</v>
      </c>
      <c r="K158">
        <f t="shared" si="44"/>
        <v>688.82069274973276</v>
      </c>
      <c r="L158">
        <f t="shared" si="45"/>
        <v>32294.053695834133</v>
      </c>
      <c r="M158">
        <f t="shared" si="46"/>
        <v>2</v>
      </c>
      <c r="N158">
        <f t="shared" si="47"/>
        <v>0</v>
      </c>
      <c r="O158">
        <f t="shared" si="47"/>
        <v>0</v>
      </c>
      <c r="P158">
        <f t="shared" si="47"/>
        <v>1</v>
      </c>
      <c r="Q158">
        <f t="shared" si="47"/>
        <v>1</v>
      </c>
      <c r="R158">
        <f t="shared" si="47"/>
        <v>0</v>
      </c>
      <c r="S158">
        <f t="shared" si="47"/>
        <v>0</v>
      </c>
      <c r="T158" t="b">
        <f t="shared" si="48"/>
        <v>0</v>
      </c>
    </row>
    <row r="159" spans="1:20" x14ac:dyDescent="0.3">
      <c r="A159">
        <v>27</v>
      </c>
      <c r="B159">
        <f t="shared" si="35"/>
        <v>105.70581165506127</v>
      </c>
      <c r="C159">
        <f t="shared" si="36"/>
        <v>123.5282560635836</v>
      </c>
      <c r="D159">
        <f t="shared" si="37"/>
        <v>6.6407287282482343</v>
      </c>
      <c r="E159">
        <f t="shared" si="38"/>
        <v>35.108242389584291</v>
      </c>
      <c r="F159">
        <f t="shared" si="39"/>
        <v>106.18613049694726</v>
      </c>
      <c r="G159">
        <f t="shared" si="40"/>
        <v>21.848583487544957</v>
      </c>
      <c r="H159">
        <f t="shared" si="41"/>
        <v>-5.1371248139162162</v>
      </c>
      <c r="I159">
        <f t="shared" si="42"/>
        <v>128.21684329068407</v>
      </c>
      <c r="J159">
        <f t="shared" si="43"/>
        <v>1276.6879617279847</v>
      </c>
      <c r="K159">
        <f t="shared" si="44"/>
        <v>11752.854910326936</v>
      </c>
      <c r="L159">
        <f t="shared" si="45"/>
        <v>16465.948954781587</v>
      </c>
      <c r="M159">
        <f t="shared" si="46"/>
        <v>1</v>
      </c>
      <c r="N159">
        <f t="shared" si="47"/>
        <v>1</v>
      </c>
      <c r="O159">
        <f t="shared" si="47"/>
        <v>1</v>
      </c>
      <c r="P159">
        <f t="shared" si="47"/>
        <v>0</v>
      </c>
      <c r="Q159">
        <f t="shared" si="47"/>
        <v>0</v>
      </c>
      <c r="R159">
        <f t="shared" si="47"/>
        <v>0</v>
      </c>
      <c r="S159">
        <f t="shared" si="47"/>
        <v>0</v>
      </c>
      <c r="T159" t="b">
        <f t="shared" si="48"/>
        <v>0</v>
      </c>
    </row>
    <row r="160" spans="1:20" x14ac:dyDescent="0.3">
      <c r="A160">
        <v>28</v>
      </c>
      <c r="B160">
        <f t="shared" si="35"/>
        <v>-11.523260351448045</v>
      </c>
      <c r="C160">
        <f t="shared" si="36"/>
        <v>101.5137648090802</v>
      </c>
      <c r="D160">
        <f t="shared" si="37"/>
        <v>-110.58834327826108</v>
      </c>
      <c r="E160">
        <f t="shared" si="38"/>
        <v>13.093751135080893</v>
      </c>
      <c r="F160">
        <f t="shared" si="39"/>
        <v>-11.04294150956205</v>
      </c>
      <c r="G160">
        <f t="shared" si="40"/>
        <v>-0.16590776695844056</v>
      </c>
      <c r="H160">
        <f t="shared" si="41"/>
        <v>-122.36619682042553</v>
      </c>
      <c r="I160">
        <f t="shared" si="42"/>
        <v>106.20235203618067</v>
      </c>
      <c r="J160">
        <f t="shared" si="43"/>
        <v>12401.227987817943</v>
      </c>
      <c r="K160">
        <f t="shared" si="44"/>
        <v>121.97408257074571</v>
      </c>
      <c r="L160">
        <f t="shared" si="45"/>
        <v>26252.425702311968</v>
      </c>
      <c r="M160">
        <f t="shared" si="46"/>
        <v>2</v>
      </c>
      <c r="N160">
        <f t="shared" si="47"/>
        <v>0</v>
      </c>
      <c r="O160">
        <f t="shared" si="47"/>
        <v>0</v>
      </c>
      <c r="P160">
        <f t="shared" si="47"/>
        <v>1</v>
      </c>
      <c r="Q160">
        <f t="shared" si="47"/>
        <v>1</v>
      </c>
      <c r="R160">
        <f t="shared" si="47"/>
        <v>0</v>
      </c>
      <c r="S160">
        <f t="shared" si="47"/>
        <v>0</v>
      </c>
      <c r="T160" t="b">
        <f t="shared" si="48"/>
        <v>0</v>
      </c>
    </row>
    <row r="161" spans="1:20" x14ac:dyDescent="0.3">
      <c r="A161">
        <v>29</v>
      </c>
      <c r="B161">
        <f t="shared" si="35"/>
        <v>6.9307432012419845</v>
      </c>
      <c r="C161">
        <f t="shared" si="36"/>
        <v>107.28922630246814</v>
      </c>
      <c r="D161">
        <f t="shared" si="37"/>
        <v>-92.134339725571053</v>
      </c>
      <c r="E161">
        <f t="shared" si="38"/>
        <v>18.86921262846883</v>
      </c>
      <c r="F161">
        <f t="shared" si="39"/>
        <v>7.4110620431279779</v>
      </c>
      <c r="G161">
        <f t="shared" si="40"/>
        <v>5.6095537264294961</v>
      </c>
      <c r="H161">
        <f t="shared" si="41"/>
        <v>-103.9121932677355</v>
      </c>
      <c r="I161">
        <f t="shared" si="42"/>
        <v>111.97781352956861</v>
      </c>
      <c r="J161">
        <f t="shared" si="43"/>
        <v>8844.7837418853069</v>
      </c>
      <c r="K161">
        <f t="shared" si="44"/>
        <v>86.390933616791287</v>
      </c>
      <c r="L161">
        <f t="shared" si="45"/>
        <v>23336.774632574055</v>
      </c>
      <c r="M161">
        <f t="shared" si="46"/>
        <v>2</v>
      </c>
      <c r="N161">
        <f t="shared" si="47"/>
        <v>0</v>
      </c>
      <c r="O161">
        <f t="shared" si="47"/>
        <v>0</v>
      </c>
      <c r="P161">
        <f t="shared" si="47"/>
        <v>1</v>
      </c>
      <c r="Q161">
        <f t="shared" si="47"/>
        <v>1</v>
      </c>
      <c r="R161">
        <f t="shared" si="47"/>
        <v>0</v>
      </c>
      <c r="S161">
        <f t="shared" si="47"/>
        <v>0</v>
      </c>
      <c r="T161" t="b">
        <f t="shared" si="48"/>
        <v>0</v>
      </c>
    </row>
    <row r="162" spans="1:20" x14ac:dyDescent="0.3">
      <c r="A162">
        <v>30</v>
      </c>
      <c r="B162">
        <f t="shared" si="35"/>
        <v>9.7600125171879846</v>
      </c>
      <c r="C162">
        <f t="shared" si="36"/>
        <v>86.774485705016019</v>
      </c>
      <c r="D162">
        <f t="shared" si="37"/>
        <v>-89.305070409625046</v>
      </c>
      <c r="E162">
        <f t="shared" si="38"/>
        <v>-1.6455279689832878</v>
      </c>
      <c r="F162">
        <f t="shared" si="39"/>
        <v>10.240331359073979</v>
      </c>
      <c r="G162">
        <f t="shared" si="40"/>
        <v>-14.905186871022622</v>
      </c>
      <c r="H162">
        <f t="shared" si="41"/>
        <v>-101.0829239517895</v>
      </c>
      <c r="I162">
        <f t="shared" si="42"/>
        <v>91.463072932116489</v>
      </c>
      <c r="J162">
        <f t="shared" si="43"/>
        <v>7978.1033631647933</v>
      </c>
      <c r="K162">
        <f t="shared" si="44"/>
        <v>327.02898200373909</v>
      </c>
      <c r="L162">
        <f t="shared" si="45"/>
        <v>18583.25122482892</v>
      </c>
      <c r="M162">
        <f t="shared" si="46"/>
        <v>2</v>
      </c>
      <c r="N162">
        <f t="shared" si="47"/>
        <v>0</v>
      </c>
      <c r="O162">
        <f t="shared" si="47"/>
        <v>0</v>
      </c>
      <c r="P162">
        <f t="shared" si="47"/>
        <v>1</v>
      </c>
      <c r="Q162">
        <f t="shared" si="47"/>
        <v>1</v>
      </c>
      <c r="R162">
        <f t="shared" si="47"/>
        <v>0</v>
      </c>
      <c r="S162">
        <f t="shared" si="47"/>
        <v>0</v>
      </c>
      <c r="T162" t="b">
        <f t="shared" si="48"/>
        <v>0</v>
      </c>
    </row>
    <row r="163" spans="1:20" x14ac:dyDescent="0.3">
      <c r="A163">
        <v>31</v>
      </c>
      <c r="B163">
        <f t="shared" si="35"/>
        <v>115.85840844121277</v>
      </c>
      <c r="C163">
        <f t="shared" si="36"/>
        <v>95.609097089176942</v>
      </c>
      <c r="D163">
        <f t="shared" si="37"/>
        <v>16.79332551439974</v>
      </c>
      <c r="E163">
        <f t="shared" si="38"/>
        <v>7.1890834151776346</v>
      </c>
      <c r="F163">
        <f t="shared" si="39"/>
        <v>116.33872728309876</v>
      </c>
      <c r="G163">
        <f t="shared" si="40"/>
        <v>-6.0705754868616992</v>
      </c>
      <c r="H163">
        <f t="shared" si="41"/>
        <v>5.0154719722352894</v>
      </c>
      <c r="I163">
        <f t="shared" si="42"/>
        <v>100.29768431627741</v>
      </c>
      <c r="J163">
        <f t="shared" si="43"/>
        <v>333.69870218297143</v>
      </c>
      <c r="K163">
        <f t="shared" si="44"/>
        <v>13571.551352592915</v>
      </c>
      <c r="L163">
        <f t="shared" si="45"/>
        <v>10084.780438311918</v>
      </c>
      <c r="M163">
        <f t="shared" si="46"/>
        <v>1</v>
      </c>
      <c r="N163">
        <f t="shared" si="47"/>
        <v>1</v>
      </c>
      <c r="O163">
        <f t="shared" si="47"/>
        <v>1</v>
      </c>
      <c r="P163">
        <f t="shared" si="47"/>
        <v>0</v>
      </c>
      <c r="Q163">
        <f t="shared" si="47"/>
        <v>0</v>
      </c>
      <c r="R163">
        <f t="shared" si="47"/>
        <v>0</v>
      </c>
      <c r="S163">
        <f t="shared" si="47"/>
        <v>0</v>
      </c>
      <c r="T163" t="b">
        <f t="shared" si="48"/>
        <v>0</v>
      </c>
    </row>
    <row r="164" spans="1:20" x14ac:dyDescent="0.3">
      <c r="A164">
        <v>32</v>
      </c>
      <c r="B164">
        <f t="shared" si="35"/>
        <v>94.230637168945307</v>
      </c>
      <c r="C164">
        <f t="shared" si="36"/>
        <v>102.75257313994618</v>
      </c>
      <c r="D164">
        <f t="shared" si="37"/>
        <v>-4.8344457578677265</v>
      </c>
      <c r="E164">
        <f t="shared" si="38"/>
        <v>14.332559465946872</v>
      </c>
      <c r="F164">
        <f t="shared" si="39"/>
        <v>94.710956010831296</v>
      </c>
      <c r="G164">
        <f t="shared" si="40"/>
        <v>1.0729005639075382</v>
      </c>
      <c r="H164">
        <f t="shared" si="41"/>
        <v>-16.612299300032177</v>
      </c>
      <c r="I164">
        <f t="shared" si="42"/>
        <v>107.44116036704665</v>
      </c>
      <c r="J164">
        <f t="shared" si="43"/>
        <v>228.79412663066856</v>
      </c>
      <c r="K164">
        <f t="shared" si="44"/>
        <v>8971.3163041056523</v>
      </c>
      <c r="L164">
        <f t="shared" si="45"/>
        <v>11819.571429051286</v>
      </c>
      <c r="M164">
        <f t="shared" si="46"/>
        <v>1</v>
      </c>
      <c r="N164">
        <f t="shared" si="47"/>
        <v>1</v>
      </c>
      <c r="O164">
        <f t="shared" si="47"/>
        <v>1</v>
      </c>
      <c r="P164">
        <f t="shared" si="47"/>
        <v>0</v>
      </c>
      <c r="Q164">
        <f t="shared" si="47"/>
        <v>0</v>
      </c>
      <c r="R164">
        <f t="shared" si="47"/>
        <v>0</v>
      </c>
      <c r="S164">
        <f t="shared" si="47"/>
        <v>0</v>
      </c>
      <c r="T164" t="b">
        <f t="shared" si="48"/>
        <v>0</v>
      </c>
    </row>
    <row r="165" spans="1:20" x14ac:dyDescent="0.3">
      <c r="A165">
        <v>33</v>
      </c>
      <c r="B165">
        <f t="shared" si="35"/>
        <v>85.131377089666884</v>
      </c>
      <c r="C165">
        <f t="shared" si="36"/>
        <v>18.912707718495938</v>
      </c>
      <c r="D165">
        <f t="shared" si="37"/>
        <v>-13.93370583714615</v>
      </c>
      <c r="E165">
        <f t="shared" si="38"/>
        <v>-69.507305955503369</v>
      </c>
      <c r="F165">
        <f t="shared" si="39"/>
        <v>85.611695931552873</v>
      </c>
      <c r="G165">
        <f t="shared" si="40"/>
        <v>-82.766964857542703</v>
      </c>
      <c r="H165">
        <f t="shared" si="41"/>
        <v>-25.7115593793106</v>
      </c>
      <c r="I165">
        <f t="shared" si="42"/>
        <v>23.601294945596411</v>
      </c>
      <c r="J165">
        <f t="shared" si="43"/>
        <v>5025.4137395480748</v>
      </c>
      <c r="K165">
        <f t="shared" si="44"/>
        <v>14179.732952006376</v>
      </c>
      <c r="L165">
        <f t="shared" si="45"/>
        <v>1218.1054088248497</v>
      </c>
      <c r="M165">
        <f t="shared" si="46"/>
        <v>3</v>
      </c>
      <c r="N165">
        <f t="shared" ref="N165:S181" si="49">IF($M165=_xlfn.NUMBERVALUE(LEFT(N$66,1)),1,0)</f>
        <v>0</v>
      </c>
      <c r="O165">
        <f t="shared" si="49"/>
        <v>0</v>
      </c>
      <c r="P165">
        <f t="shared" si="49"/>
        <v>0</v>
      </c>
      <c r="Q165">
        <f t="shared" si="49"/>
        <v>0</v>
      </c>
      <c r="R165">
        <f t="shared" si="49"/>
        <v>1</v>
      </c>
      <c r="S165">
        <f t="shared" si="49"/>
        <v>1</v>
      </c>
      <c r="T165" t="b">
        <f t="shared" si="48"/>
        <v>1</v>
      </c>
    </row>
    <row r="166" spans="1:20" x14ac:dyDescent="0.3">
      <c r="A166">
        <v>34</v>
      </c>
      <c r="B166">
        <f t="shared" si="35"/>
        <v>92.888415630107303</v>
      </c>
      <c r="C166">
        <f t="shared" si="36"/>
        <v>125.41026813777663</v>
      </c>
      <c r="D166">
        <f t="shared" si="37"/>
        <v>-6.1766672967057303</v>
      </c>
      <c r="E166">
        <f t="shared" si="38"/>
        <v>36.990254463777319</v>
      </c>
      <c r="F166">
        <f t="shared" si="39"/>
        <v>93.368734471993292</v>
      </c>
      <c r="G166">
        <f t="shared" si="40"/>
        <v>23.730595561737985</v>
      </c>
      <c r="H166">
        <f t="shared" si="41"/>
        <v>-17.954520838870181</v>
      </c>
      <c r="I166">
        <f t="shared" si="42"/>
        <v>130.0988553648771</v>
      </c>
      <c r="J166">
        <f t="shared" si="43"/>
        <v>1406.4301441891919</v>
      </c>
      <c r="K166">
        <f t="shared" si="44"/>
        <v>9280.8617426163673</v>
      </c>
      <c r="L166">
        <f t="shared" si="45"/>
        <v>17248.076985804633</v>
      </c>
      <c r="M166">
        <f t="shared" si="46"/>
        <v>1</v>
      </c>
      <c r="N166">
        <f t="shared" si="49"/>
        <v>1</v>
      </c>
      <c r="O166">
        <f t="shared" si="49"/>
        <v>1</v>
      </c>
      <c r="P166">
        <f t="shared" si="49"/>
        <v>0</v>
      </c>
      <c r="Q166">
        <f t="shared" si="49"/>
        <v>0</v>
      </c>
      <c r="R166">
        <f t="shared" si="49"/>
        <v>0</v>
      </c>
      <c r="S166">
        <f t="shared" si="49"/>
        <v>0</v>
      </c>
      <c r="T166" t="b">
        <f t="shared" si="48"/>
        <v>0</v>
      </c>
    </row>
    <row r="167" spans="1:20" x14ac:dyDescent="0.3">
      <c r="A167">
        <v>35</v>
      </c>
      <c r="B167">
        <f t="shared" si="35"/>
        <v>27.966627721325249</v>
      </c>
      <c r="C167">
        <f t="shared" si="36"/>
        <v>127.61810672663822</v>
      </c>
      <c r="D167">
        <f t="shared" si="37"/>
        <v>-71.098455205487781</v>
      </c>
      <c r="E167">
        <f t="shared" si="38"/>
        <v>39.19809305263891</v>
      </c>
      <c r="F167">
        <f t="shared" si="39"/>
        <v>28.446946563211242</v>
      </c>
      <c r="G167">
        <f t="shared" si="40"/>
        <v>25.938434150599576</v>
      </c>
      <c r="H167">
        <f t="shared" si="41"/>
        <v>-82.876308747652232</v>
      </c>
      <c r="I167">
        <f t="shared" si="42"/>
        <v>132.30669395373869</v>
      </c>
      <c r="J167">
        <f t="shared" si="43"/>
        <v>6591.4808315700911</v>
      </c>
      <c r="K167">
        <f t="shared" si="44"/>
        <v>1482.0311349551862</v>
      </c>
      <c r="L167">
        <f t="shared" si="45"/>
        <v>24373.543816604451</v>
      </c>
      <c r="M167">
        <f t="shared" si="46"/>
        <v>2</v>
      </c>
      <c r="N167">
        <f t="shared" si="49"/>
        <v>0</v>
      </c>
      <c r="O167">
        <f t="shared" si="49"/>
        <v>0</v>
      </c>
      <c r="P167">
        <f t="shared" si="49"/>
        <v>1</v>
      </c>
      <c r="Q167">
        <f t="shared" si="49"/>
        <v>1</v>
      </c>
      <c r="R167">
        <f t="shared" si="49"/>
        <v>0</v>
      </c>
      <c r="S167">
        <f t="shared" si="49"/>
        <v>0</v>
      </c>
      <c r="T167" t="b">
        <f t="shared" si="48"/>
        <v>0</v>
      </c>
    </row>
    <row r="168" spans="1:20" x14ac:dyDescent="0.3">
      <c r="A168">
        <v>36</v>
      </c>
      <c r="B168">
        <f t="shared" si="35"/>
        <v>103.98332397114835</v>
      </c>
      <c r="C168">
        <f t="shared" si="36"/>
        <v>-17.459003272976645</v>
      </c>
      <c r="D168">
        <f t="shared" si="37"/>
        <v>4.9182410443353177</v>
      </c>
      <c r="E168">
        <f t="shared" si="38"/>
        <v>-105.87901694697595</v>
      </c>
      <c r="F168">
        <f t="shared" si="39"/>
        <v>104.46364281303434</v>
      </c>
      <c r="G168">
        <f t="shared" si="40"/>
        <v>-119.13867584901529</v>
      </c>
      <c r="H168">
        <f t="shared" si="41"/>
        <v>-6.8596124978291328</v>
      </c>
      <c r="I168">
        <f t="shared" si="42"/>
        <v>-12.770416045876171</v>
      </c>
      <c r="J168">
        <f t="shared" si="43"/>
        <v>11234.555324628205</v>
      </c>
      <c r="K168">
        <f t="shared" si="44"/>
        <v>25106.676752825959</v>
      </c>
      <c r="L168">
        <f t="shared" si="45"/>
        <v>210.13780960514524</v>
      </c>
      <c r="M168">
        <f t="shared" si="46"/>
        <v>3</v>
      </c>
      <c r="N168">
        <f t="shared" si="49"/>
        <v>0</v>
      </c>
      <c r="O168">
        <f t="shared" si="49"/>
        <v>0</v>
      </c>
      <c r="P168">
        <f t="shared" si="49"/>
        <v>0</v>
      </c>
      <c r="Q168">
        <f t="shared" si="49"/>
        <v>0</v>
      </c>
      <c r="R168">
        <f t="shared" si="49"/>
        <v>1</v>
      </c>
      <c r="S168">
        <f t="shared" si="49"/>
        <v>1</v>
      </c>
      <c r="T168" t="b">
        <f t="shared" si="48"/>
        <v>0</v>
      </c>
    </row>
    <row r="169" spans="1:20" x14ac:dyDescent="0.3">
      <c r="A169">
        <v>37</v>
      </c>
      <c r="B169">
        <f t="shared" si="35"/>
        <v>112.77228131706019</v>
      </c>
      <c r="C169">
        <f t="shared" si="36"/>
        <v>81.378259571544135</v>
      </c>
      <c r="D169">
        <f t="shared" si="37"/>
        <v>13.707198390247157</v>
      </c>
      <c r="E169">
        <f t="shared" si="38"/>
        <v>-7.0417541024551724</v>
      </c>
      <c r="F169">
        <f t="shared" si="39"/>
        <v>113.25260015894618</v>
      </c>
      <c r="G169">
        <f t="shared" si="40"/>
        <v>-20.301413004494506</v>
      </c>
      <c r="H169">
        <f t="shared" si="41"/>
        <v>1.9293448480827067</v>
      </c>
      <c r="I169">
        <f t="shared" si="42"/>
        <v>86.066846798644605</v>
      </c>
      <c r="J169">
        <f t="shared" si="43"/>
        <v>237.47358854903851</v>
      </c>
      <c r="K169">
        <f t="shared" si="44"/>
        <v>13238.298812741195</v>
      </c>
      <c r="L169">
        <f t="shared" si="45"/>
        <v>7411.2244894041842</v>
      </c>
      <c r="M169">
        <f t="shared" si="46"/>
        <v>1</v>
      </c>
      <c r="N169">
        <f t="shared" si="49"/>
        <v>1</v>
      </c>
      <c r="O169">
        <f t="shared" si="49"/>
        <v>1</v>
      </c>
      <c r="P169">
        <f t="shared" si="49"/>
        <v>0</v>
      </c>
      <c r="Q169">
        <f t="shared" si="49"/>
        <v>0</v>
      </c>
      <c r="R169">
        <f t="shared" si="49"/>
        <v>0</v>
      </c>
      <c r="S169">
        <f t="shared" si="49"/>
        <v>0</v>
      </c>
      <c r="T169" t="b">
        <f t="shared" si="48"/>
        <v>0</v>
      </c>
    </row>
    <row r="170" spans="1:20" x14ac:dyDescent="0.3">
      <c r="A170">
        <v>38</v>
      </c>
      <c r="B170">
        <f t="shared" si="35"/>
        <v>92.627375350536553</v>
      </c>
      <c r="C170">
        <f t="shared" si="36"/>
        <v>92.564945363274973</v>
      </c>
      <c r="D170">
        <f t="shared" si="37"/>
        <v>-6.4377075762764804</v>
      </c>
      <c r="E170">
        <f t="shared" si="38"/>
        <v>4.1449316892756656</v>
      </c>
      <c r="F170">
        <f t="shared" si="39"/>
        <v>93.107694192422542</v>
      </c>
      <c r="G170">
        <f t="shared" si="40"/>
        <v>-9.1147272127636683</v>
      </c>
      <c r="H170">
        <f t="shared" si="41"/>
        <v>-18.215561118440931</v>
      </c>
      <c r="I170">
        <f t="shared" si="42"/>
        <v>97.253532590375443</v>
      </c>
      <c r="J170">
        <f t="shared" si="43"/>
        <v>58.624537546409215</v>
      </c>
      <c r="K170">
        <f t="shared" si="44"/>
        <v>8752.1209699927695</v>
      </c>
      <c r="L170">
        <f t="shared" si="45"/>
        <v>9790.0562681668744</v>
      </c>
      <c r="M170">
        <f t="shared" si="46"/>
        <v>1</v>
      </c>
      <c r="N170">
        <f t="shared" si="49"/>
        <v>1</v>
      </c>
      <c r="O170">
        <f t="shared" si="49"/>
        <v>1</v>
      </c>
      <c r="P170">
        <f t="shared" si="49"/>
        <v>0</v>
      </c>
      <c r="Q170">
        <f t="shared" si="49"/>
        <v>0</v>
      </c>
      <c r="R170">
        <f t="shared" si="49"/>
        <v>0</v>
      </c>
      <c r="S170">
        <f t="shared" si="49"/>
        <v>0</v>
      </c>
      <c r="T170" t="b">
        <f t="shared" si="48"/>
        <v>0</v>
      </c>
    </row>
    <row r="171" spans="1:20" x14ac:dyDescent="0.3">
      <c r="A171">
        <v>39</v>
      </c>
      <c r="B171">
        <f t="shared" si="35"/>
        <v>129.63687521316305</v>
      </c>
      <c r="C171">
        <f t="shared" si="36"/>
        <v>28.340738728853474</v>
      </c>
      <c r="D171">
        <f t="shared" si="37"/>
        <v>30.571792286350018</v>
      </c>
      <c r="E171">
        <f t="shared" si="38"/>
        <v>-60.079274945145833</v>
      </c>
      <c r="F171">
        <f t="shared" si="39"/>
        <v>130.11719405504905</v>
      </c>
      <c r="G171">
        <f t="shared" si="40"/>
        <v>-73.33893384718516</v>
      </c>
      <c r="H171">
        <f t="shared" si="41"/>
        <v>18.793938744185567</v>
      </c>
      <c r="I171">
        <f t="shared" si="42"/>
        <v>33.029325955953944</v>
      </c>
      <c r="J171">
        <f t="shared" si="43"/>
        <v>4544.1537615341585</v>
      </c>
      <c r="K171">
        <f t="shared" si="44"/>
        <v>22309.083406601094</v>
      </c>
      <c r="L171">
        <f t="shared" si="45"/>
        <v>1444.1485066248522</v>
      </c>
      <c r="M171">
        <f t="shared" si="46"/>
        <v>3</v>
      </c>
      <c r="N171">
        <f t="shared" si="49"/>
        <v>0</v>
      </c>
      <c r="O171">
        <f t="shared" si="49"/>
        <v>0</v>
      </c>
      <c r="P171">
        <f t="shared" si="49"/>
        <v>0</v>
      </c>
      <c r="Q171">
        <f t="shared" si="49"/>
        <v>0</v>
      </c>
      <c r="R171">
        <f t="shared" si="49"/>
        <v>1</v>
      </c>
      <c r="S171">
        <f t="shared" si="49"/>
        <v>1</v>
      </c>
      <c r="T171" t="b">
        <f t="shared" si="48"/>
        <v>0</v>
      </c>
    </row>
    <row r="172" spans="1:20" x14ac:dyDescent="0.3">
      <c r="A172">
        <v>40</v>
      </c>
      <c r="B172">
        <f t="shared" si="35"/>
        <v>114.05881250005237</v>
      </c>
      <c r="C172">
        <f t="shared" si="36"/>
        <v>-21.046747644618577</v>
      </c>
      <c r="D172">
        <f t="shared" si="37"/>
        <v>14.993729573239335</v>
      </c>
      <c r="E172">
        <f t="shared" si="38"/>
        <v>-109.46676131861788</v>
      </c>
      <c r="F172">
        <f t="shared" si="39"/>
        <v>114.53913134193836</v>
      </c>
      <c r="G172">
        <f t="shared" si="40"/>
        <v>-122.72642022065722</v>
      </c>
      <c r="H172">
        <f t="shared" si="41"/>
        <v>3.2158760310748846</v>
      </c>
      <c r="I172">
        <f t="shared" si="42"/>
        <v>-16.358160417518103</v>
      </c>
      <c r="J172">
        <f t="shared" si="43"/>
        <v>12207.783760102688</v>
      </c>
      <c r="K172">
        <f t="shared" si="44"/>
        <v>28180.986828743145</v>
      </c>
      <c r="L172">
        <f t="shared" si="45"/>
        <v>277.93127089249799</v>
      </c>
      <c r="M172">
        <f t="shared" si="46"/>
        <v>3</v>
      </c>
      <c r="N172">
        <f t="shared" si="49"/>
        <v>0</v>
      </c>
      <c r="O172">
        <f t="shared" si="49"/>
        <v>0</v>
      </c>
      <c r="P172">
        <f t="shared" si="49"/>
        <v>0</v>
      </c>
      <c r="Q172">
        <f t="shared" si="49"/>
        <v>0</v>
      </c>
      <c r="R172">
        <f t="shared" si="49"/>
        <v>1</v>
      </c>
      <c r="S172">
        <f t="shared" si="49"/>
        <v>1</v>
      </c>
      <c r="T172" t="b">
        <f t="shared" si="48"/>
        <v>0</v>
      </c>
    </row>
    <row r="173" spans="1:20" x14ac:dyDescent="0.3">
      <c r="A173">
        <v>41</v>
      </c>
      <c r="B173">
        <f t="shared" si="35"/>
        <v>123.41073995820437</v>
      </c>
      <c r="C173">
        <f t="shared" si="36"/>
        <v>125.63058668248397</v>
      </c>
      <c r="D173">
        <f t="shared" si="37"/>
        <v>24.34565703139134</v>
      </c>
      <c r="E173">
        <f t="shared" si="38"/>
        <v>37.210573008484658</v>
      </c>
      <c r="F173">
        <f t="shared" si="39"/>
        <v>123.89105880009036</v>
      </c>
      <c r="G173">
        <f t="shared" si="40"/>
        <v>23.950914106445325</v>
      </c>
      <c r="H173">
        <f t="shared" si="41"/>
        <v>12.56780348922689</v>
      </c>
      <c r="I173">
        <f t="shared" si="42"/>
        <v>130.31917390958444</v>
      </c>
      <c r="J173">
        <f t="shared" si="43"/>
        <v>1977.3377599099017</v>
      </c>
      <c r="K173">
        <f t="shared" si="44"/>
        <v>15922.64073714177</v>
      </c>
      <c r="L173">
        <f t="shared" si="45"/>
        <v>17141.036773020336</v>
      </c>
      <c r="M173">
        <f t="shared" si="46"/>
        <v>1</v>
      </c>
      <c r="N173">
        <f t="shared" si="49"/>
        <v>1</v>
      </c>
      <c r="O173">
        <f t="shared" si="49"/>
        <v>1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 t="b">
        <f t="shared" si="48"/>
        <v>0</v>
      </c>
    </row>
    <row r="174" spans="1:20" x14ac:dyDescent="0.3">
      <c r="A174">
        <v>42</v>
      </c>
      <c r="B174">
        <f t="shared" si="35"/>
        <v>128.38029134074998</v>
      </c>
      <c r="C174">
        <f t="shared" si="36"/>
        <v>-19.303126502620959</v>
      </c>
      <c r="D174">
        <f t="shared" si="37"/>
        <v>29.315208413936944</v>
      </c>
      <c r="E174">
        <f t="shared" si="38"/>
        <v>-107.72314017662026</v>
      </c>
      <c r="F174">
        <f t="shared" si="39"/>
        <v>128.86061018263598</v>
      </c>
      <c r="G174">
        <f t="shared" si="40"/>
        <v>-120.9827990786596</v>
      </c>
      <c r="H174">
        <f t="shared" si="41"/>
        <v>17.537354871772493</v>
      </c>
      <c r="I174">
        <f t="shared" si="42"/>
        <v>-14.614539275520485</v>
      </c>
      <c r="J174">
        <f t="shared" si="43"/>
        <v>12463.656373864338</v>
      </c>
      <c r="K174">
        <f t="shared" si="44"/>
        <v>31241.894529548586</v>
      </c>
      <c r="L174">
        <f t="shared" si="45"/>
        <v>521.14357413421317</v>
      </c>
      <c r="M174">
        <f t="shared" si="46"/>
        <v>3</v>
      </c>
      <c r="N174">
        <f t="shared" si="49"/>
        <v>0</v>
      </c>
      <c r="O174">
        <f t="shared" si="49"/>
        <v>0</v>
      </c>
      <c r="P174">
        <f t="shared" si="49"/>
        <v>0</v>
      </c>
      <c r="Q174">
        <f t="shared" si="49"/>
        <v>0</v>
      </c>
      <c r="R174">
        <f t="shared" si="49"/>
        <v>1</v>
      </c>
      <c r="S174">
        <f t="shared" si="49"/>
        <v>1</v>
      </c>
      <c r="T174" t="b">
        <f t="shared" si="48"/>
        <v>0</v>
      </c>
    </row>
    <row r="175" spans="1:20" x14ac:dyDescent="0.3">
      <c r="A175">
        <v>43</v>
      </c>
      <c r="B175">
        <f t="shared" si="35"/>
        <v>95.365655806284295</v>
      </c>
      <c r="C175">
        <f t="shared" si="36"/>
        <v>83.489720388114378</v>
      </c>
      <c r="D175">
        <f t="shared" si="37"/>
        <v>-3.699427120528739</v>
      </c>
      <c r="E175">
        <f t="shared" si="38"/>
        <v>-4.9302932858849289</v>
      </c>
      <c r="F175">
        <f t="shared" si="39"/>
        <v>95.845974648170284</v>
      </c>
      <c r="G175">
        <f t="shared" si="40"/>
        <v>-18.189952187924263</v>
      </c>
      <c r="H175">
        <f t="shared" si="41"/>
        <v>-15.47728066269319</v>
      </c>
      <c r="I175">
        <f t="shared" si="42"/>
        <v>88.178307615214848</v>
      </c>
      <c r="J175">
        <f t="shared" si="43"/>
        <v>37.993552904945567</v>
      </c>
      <c r="K175">
        <f t="shared" si="44"/>
        <v>9517.3252168566723</v>
      </c>
      <c r="L175">
        <f t="shared" si="45"/>
        <v>8014.9601505952332</v>
      </c>
      <c r="M175">
        <f t="shared" si="46"/>
        <v>1</v>
      </c>
      <c r="N175">
        <f t="shared" si="49"/>
        <v>1</v>
      </c>
      <c r="O175">
        <f t="shared" si="49"/>
        <v>1</v>
      </c>
      <c r="P175">
        <f t="shared" si="49"/>
        <v>0</v>
      </c>
      <c r="Q175">
        <f t="shared" si="49"/>
        <v>0</v>
      </c>
      <c r="R175">
        <f t="shared" si="49"/>
        <v>0</v>
      </c>
      <c r="S175">
        <f t="shared" si="49"/>
        <v>0</v>
      </c>
      <c r="T175" t="b">
        <f t="shared" si="48"/>
        <v>0</v>
      </c>
    </row>
    <row r="176" spans="1:20" x14ac:dyDescent="0.3">
      <c r="A176">
        <v>44</v>
      </c>
      <c r="B176">
        <f t="shared" si="35"/>
        <v>14.223286529836603</v>
      </c>
      <c r="C176">
        <f t="shared" si="36"/>
        <v>112.06938270986822</v>
      </c>
      <c r="D176">
        <f t="shared" si="37"/>
        <v>-84.841796396976434</v>
      </c>
      <c r="E176">
        <f t="shared" si="38"/>
        <v>23.649369035868915</v>
      </c>
      <c r="F176">
        <f t="shared" si="39"/>
        <v>14.703605371722597</v>
      </c>
      <c r="G176">
        <f t="shared" si="40"/>
        <v>10.389710133829581</v>
      </c>
      <c r="H176">
        <f t="shared" si="41"/>
        <v>-96.619649939140885</v>
      </c>
      <c r="I176">
        <f t="shared" si="42"/>
        <v>116.75796993696869</v>
      </c>
      <c r="J176">
        <f t="shared" si="43"/>
        <v>7757.423071660719</v>
      </c>
      <c r="K176">
        <f t="shared" si="44"/>
        <v>324.14208759235072</v>
      </c>
      <c r="L176">
        <f t="shared" si="45"/>
        <v>22967.780298164209</v>
      </c>
      <c r="M176">
        <f t="shared" si="46"/>
        <v>2</v>
      </c>
      <c r="N176">
        <f t="shared" si="49"/>
        <v>0</v>
      </c>
      <c r="O176">
        <f t="shared" si="49"/>
        <v>0</v>
      </c>
      <c r="P176">
        <f t="shared" si="49"/>
        <v>1</v>
      </c>
      <c r="Q176">
        <f t="shared" si="49"/>
        <v>1</v>
      </c>
      <c r="R176">
        <f t="shared" si="49"/>
        <v>0</v>
      </c>
      <c r="S176">
        <f t="shared" si="49"/>
        <v>0</v>
      </c>
      <c r="T176" t="b">
        <f t="shared" si="48"/>
        <v>0</v>
      </c>
    </row>
    <row r="177" spans="1:20" x14ac:dyDescent="0.3">
      <c r="A177">
        <v>45</v>
      </c>
      <c r="B177">
        <f t="shared" si="35"/>
        <v>109.79833816224465</v>
      </c>
      <c r="C177">
        <f t="shared" si="36"/>
        <v>-14.738995998195801</v>
      </c>
      <c r="D177">
        <f t="shared" si="37"/>
        <v>10.733255235431614</v>
      </c>
      <c r="E177">
        <f t="shared" si="38"/>
        <v>-103.15900967219511</v>
      </c>
      <c r="F177">
        <f t="shared" si="39"/>
        <v>110.27865700413064</v>
      </c>
      <c r="G177">
        <f t="shared" si="40"/>
        <v>-116.41866857423445</v>
      </c>
      <c r="H177">
        <f t="shared" si="41"/>
        <v>-1.044598306732837</v>
      </c>
      <c r="I177">
        <f t="shared" si="42"/>
        <v>-10.050408771095327</v>
      </c>
      <c r="J177">
        <f t="shared" si="43"/>
        <v>10756.984044496965</v>
      </c>
      <c r="K177">
        <f t="shared" si="44"/>
        <v>25714.688583232135</v>
      </c>
      <c r="L177">
        <f t="shared" si="45"/>
        <v>102.10190208853899</v>
      </c>
      <c r="M177">
        <f t="shared" si="46"/>
        <v>3</v>
      </c>
      <c r="N177">
        <f t="shared" si="49"/>
        <v>0</v>
      </c>
      <c r="O177">
        <f t="shared" si="49"/>
        <v>0</v>
      </c>
      <c r="P177">
        <f t="shared" si="49"/>
        <v>0</v>
      </c>
      <c r="Q177">
        <f t="shared" si="49"/>
        <v>0</v>
      </c>
      <c r="R177">
        <f t="shared" si="49"/>
        <v>1</v>
      </c>
      <c r="S177">
        <f t="shared" si="49"/>
        <v>1</v>
      </c>
      <c r="T177" t="b">
        <f t="shared" si="48"/>
        <v>0</v>
      </c>
    </row>
    <row r="178" spans="1:20" x14ac:dyDescent="0.3">
      <c r="A178">
        <v>46</v>
      </c>
      <c r="B178">
        <f t="shared" si="35"/>
        <v>-24.713331741888524</v>
      </c>
      <c r="C178">
        <f t="shared" si="36"/>
        <v>100.09101546975219</v>
      </c>
      <c r="D178">
        <f t="shared" si="37"/>
        <v>-123.77841466870156</v>
      </c>
      <c r="E178">
        <f t="shared" si="38"/>
        <v>11.671001795752886</v>
      </c>
      <c r="F178">
        <f t="shared" si="39"/>
        <v>-24.233012900002532</v>
      </c>
      <c r="G178">
        <f t="shared" si="40"/>
        <v>-1.5886571062864476</v>
      </c>
      <c r="H178">
        <f t="shared" si="41"/>
        <v>-135.55626821086599</v>
      </c>
      <c r="I178">
        <f t="shared" si="42"/>
        <v>104.77960269685266</v>
      </c>
      <c r="J178">
        <f t="shared" si="43"/>
        <v>15457.3082208135</v>
      </c>
      <c r="K178">
        <f t="shared" si="44"/>
        <v>589.76274561304353</v>
      </c>
      <c r="L178">
        <f t="shared" si="45"/>
        <v>29354.266992566532</v>
      </c>
      <c r="M178">
        <f t="shared" si="46"/>
        <v>2</v>
      </c>
      <c r="N178">
        <f t="shared" si="49"/>
        <v>0</v>
      </c>
      <c r="O178">
        <f t="shared" si="49"/>
        <v>0</v>
      </c>
      <c r="P178">
        <f t="shared" si="49"/>
        <v>1</v>
      </c>
      <c r="Q178">
        <f t="shared" si="49"/>
        <v>1</v>
      </c>
      <c r="R178">
        <f t="shared" si="49"/>
        <v>0</v>
      </c>
      <c r="S178">
        <f t="shared" si="49"/>
        <v>0</v>
      </c>
      <c r="T178" t="b">
        <f t="shared" si="48"/>
        <v>0</v>
      </c>
    </row>
    <row r="179" spans="1:20" x14ac:dyDescent="0.3">
      <c r="A179">
        <v>47</v>
      </c>
      <c r="B179">
        <f t="shared" si="35"/>
        <v>86.264415617970158</v>
      </c>
      <c r="C179">
        <f t="shared" si="36"/>
        <v>92.348525845803707</v>
      </c>
      <c r="D179">
        <f t="shared" si="37"/>
        <v>-12.800667308842876</v>
      </c>
      <c r="E179">
        <f t="shared" si="38"/>
        <v>3.9285121718043996</v>
      </c>
      <c r="F179">
        <f t="shared" si="39"/>
        <v>86.744734459856147</v>
      </c>
      <c r="G179">
        <f t="shared" si="40"/>
        <v>-9.3311467302349342</v>
      </c>
      <c r="H179">
        <f t="shared" si="41"/>
        <v>-24.578520851007326</v>
      </c>
      <c r="I179">
        <f t="shared" si="42"/>
        <v>97.037113072904177</v>
      </c>
      <c r="J179">
        <f t="shared" si="43"/>
        <v>179.29029143569403</v>
      </c>
      <c r="K179">
        <f t="shared" si="44"/>
        <v>7611.7192558121278</v>
      </c>
      <c r="L179">
        <f t="shared" si="45"/>
        <v>10020.305000746992</v>
      </c>
      <c r="M179">
        <f t="shared" si="46"/>
        <v>1</v>
      </c>
      <c r="N179">
        <f t="shared" si="49"/>
        <v>1</v>
      </c>
      <c r="O179">
        <f t="shared" si="49"/>
        <v>1</v>
      </c>
      <c r="P179">
        <f t="shared" si="49"/>
        <v>0</v>
      </c>
      <c r="Q179">
        <f t="shared" si="49"/>
        <v>0</v>
      </c>
      <c r="R179">
        <f t="shared" si="49"/>
        <v>0</v>
      </c>
      <c r="S179">
        <f t="shared" si="49"/>
        <v>0</v>
      </c>
      <c r="T179" t="b">
        <f t="shared" si="48"/>
        <v>0</v>
      </c>
    </row>
    <row r="180" spans="1:20" x14ac:dyDescent="0.3">
      <c r="A180">
        <v>48</v>
      </c>
      <c r="B180">
        <f t="shared" si="35"/>
        <v>84.47836178448253</v>
      </c>
      <c r="C180">
        <f t="shared" si="36"/>
        <v>16.546499581354613</v>
      </c>
      <c r="D180">
        <f t="shared" si="37"/>
        <v>-14.586721142330504</v>
      </c>
      <c r="E180">
        <f t="shared" si="38"/>
        <v>-71.873514092644697</v>
      </c>
      <c r="F180">
        <f t="shared" si="39"/>
        <v>84.958680626368519</v>
      </c>
      <c r="G180">
        <f t="shared" si="40"/>
        <v>-85.133172994684031</v>
      </c>
      <c r="H180">
        <f t="shared" si="41"/>
        <v>-26.364574684494954</v>
      </c>
      <c r="I180">
        <f t="shared" si="42"/>
        <v>21.235086808455087</v>
      </c>
      <c r="J180">
        <f t="shared" si="43"/>
        <v>5378.574461709708</v>
      </c>
      <c r="K180">
        <f t="shared" si="44"/>
        <v>14465.634557916084</v>
      </c>
      <c r="L180">
        <f t="shared" si="45"/>
        <v>1146.0197100569353</v>
      </c>
      <c r="M180">
        <f t="shared" si="46"/>
        <v>3</v>
      </c>
      <c r="N180">
        <f t="shared" si="49"/>
        <v>0</v>
      </c>
      <c r="O180">
        <f t="shared" si="49"/>
        <v>0</v>
      </c>
      <c r="P180">
        <f t="shared" si="49"/>
        <v>0</v>
      </c>
      <c r="Q180">
        <f t="shared" si="49"/>
        <v>0</v>
      </c>
      <c r="R180">
        <f t="shared" si="49"/>
        <v>1</v>
      </c>
      <c r="S180">
        <f t="shared" si="49"/>
        <v>1</v>
      </c>
      <c r="T180" t="b">
        <f t="shared" si="48"/>
        <v>1</v>
      </c>
    </row>
    <row r="181" spans="1:20" x14ac:dyDescent="0.3">
      <c r="A181">
        <v>49</v>
      </c>
      <c r="B181">
        <f t="shared" si="35"/>
        <v>78.427577557098289</v>
      </c>
      <c r="C181">
        <f t="shared" si="36"/>
        <v>113.02123567615786</v>
      </c>
      <c r="D181">
        <f t="shared" si="37"/>
        <v>-20.637505369714745</v>
      </c>
      <c r="E181">
        <f t="shared" si="38"/>
        <v>24.601222002158551</v>
      </c>
      <c r="F181">
        <f t="shared" si="39"/>
        <v>78.907896398984278</v>
      </c>
      <c r="G181">
        <f t="shared" si="40"/>
        <v>11.341563100119217</v>
      </c>
      <c r="H181">
        <f t="shared" si="41"/>
        <v>-32.415358911879196</v>
      </c>
      <c r="I181">
        <f t="shared" si="42"/>
        <v>117.70982290325833</v>
      </c>
      <c r="J181">
        <f t="shared" si="43"/>
        <v>1031.1267518844948</v>
      </c>
      <c r="K181">
        <f t="shared" si="44"/>
        <v>6355.0871676668221</v>
      </c>
      <c r="L181">
        <f t="shared" si="45"/>
        <v>14906.357901302385</v>
      </c>
      <c r="M181">
        <f t="shared" si="46"/>
        <v>1</v>
      </c>
      <c r="N181">
        <f t="shared" si="49"/>
        <v>1</v>
      </c>
      <c r="O181">
        <f t="shared" si="49"/>
        <v>1</v>
      </c>
      <c r="P181">
        <f t="shared" si="49"/>
        <v>0</v>
      </c>
      <c r="Q181">
        <f t="shared" si="49"/>
        <v>0</v>
      </c>
      <c r="R181">
        <f t="shared" si="49"/>
        <v>0</v>
      </c>
      <c r="S181">
        <f t="shared" si="49"/>
        <v>0</v>
      </c>
      <c r="T181" t="b">
        <f t="shared" si="48"/>
        <v>0</v>
      </c>
    </row>
    <row r="182" spans="1:20" x14ac:dyDescent="0.3">
      <c r="L182" t="s">
        <v>18</v>
      </c>
      <c r="M182">
        <f>COUNTIF(M132:M181,_xlfn.NUMBERVALUE(RIGHT(L182))+1)</f>
        <v>16</v>
      </c>
    </row>
    <row r="183" spans="1:20" x14ac:dyDescent="0.3">
      <c r="L183" t="s">
        <v>19</v>
      </c>
      <c r="M183">
        <f>COUNTIF(M132:M181,_xlfn.NUMBERVALUE(RIGHT(L183))+1)</f>
        <v>19</v>
      </c>
    </row>
    <row r="184" spans="1:20" x14ac:dyDescent="0.3">
      <c r="L184" t="s">
        <v>20</v>
      </c>
      <c r="M184">
        <f>COUNTIF(M132:M181,_xlfn.NUMBERVALUE(RIGHT(L184))+1)</f>
        <v>15</v>
      </c>
    </row>
    <row r="185" spans="1:20" x14ac:dyDescent="0.3">
      <c r="L185" t="s">
        <v>4</v>
      </c>
      <c r="M185">
        <f>COUNTIF(T132:T181, TRUE)</f>
        <v>3</v>
      </c>
    </row>
    <row r="186" spans="1:20" x14ac:dyDescent="0.3">
      <c r="A186" t="s">
        <v>34</v>
      </c>
    </row>
    <row r="187" spans="1:20" x14ac:dyDescent="0.3">
      <c r="A187">
        <v>3</v>
      </c>
      <c r="B187">
        <v>2</v>
      </c>
    </row>
    <row r="188" spans="1:20" x14ac:dyDescent="0.3">
      <c r="A188">
        <f>SUMPRODUCT(B132:B181,N132:N181)/M182</f>
        <v>100.82661224908853</v>
      </c>
      <c r="B188">
        <f>SUMPRODUCT(C132:C181,O132:O181)/M182</f>
        <v>101.10111314311897</v>
      </c>
    </row>
    <row r="189" spans="1:20" x14ac:dyDescent="0.3">
      <c r="A189">
        <f>SUMPRODUCT(B132:B181,P132:P181)/M183</f>
        <v>-0.48031884188599361</v>
      </c>
      <c r="B189">
        <f>SUMPRODUCT(C132:C181,Q132:Q181)/M183</f>
        <v>101.67967257603864</v>
      </c>
    </row>
    <row r="190" spans="1:20" x14ac:dyDescent="0.3">
      <c r="A190">
        <f>SUMPRODUCT(B132:B181,R132:R181)/M184</f>
        <v>106.60840115011743</v>
      </c>
      <c r="B190">
        <f>SUMPRODUCT(C132:C181,S132:S181)/M184</f>
        <v>0.40662685272518856</v>
      </c>
    </row>
    <row r="194" spans="1:21" x14ac:dyDescent="0.3">
      <c r="D194" t="str">
        <f>CONCATENATE((CODE(LEFT(D195,1))-CODE(LOWER("I"))+1), ",", (CODE(RIGHT(D195,1))-CODE(LOWER("X"))+1))</f>
        <v>1,1</v>
      </c>
      <c r="E194" t="str">
        <f t="shared" ref="E194" si="50">CONCATENATE((CODE(LEFT(E195,1))-CODE(LOWER("I"))+1), ",", (CODE(RIGHT(E195,1))-CODE(LOWER("X"))+1))</f>
        <v>1,2</v>
      </c>
      <c r="F194" t="str">
        <f t="shared" ref="F194" si="51">CONCATENATE((CODE(LEFT(F195,1))-CODE(LOWER("I"))+1), ",", (CODE(RIGHT(F195,1))-CODE(LOWER("X"))+1))</f>
        <v>2,1</v>
      </c>
      <c r="G194" t="str">
        <f t="shared" ref="G194" si="52">CONCATENATE((CODE(LEFT(G195,1))-CODE(LOWER("I"))+1), ",", (CODE(RIGHT(G195,1))-CODE(LOWER("X"))+1))</f>
        <v>2,2</v>
      </c>
      <c r="H194" t="str">
        <f t="shared" ref="H194" si="53">CONCATENATE((CODE(LEFT(H195,1))-CODE(LOWER("I"))+1), ",", (CODE(RIGHT(H195,1))-CODE(LOWER("X"))+1))</f>
        <v>3,1</v>
      </c>
      <c r="I194" t="str">
        <f t="shared" ref="I194" si="54">CONCATENATE((CODE(LEFT(I195,1))-CODE(LOWER("I"))+1), ",", (CODE(RIGHT(I195,1))-CODE(LOWER("X"))+1))</f>
        <v>3,2</v>
      </c>
      <c r="N194" t="str">
        <f>CONCATENATE((CODE(LEFT(N195,1))-CODE(LOWER("I"))+1), ",", (CODE(RIGHT(N195,1))-CODE(LOWER("X"))+1))</f>
        <v>1,1</v>
      </c>
      <c r="O194" t="str">
        <f t="shared" ref="O194" si="55">CONCATENATE((CODE(LEFT(O195,1))-CODE(LOWER("I"))+1), ",", (CODE(RIGHT(O195,1))-CODE(LOWER("X"))+1))</f>
        <v>1,2</v>
      </c>
      <c r="P194" t="str">
        <f t="shared" ref="P194" si="56">CONCATENATE((CODE(LEFT(P195,1))-CODE(LOWER("I"))+1), ",", (CODE(RIGHT(P195,1))-CODE(LOWER("X"))+1))</f>
        <v>2,1</v>
      </c>
      <c r="Q194" t="str">
        <f t="shared" ref="Q194" si="57">CONCATENATE((CODE(LEFT(Q195,1))-CODE(LOWER("I"))+1), ",", (CODE(RIGHT(Q195,1))-CODE(LOWER("X"))+1))</f>
        <v>2,2</v>
      </c>
      <c r="R194" t="str">
        <f t="shared" ref="R194" si="58">CONCATENATE((CODE(LEFT(R195,1))-CODE(LOWER("I"))+1), ",", (CODE(RIGHT(R195,1))-CODE(LOWER("X"))+1))</f>
        <v>3,1</v>
      </c>
      <c r="S194" t="str">
        <f t="shared" ref="S194" si="59">CONCATENATE((CODE(LEFT(S195,1))-CODE(LOWER("I"))+1), ",", (CODE(RIGHT(S195,1))-CODE(LOWER("X"))+1))</f>
        <v>3,2</v>
      </c>
    </row>
    <row r="195" spans="1:21" x14ac:dyDescent="0.3">
      <c r="A195" t="s">
        <v>6</v>
      </c>
      <c r="B195" t="s">
        <v>0</v>
      </c>
      <c r="C195" t="s">
        <v>1</v>
      </c>
      <c r="D195" t="s">
        <v>7</v>
      </c>
      <c r="E195" t="s">
        <v>8</v>
      </c>
      <c r="F195" t="s">
        <v>9</v>
      </c>
      <c r="G195" t="s">
        <v>10</v>
      </c>
      <c r="H195" t="s">
        <v>11</v>
      </c>
      <c r="I195" t="s">
        <v>12</v>
      </c>
      <c r="J195" t="s">
        <v>13</v>
      </c>
      <c r="K195" t="s">
        <v>14</v>
      </c>
      <c r="L195" t="s">
        <v>15</v>
      </c>
      <c r="M195" t="s">
        <v>16</v>
      </c>
      <c r="N195" t="s">
        <v>28</v>
      </c>
      <c r="O195" t="s">
        <v>29</v>
      </c>
      <c r="P195" t="s">
        <v>30</v>
      </c>
      <c r="Q195" t="s">
        <v>31</v>
      </c>
      <c r="R195" t="s">
        <v>32</v>
      </c>
      <c r="S195" t="s">
        <v>33</v>
      </c>
      <c r="T195" t="s">
        <v>4</v>
      </c>
      <c r="U195" t="s">
        <v>90</v>
      </c>
    </row>
    <row r="196" spans="1:21" x14ac:dyDescent="0.3">
      <c r="A196">
        <v>0</v>
      </c>
      <c r="B196">
        <f>INDEX($A$8:$A$57, A196+1)</f>
        <v>-21.393341695808175</v>
      </c>
      <c r="C196">
        <f>INDEX($B$8:$B$57, A196+1)</f>
        <v>126.12905675436197</v>
      </c>
      <c r="D196">
        <f>$B196-INDEX($A$188:$A$190,LEFT(D$66, 1))</f>
        <v>-122.2199539448967</v>
      </c>
      <c r="E196">
        <f>$C196-INDEX($B$188:$B$190,LEFT(E$66, 1))</f>
        <v>25.027943611243003</v>
      </c>
      <c r="F196">
        <f t="shared" ref="F196:F211" si="60">$B196-INDEX($A$188:$A$190,LEFT(F$66, 1))</f>
        <v>-20.913022853922183</v>
      </c>
      <c r="G196">
        <f t="shared" ref="G196:G211" si="61">$C196-INDEX($B$188:$B$190,LEFT(G$66, 1))</f>
        <v>24.449384178323328</v>
      </c>
      <c r="H196">
        <f t="shared" ref="H196:H211" si="62">$B196-INDEX($A$188:$A$190,LEFT(H$66, 1))</f>
        <v>-128.00174284592561</v>
      </c>
      <c r="I196">
        <f t="shared" ref="I196:I245" si="63">$C196-INDEX($B$188:$B$190,LEFT(I$66, 1))</f>
        <v>125.72242990163679</v>
      </c>
      <c r="J196">
        <f>SUMPRODUCT(D196:E196,D196:E196)</f>
        <v>15564.115103700231</v>
      </c>
      <c r="K196">
        <f>SUMPRODUCT(F196:G196,F196:G196)</f>
        <v>1035.1269115879186</v>
      </c>
      <c r="L196">
        <f>SUMPRODUCT(H196:I196,H196:I196)</f>
        <v>32190.575551966445</v>
      </c>
      <c r="M196">
        <f>MATCH(MIN(J196:L196), J196:L196, 0)</f>
        <v>2</v>
      </c>
      <c r="N196">
        <f>IF($M196=_xlfn.NUMBERVALUE(LEFT(N$66,1)),1,0)</f>
        <v>0</v>
      </c>
      <c r="O196">
        <f t="shared" ref="O196:S211" si="64">IF($M196=_xlfn.NUMBERVALUE(LEFT(O$66,1)),1,0)</f>
        <v>0</v>
      </c>
      <c r="P196">
        <f t="shared" si="64"/>
        <v>1</v>
      </c>
      <c r="Q196">
        <f t="shared" si="64"/>
        <v>1</v>
      </c>
      <c r="R196">
        <f t="shared" si="64"/>
        <v>0</v>
      </c>
      <c r="S196">
        <f t="shared" si="64"/>
        <v>0</v>
      </c>
      <c r="T196" t="b">
        <f>M196&lt;&gt;M132</f>
        <v>0</v>
      </c>
      <c r="U196">
        <f>MIN(J196:L196)</f>
        <v>1035.1269115879186</v>
      </c>
    </row>
    <row r="197" spans="1:21" x14ac:dyDescent="0.3">
      <c r="A197">
        <v>1</v>
      </c>
      <c r="B197">
        <f t="shared" ref="B197:B245" si="65">INDEX($A$8:$A$57, A197+1)</f>
        <v>119.8366252785778</v>
      </c>
      <c r="C197">
        <f t="shared" ref="C197:C245" si="66">INDEX($B$8:$B$57, A197+1)</f>
        <v>28.539184643627909</v>
      </c>
      <c r="D197">
        <f t="shared" ref="D197:D245" si="67">$B197-INDEX($A$188:$A$190,LEFT(D$66, 1))</f>
        <v>19.010013029489272</v>
      </c>
      <c r="E197">
        <f t="shared" ref="E197:E245" si="68">$C197-INDEX($B$188:$B$190,LEFT(E$66, 1))</f>
        <v>-72.56192849949106</v>
      </c>
      <c r="F197">
        <f t="shared" si="60"/>
        <v>120.31694412046379</v>
      </c>
      <c r="G197">
        <f t="shared" si="61"/>
        <v>-73.140487932410736</v>
      </c>
      <c r="H197">
        <f t="shared" si="62"/>
        <v>13.228224128460369</v>
      </c>
      <c r="I197">
        <f t="shared" si="63"/>
        <v>28.13255779090272</v>
      </c>
      <c r="J197">
        <f t="shared" ref="J197:J245" si="69">SUMPRODUCT(D197:E197,D197:E197)</f>
        <v>5626.6140629466045</v>
      </c>
      <c r="K197">
        <f t="shared" ref="K197:K245" si="70">SUMPRODUCT(F197:G197,F197:G197)</f>
        <v>19825.698017477927</v>
      </c>
      <c r="L197">
        <f t="shared" ref="L197:L245" si="71">SUMPRODUCT(H197:I197,H197:I197)</f>
        <v>966.42672145126244</v>
      </c>
      <c r="M197">
        <f t="shared" ref="M197:M245" si="72">MATCH(MIN(J197:L197), J197:L197, 0)</f>
        <v>3</v>
      </c>
      <c r="N197">
        <f t="shared" ref="N197:S228" si="73">IF($M197=_xlfn.NUMBERVALUE(LEFT(N$66,1)),1,0)</f>
        <v>0</v>
      </c>
      <c r="O197">
        <f t="shared" si="64"/>
        <v>0</v>
      </c>
      <c r="P197">
        <f t="shared" si="64"/>
        <v>0</v>
      </c>
      <c r="Q197">
        <f t="shared" si="64"/>
        <v>0</v>
      </c>
      <c r="R197">
        <f t="shared" si="64"/>
        <v>1</v>
      </c>
      <c r="S197">
        <f t="shared" si="64"/>
        <v>1</v>
      </c>
      <c r="T197" t="b">
        <f t="shared" ref="T197:T245" si="74">M197&lt;&gt;M133</f>
        <v>0</v>
      </c>
      <c r="U197">
        <f t="shared" ref="U197:U249" si="75">MIN(J197:L197)</f>
        <v>966.42672145126244</v>
      </c>
    </row>
    <row r="198" spans="1:21" x14ac:dyDescent="0.3">
      <c r="A198">
        <v>2</v>
      </c>
      <c r="B198">
        <f t="shared" si="65"/>
        <v>99.401040749882014</v>
      </c>
      <c r="C198">
        <f t="shared" si="66"/>
        <v>26.903242216232957</v>
      </c>
      <c r="D198">
        <f t="shared" si="67"/>
        <v>-1.4255714992065123</v>
      </c>
      <c r="E198">
        <f t="shared" si="68"/>
        <v>-74.197870926886011</v>
      </c>
      <c r="F198">
        <f t="shared" si="60"/>
        <v>99.881359591768003</v>
      </c>
      <c r="G198">
        <f t="shared" si="61"/>
        <v>-74.776430359805687</v>
      </c>
      <c r="H198">
        <f t="shared" si="62"/>
        <v>-7.2073604002354159</v>
      </c>
      <c r="I198">
        <f t="shared" si="63"/>
        <v>26.496615363507768</v>
      </c>
      <c r="J198">
        <f t="shared" si="69"/>
        <v>5507.3563041821862</v>
      </c>
      <c r="K198">
        <f t="shared" si="70"/>
        <v>15567.800531254936</v>
      </c>
      <c r="L198">
        <f t="shared" si="71"/>
        <v>754.01666966055757</v>
      </c>
      <c r="M198">
        <f t="shared" si="72"/>
        <v>3</v>
      </c>
      <c r="N198">
        <f t="shared" si="73"/>
        <v>0</v>
      </c>
      <c r="O198">
        <f t="shared" si="64"/>
        <v>0</v>
      </c>
      <c r="P198">
        <f t="shared" si="64"/>
        <v>0</v>
      </c>
      <c r="Q198">
        <f t="shared" si="64"/>
        <v>0</v>
      </c>
      <c r="R198">
        <f t="shared" si="64"/>
        <v>1</v>
      </c>
      <c r="S198">
        <f t="shared" si="64"/>
        <v>1</v>
      </c>
      <c r="T198" t="b">
        <f t="shared" si="74"/>
        <v>0</v>
      </c>
      <c r="U198">
        <f t="shared" si="75"/>
        <v>754.01666966055757</v>
      </c>
    </row>
    <row r="199" spans="1:21" x14ac:dyDescent="0.3">
      <c r="A199">
        <v>3</v>
      </c>
      <c r="B199">
        <f t="shared" si="65"/>
        <v>-2.1882369123494305</v>
      </c>
      <c r="C199">
        <f t="shared" si="66"/>
        <v>106.5330648516063</v>
      </c>
      <c r="D199">
        <f t="shared" si="67"/>
        <v>-103.01484916143795</v>
      </c>
      <c r="E199">
        <f t="shared" si="68"/>
        <v>5.4319517084873326</v>
      </c>
      <c r="F199">
        <f t="shared" si="60"/>
        <v>-1.7079180704634369</v>
      </c>
      <c r="G199">
        <f t="shared" si="61"/>
        <v>4.8533922755676571</v>
      </c>
      <c r="H199">
        <f t="shared" si="62"/>
        <v>-108.79663806246685</v>
      </c>
      <c r="I199">
        <f t="shared" si="63"/>
        <v>106.12643799888112</v>
      </c>
      <c r="J199">
        <f t="shared" si="69"/>
        <v>10641.565247117151</v>
      </c>
      <c r="K199">
        <f t="shared" si="70"/>
        <v>26.472400715955352</v>
      </c>
      <c r="L199">
        <f t="shared" si="71"/>
        <v>23099.529296025768</v>
      </c>
      <c r="M199">
        <f t="shared" si="72"/>
        <v>2</v>
      </c>
      <c r="N199">
        <f t="shared" si="73"/>
        <v>0</v>
      </c>
      <c r="O199">
        <f t="shared" si="64"/>
        <v>0</v>
      </c>
      <c r="P199">
        <f t="shared" si="64"/>
        <v>1</v>
      </c>
      <c r="Q199">
        <f t="shared" si="64"/>
        <v>1</v>
      </c>
      <c r="R199">
        <f t="shared" si="64"/>
        <v>0</v>
      </c>
      <c r="S199">
        <f t="shared" si="64"/>
        <v>0</v>
      </c>
      <c r="T199" t="b">
        <f t="shared" si="74"/>
        <v>0</v>
      </c>
      <c r="U199">
        <f t="shared" si="75"/>
        <v>26.472400715955352</v>
      </c>
    </row>
    <row r="200" spans="1:21" x14ac:dyDescent="0.3">
      <c r="A200">
        <v>4</v>
      </c>
      <c r="B200">
        <f t="shared" si="65"/>
        <v>113.19035942361434</v>
      </c>
      <c r="C200">
        <f t="shared" si="66"/>
        <v>-5.5778784471006464</v>
      </c>
      <c r="D200">
        <f t="shared" si="67"/>
        <v>12.363747174525813</v>
      </c>
      <c r="E200">
        <f t="shared" si="68"/>
        <v>-106.67899159021961</v>
      </c>
      <c r="F200">
        <f t="shared" si="60"/>
        <v>113.67067826550033</v>
      </c>
      <c r="G200">
        <f t="shared" si="61"/>
        <v>-107.25755102313929</v>
      </c>
      <c r="H200">
        <f t="shared" si="62"/>
        <v>6.5819582734969089</v>
      </c>
      <c r="I200">
        <f t="shared" si="63"/>
        <v>-5.9845052998258348</v>
      </c>
      <c r="J200">
        <f t="shared" si="69"/>
        <v>11533.269490901743</v>
      </c>
      <c r="K200">
        <f t="shared" si="70"/>
        <v>24425.205348820215</v>
      </c>
      <c r="L200">
        <f t="shared" si="71"/>
        <v>79.136478397697914</v>
      </c>
      <c r="M200">
        <f t="shared" si="72"/>
        <v>3</v>
      </c>
      <c r="N200">
        <f t="shared" si="73"/>
        <v>0</v>
      </c>
      <c r="O200">
        <f t="shared" si="64"/>
        <v>0</v>
      </c>
      <c r="P200">
        <f t="shared" si="64"/>
        <v>0</v>
      </c>
      <c r="Q200">
        <f t="shared" si="64"/>
        <v>0</v>
      </c>
      <c r="R200">
        <f t="shared" si="64"/>
        <v>1</v>
      </c>
      <c r="S200">
        <f t="shared" si="64"/>
        <v>1</v>
      </c>
      <c r="T200" t="b">
        <f t="shared" si="74"/>
        <v>0</v>
      </c>
      <c r="U200">
        <f t="shared" si="75"/>
        <v>79.136478397697914</v>
      </c>
    </row>
    <row r="201" spans="1:21" x14ac:dyDescent="0.3">
      <c r="A201">
        <v>5</v>
      </c>
      <c r="B201">
        <f t="shared" si="65"/>
        <v>77.612991880735976</v>
      </c>
      <c r="C201">
        <f t="shared" si="66"/>
        <v>84.911949194576778</v>
      </c>
      <c r="D201">
        <f t="shared" si="67"/>
        <v>-23.213620368352551</v>
      </c>
      <c r="E201">
        <f t="shared" si="68"/>
        <v>-16.189163948542188</v>
      </c>
      <c r="F201">
        <f t="shared" si="60"/>
        <v>78.093310722621965</v>
      </c>
      <c r="G201">
        <f t="shared" si="61"/>
        <v>-16.767723381461863</v>
      </c>
      <c r="H201">
        <f t="shared" si="62"/>
        <v>-28.995409269381454</v>
      </c>
      <c r="I201">
        <f t="shared" si="63"/>
        <v>84.505322341851596</v>
      </c>
      <c r="J201">
        <f t="shared" si="69"/>
        <v>800.96119995877052</v>
      </c>
      <c r="K201">
        <f t="shared" si="70"/>
        <v>6379.7217270172059</v>
      </c>
      <c r="L201">
        <f t="shared" si="71"/>
        <v>7981.8832627991742</v>
      </c>
      <c r="M201">
        <f t="shared" si="72"/>
        <v>1</v>
      </c>
      <c r="N201">
        <f t="shared" si="73"/>
        <v>1</v>
      </c>
      <c r="O201">
        <f t="shared" si="64"/>
        <v>1</v>
      </c>
      <c r="P201">
        <f t="shared" si="64"/>
        <v>0</v>
      </c>
      <c r="Q201">
        <f t="shared" si="64"/>
        <v>0</v>
      </c>
      <c r="R201">
        <f t="shared" si="64"/>
        <v>0</v>
      </c>
      <c r="S201">
        <f t="shared" si="64"/>
        <v>0</v>
      </c>
      <c r="T201" t="b">
        <f t="shared" si="74"/>
        <v>0</v>
      </c>
      <c r="U201">
        <f t="shared" si="75"/>
        <v>800.96119995877052</v>
      </c>
    </row>
    <row r="202" spans="1:21" x14ac:dyDescent="0.3">
      <c r="A202">
        <v>6</v>
      </c>
      <c r="B202">
        <f t="shared" si="65"/>
        <v>79.247680521451997</v>
      </c>
      <c r="C202">
        <f t="shared" si="66"/>
        <v>5.1833217357917309</v>
      </c>
      <c r="D202">
        <f t="shared" si="67"/>
        <v>-21.57893172763653</v>
      </c>
      <c r="E202">
        <f t="shared" si="68"/>
        <v>-95.917791407327229</v>
      </c>
      <c r="F202">
        <f t="shared" si="60"/>
        <v>79.727999363337986</v>
      </c>
      <c r="G202">
        <f t="shared" si="61"/>
        <v>-96.496350840246905</v>
      </c>
      <c r="H202">
        <f t="shared" si="62"/>
        <v>-27.360720628665433</v>
      </c>
      <c r="I202">
        <f t="shared" si="63"/>
        <v>4.7766948830665426</v>
      </c>
      <c r="J202">
        <f t="shared" si="69"/>
        <v>9665.8730029655362</v>
      </c>
      <c r="K202">
        <f t="shared" si="70"/>
        <v>15668.099607964443</v>
      </c>
      <c r="L202">
        <f t="shared" si="71"/>
        <v>771.42584732579235</v>
      </c>
      <c r="M202">
        <f t="shared" si="72"/>
        <v>3</v>
      </c>
      <c r="N202">
        <f t="shared" si="73"/>
        <v>0</v>
      </c>
      <c r="O202">
        <f t="shared" si="64"/>
        <v>0</v>
      </c>
      <c r="P202">
        <f t="shared" si="64"/>
        <v>0</v>
      </c>
      <c r="Q202">
        <f t="shared" si="64"/>
        <v>0</v>
      </c>
      <c r="R202">
        <f t="shared" si="64"/>
        <v>1</v>
      </c>
      <c r="S202">
        <f t="shared" si="64"/>
        <v>1</v>
      </c>
      <c r="T202" t="b">
        <f t="shared" si="74"/>
        <v>0</v>
      </c>
      <c r="U202">
        <f t="shared" si="75"/>
        <v>771.42584732579235</v>
      </c>
    </row>
    <row r="203" spans="1:21" x14ac:dyDescent="0.3">
      <c r="A203">
        <v>7</v>
      </c>
      <c r="B203">
        <f t="shared" si="65"/>
        <v>-28.414245792723669</v>
      </c>
      <c r="C203">
        <f t="shared" si="66"/>
        <v>78.22389407315616</v>
      </c>
      <c r="D203">
        <f t="shared" si="67"/>
        <v>-129.2408580418122</v>
      </c>
      <c r="E203">
        <f t="shared" si="68"/>
        <v>-22.877219069962806</v>
      </c>
      <c r="F203">
        <f t="shared" si="60"/>
        <v>-27.933926950837677</v>
      </c>
      <c r="G203">
        <f t="shared" si="61"/>
        <v>-23.455778502882481</v>
      </c>
      <c r="H203">
        <f t="shared" si="62"/>
        <v>-135.02264694284111</v>
      </c>
      <c r="I203">
        <f t="shared" si="63"/>
        <v>77.817267220430978</v>
      </c>
      <c r="J203">
        <f t="shared" si="69"/>
        <v>17226.566539758926</v>
      </c>
      <c r="K203">
        <f t="shared" si="70"/>
        <v>1330.4778200710193</v>
      </c>
      <c r="L203">
        <f t="shared" si="71"/>
        <v>24286.642265107082</v>
      </c>
      <c r="M203">
        <f t="shared" si="72"/>
        <v>2</v>
      </c>
      <c r="N203">
        <f t="shared" si="73"/>
        <v>0</v>
      </c>
      <c r="O203">
        <f t="shared" si="64"/>
        <v>0</v>
      </c>
      <c r="P203">
        <f t="shared" si="64"/>
        <v>1</v>
      </c>
      <c r="Q203">
        <f t="shared" si="64"/>
        <v>1</v>
      </c>
      <c r="R203">
        <f t="shared" si="64"/>
        <v>0</v>
      </c>
      <c r="S203">
        <f t="shared" si="64"/>
        <v>0</v>
      </c>
      <c r="T203" t="b">
        <f t="shared" si="74"/>
        <v>0</v>
      </c>
      <c r="U203">
        <f t="shared" si="75"/>
        <v>1330.4778200710193</v>
      </c>
    </row>
    <row r="204" spans="1:21" x14ac:dyDescent="0.3">
      <c r="A204">
        <v>8</v>
      </c>
      <c r="B204">
        <f t="shared" si="65"/>
        <v>98.347183703820406</v>
      </c>
      <c r="C204">
        <f t="shared" si="66"/>
        <v>91.170067607587768</v>
      </c>
      <c r="D204">
        <f t="shared" si="67"/>
        <v>-2.4794285452681208</v>
      </c>
      <c r="E204">
        <f t="shared" si="68"/>
        <v>-9.9310455355311973</v>
      </c>
      <c r="F204">
        <f t="shared" si="60"/>
        <v>98.827502545706395</v>
      </c>
      <c r="G204">
        <f t="shared" si="61"/>
        <v>-10.509604968450873</v>
      </c>
      <c r="H204">
        <f t="shared" si="62"/>
        <v>-8.2612174462970245</v>
      </c>
      <c r="I204">
        <f t="shared" si="63"/>
        <v>90.763440754862586</v>
      </c>
      <c r="J204">
        <f t="shared" si="69"/>
        <v>104.77323133988452</v>
      </c>
      <c r="K204">
        <f t="shared" si="70"/>
        <v>9877.327056014492</v>
      </c>
      <c r="L204">
        <f t="shared" si="71"/>
        <v>8306.2498913564523</v>
      </c>
      <c r="M204">
        <f t="shared" si="72"/>
        <v>1</v>
      </c>
      <c r="N204">
        <f t="shared" si="73"/>
        <v>1</v>
      </c>
      <c r="O204">
        <f t="shared" si="64"/>
        <v>1</v>
      </c>
      <c r="P204">
        <f t="shared" si="64"/>
        <v>0</v>
      </c>
      <c r="Q204">
        <f t="shared" si="64"/>
        <v>0</v>
      </c>
      <c r="R204">
        <f t="shared" si="64"/>
        <v>0</v>
      </c>
      <c r="S204">
        <f t="shared" si="64"/>
        <v>0</v>
      </c>
      <c r="T204" t="b">
        <f t="shared" si="74"/>
        <v>0</v>
      </c>
      <c r="U204">
        <f t="shared" si="75"/>
        <v>104.77323133988452</v>
      </c>
    </row>
    <row r="205" spans="1:21" x14ac:dyDescent="0.3">
      <c r="A205">
        <v>9</v>
      </c>
      <c r="B205">
        <f t="shared" si="65"/>
        <v>14.732196099294519</v>
      </c>
      <c r="C205">
        <f t="shared" si="66"/>
        <v>98.641789197802225</v>
      </c>
      <c r="D205">
        <f t="shared" si="67"/>
        <v>-86.094416149794</v>
      </c>
      <c r="E205">
        <f t="shared" si="68"/>
        <v>-2.4593239453167399</v>
      </c>
      <c r="F205">
        <f t="shared" si="60"/>
        <v>15.212514941180514</v>
      </c>
      <c r="G205">
        <f t="shared" si="61"/>
        <v>-3.0378833782364154</v>
      </c>
      <c r="H205">
        <f t="shared" si="62"/>
        <v>-91.876205050822904</v>
      </c>
      <c r="I205">
        <f t="shared" si="63"/>
        <v>98.235162345077043</v>
      </c>
      <c r="J205">
        <f t="shared" si="69"/>
        <v>7418.2967664419175</v>
      </c>
      <c r="K205">
        <f t="shared" si="70"/>
        <v>240.64934625540545</v>
      </c>
      <c r="L205">
        <f t="shared" si="71"/>
        <v>18091.3841755045</v>
      </c>
      <c r="M205">
        <f t="shared" si="72"/>
        <v>2</v>
      </c>
      <c r="N205">
        <f t="shared" si="73"/>
        <v>0</v>
      </c>
      <c r="O205">
        <f t="shared" si="64"/>
        <v>0</v>
      </c>
      <c r="P205">
        <f t="shared" si="64"/>
        <v>1</v>
      </c>
      <c r="Q205">
        <f t="shared" si="64"/>
        <v>1</v>
      </c>
      <c r="R205">
        <f t="shared" si="64"/>
        <v>0</v>
      </c>
      <c r="S205">
        <f t="shared" si="64"/>
        <v>0</v>
      </c>
      <c r="T205" t="b">
        <f t="shared" si="74"/>
        <v>0</v>
      </c>
      <c r="U205">
        <f t="shared" si="75"/>
        <v>240.64934625540545</v>
      </c>
    </row>
    <row r="206" spans="1:21" x14ac:dyDescent="0.3">
      <c r="A206">
        <v>10</v>
      </c>
      <c r="B206">
        <f t="shared" si="65"/>
        <v>-9.4839335327632863</v>
      </c>
      <c r="C206">
        <f t="shared" si="66"/>
        <v>88.416867963521696</v>
      </c>
      <c r="D206">
        <f t="shared" si="67"/>
        <v>-110.31054578185181</v>
      </c>
      <c r="E206">
        <f t="shared" si="68"/>
        <v>-12.684245179597269</v>
      </c>
      <c r="F206">
        <f t="shared" si="60"/>
        <v>-9.003614690877292</v>
      </c>
      <c r="G206">
        <f t="shared" si="61"/>
        <v>-13.262804612516945</v>
      </c>
      <c r="H206">
        <f t="shared" si="62"/>
        <v>-116.09233468288072</v>
      </c>
      <c r="I206">
        <f t="shared" si="63"/>
        <v>88.010241110796514</v>
      </c>
      <c r="J206">
        <f t="shared" si="69"/>
        <v>12329.306586466162</v>
      </c>
      <c r="K206">
        <f t="shared" si="70"/>
        <v>256.9670636915821</v>
      </c>
      <c r="L206">
        <f t="shared" si="71"/>
        <v>21223.232712502526</v>
      </c>
      <c r="M206">
        <f t="shared" si="72"/>
        <v>2</v>
      </c>
      <c r="N206">
        <f t="shared" si="73"/>
        <v>0</v>
      </c>
      <c r="O206">
        <f t="shared" si="64"/>
        <v>0</v>
      </c>
      <c r="P206">
        <f t="shared" si="64"/>
        <v>1</v>
      </c>
      <c r="Q206">
        <f t="shared" si="64"/>
        <v>1</v>
      </c>
      <c r="R206">
        <f t="shared" si="64"/>
        <v>0</v>
      </c>
      <c r="S206">
        <f t="shared" si="64"/>
        <v>0</v>
      </c>
      <c r="T206" t="b">
        <f t="shared" si="74"/>
        <v>0</v>
      </c>
      <c r="U206">
        <f t="shared" si="75"/>
        <v>256.9670636915821</v>
      </c>
    </row>
    <row r="207" spans="1:21" x14ac:dyDescent="0.3">
      <c r="A207">
        <v>11</v>
      </c>
      <c r="B207">
        <f t="shared" si="65"/>
        <v>105.1324394926919</v>
      </c>
      <c r="C207">
        <f t="shared" si="66"/>
        <v>-9.8015779912243879</v>
      </c>
      <c r="D207">
        <f t="shared" si="67"/>
        <v>4.3058272436033747</v>
      </c>
      <c r="E207">
        <f t="shared" si="68"/>
        <v>-110.90269113434336</v>
      </c>
      <c r="F207">
        <f t="shared" si="60"/>
        <v>105.61275833457789</v>
      </c>
      <c r="G207">
        <f t="shared" si="61"/>
        <v>-111.48125056726303</v>
      </c>
      <c r="H207">
        <f t="shared" si="62"/>
        <v>-1.475961657425529</v>
      </c>
      <c r="I207">
        <f t="shared" si="63"/>
        <v>-10.208204843949577</v>
      </c>
      <c r="J207">
        <f t="shared" si="69"/>
        <v>12317.947049091317</v>
      </c>
      <c r="K207">
        <f t="shared" si="70"/>
        <v>23582.123951078836</v>
      </c>
      <c r="L207">
        <f t="shared" si="71"/>
        <v>106.38590895022593</v>
      </c>
      <c r="M207">
        <f t="shared" si="72"/>
        <v>3</v>
      </c>
      <c r="N207">
        <f t="shared" si="73"/>
        <v>0</v>
      </c>
      <c r="O207">
        <f t="shared" si="64"/>
        <v>0</v>
      </c>
      <c r="P207">
        <f t="shared" si="64"/>
        <v>0</v>
      </c>
      <c r="Q207">
        <f t="shared" si="64"/>
        <v>0</v>
      </c>
      <c r="R207">
        <f t="shared" si="64"/>
        <v>1</v>
      </c>
      <c r="S207">
        <f t="shared" si="64"/>
        <v>1</v>
      </c>
      <c r="T207" t="b">
        <f t="shared" si="74"/>
        <v>0</v>
      </c>
      <c r="U207">
        <f t="shared" si="75"/>
        <v>106.38590895022593</v>
      </c>
    </row>
    <row r="208" spans="1:21" x14ac:dyDescent="0.3">
      <c r="A208">
        <v>12</v>
      </c>
      <c r="B208">
        <f t="shared" si="65"/>
        <v>-22.133385141953678</v>
      </c>
      <c r="C208">
        <f t="shared" si="66"/>
        <v>93.493648878867404</v>
      </c>
      <c r="D208">
        <f t="shared" si="67"/>
        <v>-122.95999739104221</v>
      </c>
      <c r="E208">
        <f t="shared" si="68"/>
        <v>-7.6074642642515613</v>
      </c>
      <c r="F208">
        <f t="shared" si="60"/>
        <v>-21.653066300067685</v>
      </c>
      <c r="G208">
        <f t="shared" si="61"/>
        <v>-8.1860236971712368</v>
      </c>
      <c r="H208">
        <f t="shared" si="62"/>
        <v>-128.74178629207111</v>
      </c>
      <c r="I208">
        <f t="shared" si="63"/>
        <v>93.087022026142222</v>
      </c>
      <c r="J208">
        <f t="shared" si="69"/>
        <v>15177.034470936971</v>
      </c>
      <c r="K208">
        <f t="shared" si="70"/>
        <v>535.86626416577587</v>
      </c>
      <c r="L208">
        <f t="shared" si="71"/>
        <v>25239.641207368797</v>
      </c>
      <c r="M208">
        <f t="shared" si="72"/>
        <v>2</v>
      </c>
      <c r="N208">
        <f t="shared" si="73"/>
        <v>0</v>
      </c>
      <c r="O208">
        <f t="shared" si="64"/>
        <v>0</v>
      </c>
      <c r="P208">
        <f t="shared" si="64"/>
        <v>1</v>
      </c>
      <c r="Q208">
        <f t="shared" si="64"/>
        <v>1</v>
      </c>
      <c r="R208">
        <f t="shared" si="64"/>
        <v>0</v>
      </c>
      <c r="S208">
        <f t="shared" si="64"/>
        <v>0</v>
      </c>
      <c r="T208" t="b">
        <f t="shared" si="74"/>
        <v>0</v>
      </c>
      <c r="U208">
        <f t="shared" si="75"/>
        <v>535.86626416577587</v>
      </c>
    </row>
    <row r="209" spans="1:21" x14ac:dyDescent="0.3">
      <c r="A209">
        <v>13</v>
      </c>
      <c r="B209">
        <f t="shared" si="65"/>
        <v>129.78677752957171</v>
      </c>
      <c r="C209">
        <f t="shared" si="66"/>
        <v>-5.7527069365659322E-3</v>
      </c>
      <c r="D209">
        <f t="shared" si="67"/>
        <v>28.960165280483182</v>
      </c>
      <c r="E209">
        <f t="shared" si="68"/>
        <v>-101.10686585005553</v>
      </c>
      <c r="F209">
        <f t="shared" si="60"/>
        <v>130.26709637145771</v>
      </c>
      <c r="G209">
        <f t="shared" si="61"/>
        <v>-101.6854252829752</v>
      </c>
      <c r="H209">
        <f t="shared" si="62"/>
        <v>23.178376379454278</v>
      </c>
      <c r="I209">
        <f t="shared" si="63"/>
        <v>-0.41237955966175449</v>
      </c>
      <c r="J209">
        <f t="shared" si="69"/>
        <v>11061.289495094028</v>
      </c>
      <c r="K209">
        <f t="shared" si="70"/>
        <v>27309.442112030185</v>
      </c>
      <c r="L209">
        <f t="shared" si="71"/>
        <v>537.40718848887082</v>
      </c>
      <c r="M209">
        <f t="shared" si="72"/>
        <v>3</v>
      </c>
      <c r="N209">
        <f t="shared" si="73"/>
        <v>0</v>
      </c>
      <c r="O209">
        <f t="shared" si="64"/>
        <v>0</v>
      </c>
      <c r="P209">
        <f t="shared" si="64"/>
        <v>0</v>
      </c>
      <c r="Q209">
        <f t="shared" si="64"/>
        <v>0</v>
      </c>
      <c r="R209">
        <f t="shared" si="64"/>
        <v>1</v>
      </c>
      <c r="S209">
        <f t="shared" si="64"/>
        <v>1</v>
      </c>
      <c r="T209" t="b">
        <f t="shared" si="74"/>
        <v>0</v>
      </c>
      <c r="U209">
        <f t="shared" si="75"/>
        <v>537.40718848887082</v>
      </c>
    </row>
    <row r="210" spans="1:21" x14ac:dyDescent="0.3">
      <c r="A210">
        <v>14</v>
      </c>
      <c r="B210">
        <f t="shared" si="65"/>
        <v>83.464494064217831</v>
      </c>
      <c r="C210">
        <f t="shared" si="66"/>
        <v>-25.981995312064797</v>
      </c>
      <c r="D210">
        <f t="shared" si="67"/>
        <v>-17.362118184870695</v>
      </c>
      <c r="E210">
        <f t="shared" si="68"/>
        <v>-127.08310845518376</v>
      </c>
      <c r="F210">
        <f t="shared" si="60"/>
        <v>83.94481290610382</v>
      </c>
      <c r="G210">
        <f t="shared" si="61"/>
        <v>-127.66166788810344</v>
      </c>
      <c r="H210">
        <f t="shared" si="62"/>
        <v>-23.143907085899599</v>
      </c>
      <c r="I210">
        <f t="shared" si="63"/>
        <v>-26.388622164789986</v>
      </c>
      <c r="J210">
        <f t="shared" si="69"/>
        <v>16451.559602497415</v>
      </c>
      <c r="K210">
        <f t="shared" si="70"/>
        <v>23344.233061813193</v>
      </c>
      <c r="L210">
        <f t="shared" si="71"/>
        <v>1231.9998149567991</v>
      </c>
      <c r="M210">
        <f t="shared" si="72"/>
        <v>3</v>
      </c>
      <c r="N210">
        <f t="shared" si="73"/>
        <v>0</v>
      </c>
      <c r="O210">
        <f t="shared" si="64"/>
        <v>0</v>
      </c>
      <c r="P210">
        <f t="shared" si="64"/>
        <v>0</v>
      </c>
      <c r="Q210">
        <f t="shared" si="64"/>
        <v>0</v>
      </c>
      <c r="R210">
        <f t="shared" si="64"/>
        <v>1</v>
      </c>
      <c r="S210">
        <f t="shared" si="64"/>
        <v>1</v>
      </c>
      <c r="T210" t="b">
        <f t="shared" si="74"/>
        <v>0</v>
      </c>
      <c r="U210">
        <f t="shared" si="75"/>
        <v>1231.9998149567991</v>
      </c>
    </row>
    <row r="211" spans="1:21" x14ac:dyDescent="0.3">
      <c r="A211">
        <v>15</v>
      </c>
      <c r="B211">
        <f t="shared" si="65"/>
        <v>17.924481055112096</v>
      </c>
      <c r="C211">
        <f t="shared" si="66"/>
        <v>96.483000188045395</v>
      </c>
      <c r="D211">
        <f t="shared" si="67"/>
        <v>-82.90213119397643</v>
      </c>
      <c r="E211">
        <f t="shared" si="68"/>
        <v>-4.6181129550735704</v>
      </c>
      <c r="F211">
        <f t="shared" si="60"/>
        <v>18.404799896998089</v>
      </c>
      <c r="G211">
        <f t="shared" si="61"/>
        <v>-5.1966723879932459</v>
      </c>
      <c r="H211">
        <f t="shared" si="62"/>
        <v>-88.683920095005334</v>
      </c>
      <c r="I211">
        <f t="shared" si="63"/>
        <v>96.076373335320213</v>
      </c>
      <c r="J211">
        <f t="shared" si="69"/>
        <v>6894.0903237690982</v>
      </c>
      <c r="K211">
        <f t="shared" si="70"/>
        <v>365.74206315667232</v>
      </c>
      <c r="L211">
        <f t="shared" si="71"/>
        <v>17095.507196685117</v>
      </c>
      <c r="M211">
        <f t="shared" si="72"/>
        <v>2</v>
      </c>
      <c r="N211">
        <f t="shared" si="73"/>
        <v>0</v>
      </c>
      <c r="O211">
        <f t="shared" si="64"/>
        <v>0</v>
      </c>
      <c r="P211">
        <f t="shared" si="64"/>
        <v>1</v>
      </c>
      <c r="Q211">
        <f t="shared" si="64"/>
        <v>1</v>
      </c>
      <c r="R211">
        <f t="shared" si="64"/>
        <v>0</v>
      </c>
      <c r="S211">
        <f t="shared" si="64"/>
        <v>0</v>
      </c>
      <c r="T211" t="b">
        <f t="shared" si="74"/>
        <v>0</v>
      </c>
      <c r="U211">
        <f t="shared" si="75"/>
        <v>365.74206315667232</v>
      </c>
    </row>
    <row r="212" spans="1:21" x14ac:dyDescent="0.3">
      <c r="A212">
        <v>16</v>
      </c>
      <c r="B212">
        <f t="shared" si="65"/>
        <v>-7.2628652743849358</v>
      </c>
      <c r="C212">
        <f t="shared" si="66"/>
        <v>71.727509226620896</v>
      </c>
      <c r="D212">
        <f t="shared" si="67"/>
        <v>-108.08947752347346</v>
      </c>
      <c r="E212">
        <f t="shared" si="68"/>
        <v>-29.37360391649807</v>
      </c>
      <c r="F212">
        <f t="shared" ref="F212:F245" si="76">$B212-INDEX($A$188:$A$190,LEFT(F$66, 1))</f>
        <v>-6.7825464324989424</v>
      </c>
      <c r="G212">
        <f t="shared" ref="G212:G245" si="77">$C212-INDEX($B$188:$B$190,LEFT(G$66, 1))</f>
        <v>-29.952163349417745</v>
      </c>
      <c r="H212">
        <f t="shared" ref="H212:H245" si="78">$B212-INDEX($A$188:$A$190,LEFT(H$66, 1))</f>
        <v>-113.87126642450237</v>
      </c>
      <c r="I212">
        <f t="shared" si="63"/>
        <v>71.320882373895714</v>
      </c>
      <c r="J212">
        <f t="shared" si="69"/>
        <v>12546.143758340786</v>
      </c>
      <c r="K212">
        <f t="shared" si="70"/>
        <v>943.13502541920775</v>
      </c>
      <c r="L212">
        <f t="shared" si="71"/>
        <v>18053.333579711067</v>
      </c>
      <c r="M212">
        <f t="shared" si="72"/>
        <v>2</v>
      </c>
      <c r="N212">
        <f t="shared" si="73"/>
        <v>0</v>
      </c>
      <c r="O212">
        <f t="shared" si="73"/>
        <v>0</v>
      </c>
      <c r="P212">
        <f t="shared" si="73"/>
        <v>1</v>
      </c>
      <c r="Q212">
        <f t="shared" si="73"/>
        <v>1</v>
      </c>
      <c r="R212">
        <f t="shared" si="73"/>
        <v>0</v>
      </c>
      <c r="S212">
        <f t="shared" si="73"/>
        <v>0</v>
      </c>
      <c r="T212" t="b">
        <f t="shared" si="74"/>
        <v>0</v>
      </c>
      <c r="U212">
        <f t="shared" si="75"/>
        <v>943.13502541920775</v>
      </c>
    </row>
    <row r="213" spans="1:21" x14ac:dyDescent="0.3">
      <c r="A213">
        <v>17</v>
      </c>
      <c r="B213">
        <f t="shared" si="65"/>
        <v>129.0471752587635</v>
      </c>
      <c r="C213">
        <f t="shared" si="66"/>
        <v>99.500056676755833</v>
      </c>
      <c r="D213">
        <f t="shared" si="67"/>
        <v>28.220563009674976</v>
      </c>
      <c r="E213">
        <f t="shared" si="68"/>
        <v>-1.6010564663631328</v>
      </c>
      <c r="F213">
        <f t="shared" si="76"/>
        <v>129.52749410064951</v>
      </c>
      <c r="G213">
        <f t="shared" si="77"/>
        <v>-2.1796158992828083</v>
      </c>
      <c r="H213">
        <f t="shared" si="78"/>
        <v>22.438774108646072</v>
      </c>
      <c r="I213">
        <f t="shared" si="63"/>
        <v>99.09342982403065</v>
      </c>
      <c r="J213">
        <f t="shared" si="69"/>
        <v>798.96355839151875</v>
      </c>
      <c r="K213">
        <f t="shared" si="70"/>
        <v>16782.122453462198</v>
      </c>
      <c r="L213">
        <f t="shared" si="71"/>
        <v>10323.006417788933</v>
      </c>
      <c r="M213">
        <f t="shared" si="72"/>
        <v>1</v>
      </c>
      <c r="N213">
        <f t="shared" si="73"/>
        <v>1</v>
      </c>
      <c r="O213">
        <f t="shared" si="73"/>
        <v>1</v>
      </c>
      <c r="P213">
        <f t="shared" si="73"/>
        <v>0</v>
      </c>
      <c r="Q213">
        <f t="shared" si="73"/>
        <v>0</v>
      </c>
      <c r="R213">
        <f t="shared" si="73"/>
        <v>0</v>
      </c>
      <c r="S213">
        <f t="shared" si="73"/>
        <v>0</v>
      </c>
      <c r="T213" t="b">
        <f t="shared" si="74"/>
        <v>0</v>
      </c>
      <c r="U213">
        <f t="shared" si="75"/>
        <v>798.96355839151875</v>
      </c>
    </row>
    <row r="214" spans="1:21" x14ac:dyDescent="0.3">
      <c r="A214">
        <v>18</v>
      </c>
      <c r="B214">
        <f t="shared" si="65"/>
        <v>23.824669019218319</v>
      </c>
      <c r="C214">
        <f t="shared" si="66"/>
        <v>123.25069184879656</v>
      </c>
      <c r="D214">
        <f t="shared" si="67"/>
        <v>-77.001943229870207</v>
      </c>
      <c r="E214">
        <f t="shared" si="68"/>
        <v>22.149578705677598</v>
      </c>
      <c r="F214">
        <f t="shared" si="76"/>
        <v>24.304987861104312</v>
      </c>
      <c r="G214">
        <f t="shared" si="77"/>
        <v>21.571019272757923</v>
      </c>
      <c r="H214">
        <f t="shared" si="78"/>
        <v>-82.783732130899111</v>
      </c>
      <c r="I214">
        <f t="shared" si="63"/>
        <v>122.84406499607138</v>
      </c>
      <c r="J214">
        <f t="shared" si="69"/>
        <v>6419.9030980151601</v>
      </c>
      <c r="K214">
        <f t="shared" si="70"/>
        <v>1056.0413073941218</v>
      </c>
      <c r="L214">
        <f t="shared" si="71"/>
        <v>21943.810610279466</v>
      </c>
      <c r="M214">
        <f t="shared" si="72"/>
        <v>2</v>
      </c>
      <c r="N214">
        <f t="shared" si="73"/>
        <v>0</v>
      </c>
      <c r="O214">
        <f t="shared" si="73"/>
        <v>0</v>
      </c>
      <c r="P214">
        <f t="shared" si="73"/>
        <v>1</v>
      </c>
      <c r="Q214">
        <f t="shared" si="73"/>
        <v>1</v>
      </c>
      <c r="R214">
        <f t="shared" si="73"/>
        <v>0</v>
      </c>
      <c r="S214">
        <f t="shared" si="73"/>
        <v>0</v>
      </c>
      <c r="T214" t="b">
        <f t="shared" si="74"/>
        <v>0</v>
      </c>
      <c r="U214">
        <f t="shared" si="75"/>
        <v>1056.0413073941218</v>
      </c>
    </row>
    <row r="215" spans="1:21" x14ac:dyDescent="0.3">
      <c r="A215">
        <v>19</v>
      </c>
      <c r="B215">
        <f t="shared" si="65"/>
        <v>18.387514855917885</v>
      </c>
      <c r="C215">
        <f t="shared" si="66"/>
        <v>112.81980639327574</v>
      </c>
      <c r="D215">
        <f t="shared" si="67"/>
        <v>-82.439097393170641</v>
      </c>
      <c r="E215">
        <f t="shared" si="68"/>
        <v>11.718693250156775</v>
      </c>
      <c r="F215">
        <f t="shared" si="76"/>
        <v>18.867833697803878</v>
      </c>
      <c r="G215">
        <f t="shared" si="77"/>
        <v>11.1401338172371</v>
      </c>
      <c r="H215">
        <f t="shared" si="78"/>
        <v>-88.220886294199545</v>
      </c>
      <c r="I215">
        <f t="shared" si="63"/>
        <v>112.41317954055056</v>
      </c>
      <c r="J215">
        <f t="shared" si="69"/>
        <v>6933.5325504919447</v>
      </c>
      <c r="K215">
        <f t="shared" si="70"/>
        <v>480.09772991393322</v>
      </c>
      <c r="L215">
        <f t="shared" si="71"/>
        <v>20419.64771295014</v>
      </c>
      <c r="M215">
        <f t="shared" si="72"/>
        <v>2</v>
      </c>
      <c r="N215">
        <f t="shared" si="73"/>
        <v>0</v>
      </c>
      <c r="O215">
        <f t="shared" si="73"/>
        <v>0</v>
      </c>
      <c r="P215">
        <f t="shared" si="73"/>
        <v>1</v>
      </c>
      <c r="Q215">
        <f t="shared" si="73"/>
        <v>1</v>
      </c>
      <c r="R215">
        <f t="shared" si="73"/>
        <v>0</v>
      </c>
      <c r="S215">
        <f t="shared" si="73"/>
        <v>0</v>
      </c>
      <c r="T215" t="b">
        <f t="shared" si="74"/>
        <v>0</v>
      </c>
      <c r="U215">
        <f t="shared" si="75"/>
        <v>480.09772991393322</v>
      </c>
    </row>
    <row r="216" spans="1:21" x14ac:dyDescent="0.3">
      <c r="A216">
        <v>20</v>
      </c>
      <c r="B216">
        <f t="shared" si="65"/>
        <v>113.59922013024612</v>
      </c>
      <c r="C216">
        <f t="shared" si="66"/>
        <v>-4.4112139577404053</v>
      </c>
      <c r="D216">
        <f t="shared" si="67"/>
        <v>12.772607881157597</v>
      </c>
      <c r="E216">
        <f t="shared" si="68"/>
        <v>-105.51232710085937</v>
      </c>
      <c r="F216">
        <f t="shared" si="76"/>
        <v>114.07953897213211</v>
      </c>
      <c r="G216">
        <f t="shared" si="77"/>
        <v>-106.09088653377904</v>
      </c>
      <c r="H216">
        <f t="shared" si="78"/>
        <v>6.9908189801286937</v>
      </c>
      <c r="I216">
        <f t="shared" si="63"/>
        <v>-4.8178408104655936</v>
      </c>
      <c r="J216">
        <f t="shared" si="69"/>
        <v>11295.990682324551</v>
      </c>
      <c r="K216">
        <f t="shared" si="70"/>
        <v>24269.417417617391</v>
      </c>
      <c r="L216">
        <f t="shared" si="71"/>
        <v>72.083140087915353</v>
      </c>
      <c r="M216">
        <f t="shared" si="72"/>
        <v>3</v>
      </c>
      <c r="N216">
        <f t="shared" si="73"/>
        <v>0</v>
      </c>
      <c r="O216">
        <f t="shared" si="73"/>
        <v>0</v>
      </c>
      <c r="P216">
        <f t="shared" si="73"/>
        <v>0</v>
      </c>
      <c r="Q216">
        <f t="shared" si="73"/>
        <v>0</v>
      </c>
      <c r="R216">
        <f t="shared" si="73"/>
        <v>1</v>
      </c>
      <c r="S216">
        <f t="shared" si="73"/>
        <v>1</v>
      </c>
      <c r="T216" t="b">
        <f t="shared" si="74"/>
        <v>0</v>
      </c>
      <c r="U216">
        <f t="shared" si="75"/>
        <v>72.083140087915353</v>
      </c>
    </row>
    <row r="217" spans="1:21" x14ac:dyDescent="0.3">
      <c r="A217">
        <v>21</v>
      </c>
      <c r="B217">
        <f t="shared" si="65"/>
        <v>114.32922589685228</v>
      </c>
      <c r="C217">
        <f t="shared" si="66"/>
        <v>109.48414743558449</v>
      </c>
      <c r="D217">
        <f t="shared" si="67"/>
        <v>13.502613647763752</v>
      </c>
      <c r="E217">
        <f t="shared" si="68"/>
        <v>8.3830342924655241</v>
      </c>
      <c r="F217">
        <f t="shared" si="76"/>
        <v>114.80954473873827</v>
      </c>
      <c r="G217">
        <f t="shared" si="77"/>
        <v>7.8044748595458486</v>
      </c>
      <c r="H217">
        <f t="shared" si="78"/>
        <v>7.7208247467348485</v>
      </c>
      <c r="I217">
        <f t="shared" si="63"/>
        <v>109.07752058285931</v>
      </c>
      <c r="J217">
        <f t="shared" si="69"/>
        <v>252.59583926942889</v>
      </c>
      <c r="K217">
        <f t="shared" si="70"/>
        <v>13242.141390949628</v>
      </c>
      <c r="L217">
        <f t="shared" si="71"/>
        <v>11957.516631273889</v>
      </c>
      <c r="M217">
        <f t="shared" si="72"/>
        <v>1</v>
      </c>
      <c r="N217">
        <f t="shared" si="73"/>
        <v>1</v>
      </c>
      <c r="O217">
        <f t="shared" si="73"/>
        <v>1</v>
      </c>
      <c r="P217">
        <f t="shared" si="73"/>
        <v>0</v>
      </c>
      <c r="Q217">
        <f t="shared" si="73"/>
        <v>0</v>
      </c>
      <c r="R217">
        <f t="shared" si="73"/>
        <v>0</v>
      </c>
      <c r="S217">
        <f t="shared" si="73"/>
        <v>0</v>
      </c>
      <c r="T217" t="b">
        <f t="shared" si="74"/>
        <v>0</v>
      </c>
      <c r="U217">
        <f t="shared" si="75"/>
        <v>252.59583926942889</v>
      </c>
    </row>
    <row r="218" spans="1:21" x14ac:dyDescent="0.3">
      <c r="A218">
        <v>22</v>
      </c>
      <c r="B218">
        <f t="shared" si="65"/>
        <v>79.621243455187653</v>
      </c>
      <c r="C218">
        <f t="shared" si="66"/>
        <v>114.20039696327699</v>
      </c>
      <c r="D218">
        <f t="shared" si="67"/>
        <v>-21.205368793900874</v>
      </c>
      <c r="E218">
        <f t="shared" si="68"/>
        <v>13.099283820158021</v>
      </c>
      <c r="F218">
        <f t="shared" si="76"/>
        <v>80.101562297073642</v>
      </c>
      <c r="G218">
        <f t="shared" si="77"/>
        <v>12.520724387238346</v>
      </c>
      <c r="H218">
        <f t="shared" si="78"/>
        <v>-26.987157694929778</v>
      </c>
      <c r="I218">
        <f t="shared" si="63"/>
        <v>113.7937701105518</v>
      </c>
      <c r="J218">
        <f t="shared" si="69"/>
        <v>621.25890228639878</v>
      </c>
      <c r="K218">
        <f t="shared" si="70"/>
        <v>6573.0288216131539</v>
      </c>
      <c r="L218">
        <f t="shared" si="71"/>
        <v>13677.328796424121</v>
      </c>
      <c r="M218">
        <f t="shared" si="72"/>
        <v>1</v>
      </c>
      <c r="N218">
        <f t="shared" si="73"/>
        <v>1</v>
      </c>
      <c r="O218">
        <f t="shared" si="73"/>
        <v>1</v>
      </c>
      <c r="P218">
        <f t="shared" si="73"/>
        <v>0</v>
      </c>
      <c r="Q218">
        <f t="shared" si="73"/>
        <v>0</v>
      </c>
      <c r="R218">
        <f t="shared" si="73"/>
        <v>0</v>
      </c>
      <c r="S218">
        <f t="shared" si="73"/>
        <v>0</v>
      </c>
      <c r="T218" t="b">
        <f t="shared" si="74"/>
        <v>0</v>
      </c>
      <c r="U218">
        <f t="shared" si="75"/>
        <v>621.25890228639878</v>
      </c>
    </row>
    <row r="219" spans="1:21" x14ac:dyDescent="0.3">
      <c r="A219">
        <v>23</v>
      </c>
      <c r="B219">
        <f t="shared" si="65"/>
        <v>116.7166572875758</v>
      </c>
      <c r="C219">
        <f t="shared" si="66"/>
        <v>82.617724454259118</v>
      </c>
      <c r="D219">
        <f t="shared" si="67"/>
        <v>15.890045038487273</v>
      </c>
      <c r="E219">
        <f t="shared" si="68"/>
        <v>-18.483388688859847</v>
      </c>
      <c r="F219">
        <f t="shared" si="76"/>
        <v>117.19697612946179</v>
      </c>
      <c r="G219">
        <f t="shared" si="77"/>
        <v>-19.061948121779523</v>
      </c>
      <c r="H219">
        <f t="shared" si="78"/>
        <v>10.108256137458369</v>
      </c>
      <c r="I219">
        <f t="shared" si="63"/>
        <v>82.211097601533936</v>
      </c>
      <c r="J219">
        <f t="shared" si="69"/>
        <v>594.12918874862612</v>
      </c>
      <c r="K219">
        <f t="shared" si="70"/>
        <v>14098.489080087049</v>
      </c>
      <c r="L219">
        <f t="shared" si="71"/>
        <v>6860.8414109894038</v>
      </c>
      <c r="M219">
        <f t="shared" si="72"/>
        <v>1</v>
      </c>
      <c r="N219">
        <f t="shared" si="73"/>
        <v>1</v>
      </c>
      <c r="O219">
        <f t="shared" si="73"/>
        <v>1</v>
      </c>
      <c r="P219">
        <f t="shared" si="73"/>
        <v>0</v>
      </c>
      <c r="Q219">
        <f t="shared" si="73"/>
        <v>0</v>
      </c>
      <c r="R219">
        <f t="shared" si="73"/>
        <v>0</v>
      </c>
      <c r="S219">
        <f t="shared" si="73"/>
        <v>0</v>
      </c>
      <c r="T219" t="b">
        <f t="shared" si="74"/>
        <v>0</v>
      </c>
      <c r="U219">
        <f t="shared" si="75"/>
        <v>594.12918874862612</v>
      </c>
    </row>
    <row r="220" spans="1:21" x14ac:dyDescent="0.3">
      <c r="A220">
        <v>24</v>
      </c>
      <c r="B220">
        <f t="shared" si="65"/>
        <v>-26.392040304993728</v>
      </c>
      <c r="C220">
        <f t="shared" si="66"/>
        <v>89.314734450994266</v>
      </c>
      <c r="D220">
        <f t="shared" si="67"/>
        <v>-127.21865255408225</v>
      </c>
      <c r="E220">
        <f t="shared" si="68"/>
        <v>-11.7863786921247</v>
      </c>
      <c r="F220">
        <f t="shared" si="76"/>
        <v>-25.911721463107735</v>
      </c>
      <c r="G220">
        <f t="shared" si="77"/>
        <v>-12.364938125044375</v>
      </c>
      <c r="H220">
        <f t="shared" si="78"/>
        <v>-133.00044145511117</v>
      </c>
      <c r="I220">
        <f t="shared" si="63"/>
        <v>88.908107598269083</v>
      </c>
      <c r="J220">
        <f t="shared" si="69"/>
        <v>16323.504280350469</v>
      </c>
      <c r="K220">
        <f t="shared" si="70"/>
        <v>824.30900401785402</v>
      </c>
      <c r="L220">
        <f t="shared" si="71"/>
        <v>25593.769023959849</v>
      </c>
      <c r="M220">
        <f t="shared" si="72"/>
        <v>2</v>
      </c>
      <c r="N220">
        <f t="shared" si="73"/>
        <v>0</v>
      </c>
      <c r="O220">
        <f t="shared" si="73"/>
        <v>0</v>
      </c>
      <c r="P220">
        <f t="shared" si="73"/>
        <v>1</v>
      </c>
      <c r="Q220">
        <f t="shared" si="73"/>
        <v>1</v>
      </c>
      <c r="R220">
        <f t="shared" si="73"/>
        <v>0</v>
      </c>
      <c r="S220">
        <f t="shared" si="73"/>
        <v>0</v>
      </c>
      <c r="T220" t="b">
        <f t="shared" si="74"/>
        <v>0</v>
      </c>
      <c r="U220">
        <f t="shared" si="75"/>
        <v>824.30900401785402</v>
      </c>
    </row>
    <row r="221" spans="1:21" x14ac:dyDescent="0.3">
      <c r="A221">
        <v>25</v>
      </c>
      <c r="B221">
        <f t="shared" si="65"/>
        <v>25.807583357837032</v>
      </c>
      <c r="C221">
        <f t="shared" si="66"/>
        <v>88.10048166692485</v>
      </c>
      <c r="D221">
        <f t="shared" si="67"/>
        <v>-75.019028891251494</v>
      </c>
      <c r="E221">
        <f t="shared" si="68"/>
        <v>-13.000631476194116</v>
      </c>
      <c r="F221">
        <f t="shared" si="76"/>
        <v>26.287902199723025</v>
      </c>
      <c r="G221">
        <f t="shared" si="77"/>
        <v>-13.579190909113791</v>
      </c>
      <c r="H221">
        <f t="shared" si="78"/>
        <v>-80.800817792280398</v>
      </c>
      <c r="I221">
        <f t="shared" si="63"/>
        <v>87.693854814199668</v>
      </c>
      <c r="J221">
        <f t="shared" si="69"/>
        <v>5796.8711145662355</v>
      </c>
      <c r="K221">
        <f t="shared" si="70"/>
        <v>875.44822780836125</v>
      </c>
      <c r="L221">
        <f t="shared" si="71"/>
        <v>14218.984328075227</v>
      </c>
      <c r="M221">
        <f t="shared" si="72"/>
        <v>2</v>
      </c>
      <c r="N221">
        <f t="shared" si="73"/>
        <v>0</v>
      </c>
      <c r="O221">
        <f t="shared" si="73"/>
        <v>0</v>
      </c>
      <c r="P221">
        <f t="shared" si="73"/>
        <v>1</v>
      </c>
      <c r="Q221">
        <f t="shared" si="73"/>
        <v>1</v>
      </c>
      <c r="R221">
        <f t="shared" si="73"/>
        <v>0</v>
      </c>
      <c r="S221">
        <f t="shared" si="73"/>
        <v>0</v>
      </c>
      <c r="T221" t="b">
        <f t="shared" si="74"/>
        <v>0</v>
      </c>
      <c r="U221">
        <f t="shared" si="75"/>
        <v>875.44822780836125</v>
      </c>
    </row>
    <row r="222" spans="1:21" x14ac:dyDescent="0.3">
      <c r="A222">
        <v>26</v>
      </c>
      <c r="B222">
        <f t="shared" si="65"/>
        <v>-15.178531604492086</v>
      </c>
      <c r="C222">
        <f t="shared" si="66"/>
        <v>123.42325172793763</v>
      </c>
      <c r="D222">
        <f t="shared" si="67"/>
        <v>-116.00514385358062</v>
      </c>
      <c r="E222">
        <f t="shared" si="68"/>
        <v>22.32213858481866</v>
      </c>
      <c r="F222">
        <f t="shared" si="76"/>
        <v>-14.698212762606092</v>
      </c>
      <c r="G222">
        <f t="shared" si="77"/>
        <v>21.743579151898984</v>
      </c>
      <c r="H222">
        <f t="shared" si="78"/>
        <v>-121.78693275460952</v>
      </c>
      <c r="I222">
        <f t="shared" si="63"/>
        <v>123.01662487521244</v>
      </c>
      <c r="J222">
        <f t="shared" si="69"/>
        <v>13955.471271489783</v>
      </c>
      <c r="K222">
        <f t="shared" si="70"/>
        <v>688.82069274973276</v>
      </c>
      <c r="L222">
        <f t="shared" si="71"/>
        <v>29965.146985464518</v>
      </c>
      <c r="M222">
        <f t="shared" si="72"/>
        <v>2</v>
      </c>
      <c r="N222">
        <f t="shared" si="73"/>
        <v>0</v>
      </c>
      <c r="O222">
        <f t="shared" si="73"/>
        <v>0</v>
      </c>
      <c r="P222">
        <f t="shared" si="73"/>
        <v>1</v>
      </c>
      <c r="Q222">
        <f t="shared" si="73"/>
        <v>1</v>
      </c>
      <c r="R222">
        <f t="shared" si="73"/>
        <v>0</v>
      </c>
      <c r="S222">
        <f t="shared" si="73"/>
        <v>0</v>
      </c>
      <c r="T222" t="b">
        <f t="shared" si="74"/>
        <v>0</v>
      </c>
      <c r="U222">
        <f t="shared" si="75"/>
        <v>688.82069274973276</v>
      </c>
    </row>
    <row r="223" spans="1:21" x14ac:dyDescent="0.3">
      <c r="A223">
        <v>27</v>
      </c>
      <c r="B223">
        <f t="shared" si="65"/>
        <v>105.70581165506127</v>
      </c>
      <c r="C223">
        <f t="shared" si="66"/>
        <v>123.5282560635836</v>
      </c>
      <c r="D223">
        <f t="shared" si="67"/>
        <v>4.8791994059727415</v>
      </c>
      <c r="E223">
        <f t="shared" si="68"/>
        <v>22.427142920464632</v>
      </c>
      <c r="F223">
        <f t="shared" si="76"/>
        <v>106.18613049694726</v>
      </c>
      <c r="G223">
        <f t="shared" si="77"/>
        <v>21.848583487544957</v>
      </c>
      <c r="H223">
        <f t="shared" si="78"/>
        <v>-0.90258949505616215</v>
      </c>
      <c r="I223">
        <f t="shared" si="63"/>
        <v>123.12162921085842</v>
      </c>
      <c r="J223">
        <f t="shared" si="69"/>
        <v>526.78332641819156</v>
      </c>
      <c r="K223">
        <f t="shared" si="70"/>
        <v>11752.854910326936</v>
      </c>
      <c r="L223">
        <f t="shared" si="71"/>
        <v>15159.750247332689</v>
      </c>
      <c r="M223">
        <f t="shared" si="72"/>
        <v>1</v>
      </c>
      <c r="N223">
        <f t="shared" si="73"/>
        <v>1</v>
      </c>
      <c r="O223">
        <f t="shared" si="73"/>
        <v>1</v>
      </c>
      <c r="P223">
        <f t="shared" si="73"/>
        <v>0</v>
      </c>
      <c r="Q223">
        <f t="shared" si="73"/>
        <v>0</v>
      </c>
      <c r="R223">
        <f t="shared" si="73"/>
        <v>0</v>
      </c>
      <c r="S223">
        <f t="shared" si="73"/>
        <v>0</v>
      </c>
      <c r="T223" t="b">
        <f t="shared" si="74"/>
        <v>0</v>
      </c>
      <c r="U223">
        <f t="shared" si="75"/>
        <v>526.78332641819156</v>
      </c>
    </row>
    <row r="224" spans="1:21" x14ac:dyDescent="0.3">
      <c r="A224">
        <v>28</v>
      </c>
      <c r="B224">
        <f t="shared" si="65"/>
        <v>-11.523260351448045</v>
      </c>
      <c r="C224">
        <f t="shared" si="66"/>
        <v>101.5137648090802</v>
      </c>
      <c r="D224">
        <f t="shared" si="67"/>
        <v>-112.34987260053657</v>
      </c>
      <c r="E224">
        <f t="shared" si="68"/>
        <v>0.41265166596123493</v>
      </c>
      <c r="F224">
        <f t="shared" si="76"/>
        <v>-11.04294150956205</v>
      </c>
      <c r="G224">
        <f t="shared" si="77"/>
        <v>-0.16590776695844056</v>
      </c>
      <c r="H224">
        <f t="shared" si="78"/>
        <v>-118.13166150156547</v>
      </c>
      <c r="I224">
        <f t="shared" si="63"/>
        <v>101.10713795635502</v>
      </c>
      <c r="J224">
        <f t="shared" si="69"/>
        <v>12622.664154754219</v>
      </c>
      <c r="K224">
        <f t="shared" si="70"/>
        <v>121.97408257074571</v>
      </c>
      <c r="L224">
        <f t="shared" si="71"/>
        <v>24177.742794845853</v>
      </c>
      <c r="M224">
        <f t="shared" si="72"/>
        <v>2</v>
      </c>
      <c r="N224">
        <f t="shared" si="73"/>
        <v>0</v>
      </c>
      <c r="O224">
        <f t="shared" si="73"/>
        <v>0</v>
      </c>
      <c r="P224">
        <f t="shared" si="73"/>
        <v>1</v>
      </c>
      <c r="Q224">
        <f t="shared" si="73"/>
        <v>1</v>
      </c>
      <c r="R224">
        <f t="shared" si="73"/>
        <v>0</v>
      </c>
      <c r="S224">
        <f t="shared" si="73"/>
        <v>0</v>
      </c>
      <c r="T224" t="b">
        <f t="shared" si="74"/>
        <v>0</v>
      </c>
      <c r="U224">
        <f t="shared" si="75"/>
        <v>121.97408257074571</v>
      </c>
    </row>
    <row r="225" spans="1:21" x14ac:dyDescent="0.3">
      <c r="A225">
        <v>29</v>
      </c>
      <c r="B225">
        <f t="shared" si="65"/>
        <v>6.9307432012419845</v>
      </c>
      <c r="C225">
        <f t="shared" si="66"/>
        <v>107.28922630246814</v>
      </c>
      <c r="D225">
        <f t="shared" si="67"/>
        <v>-93.895869047846546</v>
      </c>
      <c r="E225">
        <f t="shared" si="68"/>
        <v>6.1881131593491716</v>
      </c>
      <c r="F225">
        <f t="shared" si="76"/>
        <v>7.4110620431279779</v>
      </c>
      <c r="G225">
        <f t="shared" si="77"/>
        <v>5.6095537264294961</v>
      </c>
      <c r="H225">
        <f t="shared" si="78"/>
        <v>-99.677657948875449</v>
      </c>
      <c r="I225">
        <f t="shared" si="63"/>
        <v>106.88259944974295</v>
      </c>
      <c r="J225">
        <f t="shared" si="69"/>
        <v>8854.7269687232565</v>
      </c>
      <c r="K225">
        <f t="shared" si="70"/>
        <v>86.390933616791287</v>
      </c>
      <c r="L225">
        <f t="shared" si="71"/>
        <v>21359.525559307207</v>
      </c>
      <c r="M225">
        <f t="shared" si="72"/>
        <v>2</v>
      </c>
      <c r="N225">
        <f t="shared" si="73"/>
        <v>0</v>
      </c>
      <c r="O225">
        <f t="shared" si="73"/>
        <v>0</v>
      </c>
      <c r="P225">
        <f t="shared" si="73"/>
        <v>1</v>
      </c>
      <c r="Q225">
        <f t="shared" si="73"/>
        <v>1</v>
      </c>
      <c r="R225">
        <f t="shared" si="73"/>
        <v>0</v>
      </c>
      <c r="S225">
        <f t="shared" si="73"/>
        <v>0</v>
      </c>
      <c r="T225" t="b">
        <f t="shared" si="74"/>
        <v>0</v>
      </c>
      <c r="U225">
        <f t="shared" si="75"/>
        <v>86.390933616791287</v>
      </c>
    </row>
    <row r="226" spans="1:21" x14ac:dyDescent="0.3">
      <c r="A226">
        <v>30</v>
      </c>
      <c r="B226">
        <f t="shared" si="65"/>
        <v>9.7600125171879846</v>
      </c>
      <c r="C226">
        <f t="shared" si="66"/>
        <v>86.774485705016019</v>
      </c>
      <c r="D226">
        <f t="shared" si="67"/>
        <v>-91.066599731900538</v>
      </c>
      <c r="E226">
        <f t="shared" si="68"/>
        <v>-14.326627438102946</v>
      </c>
      <c r="F226">
        <f t="shared" si="76"/>
        <v>10.240331359073979</v>
      </c>
      <c r="G226">
        <f t="shared" si="77"/>
        <v>-14.905186871022622</v>
      </c>
      <c r="H226">
        <f t="shared" si="78"/>
        <v>-96.848388632929442</v>
      </c>
      <c r="I226">
        <f t="shared" si="63"/>
        <v>86.367858852290837</v>
      </c>
      <c r="J226">
        <f t="shared" si="69"/>
        <v>8498.3778404803925</v>
      </c>
      <c r="K226">
        <f t="shared" si="70"/>
        <v>327.02898200373909</v>
      </c>
      <c r="L226">
        <f t="shared" si="71"/>
        <v>16839.017423524168</v>
      </c>
      <c r="M226">
        <f t="shared" si="72"/>
        <v>2</v>
      </c>
      <c r="N226">
        <f t="shared" si="73"/>
        <v>0</v>
      </c>
      <c r="O226">
        <f t="shared" si="73"/>
        <v>0</v>
      </c>
      <c r="P226">
        <f t="shared" si="73"/>
        <v>1</v>
      </c>
      <c r="Q226">
        <f t="shared" si="73"/>
        <v>1</v>
      </c>
      <c r="R226">
        <f t="shared" si="73"/>
        <v>0</v>
      </c>
      <c r="S226">
        <f t="shared" si="73"/>
        <v>0</v>
      </c>
      <c r="T226" t="b">
        <f t="shared" si="74"/>
        <v>0</v>
      </c>
      <c r="U226">
        <f t="shared" si="75"/>
        <v>327.02898200373909</v>
      </c>
    </row>
    <row r="227" spans="1:21" x14ac:dyDescent="0.3">
      <c r="A227">
        <v>31</v>
      </c>
      <c r="B227">
        <f t="shared" si="65"/>
        <v>115.85840844121277</v>
      </c>
      <c r="C227">
        <f t="shared" si="66"/>
        <v>95.609097089176942</v>
      </c>
      <c r="D227">
        <f t="shared" si="67"/>
        <v>15.031796192124247</v>
      </c>
      <c r="E227">
        <f t="shared" si="68"/>
        <v>-5.4920160539420237</v>
      </c>
      <c r="F227">
        <f t="shared" si="76"/>
        <v>116.33872728309876</v>
      </c>
      <c r="G227">
        <f t="shared" si="77"/>
        <v>-6.0705754868616992</v>
      </c>
      <c r="H227">
        <f t="shared" si="78"/>
        <v>9.2500072910953435</v>
      </c>
      <c r="I227">
        <f t="shared" si="63"/>
        <v>95.202470236451759</v>
      </c>
      <c r="J227">
        <f t="shared" si="69"/>
        <v>256.11713709831793</v>
      </c>
      <c r="K227">
        <f t="shared" si="70"/>
        <v>13571.551352592915</v>
      </c>
      <c r="L227">
        <f t="shared" si="71"/>
        <v>9149.0729740078004</v>
      </c>
      <c r="M227">
        <f t="shared" si="72"/>
        <v>1</v>
      </c>
      <c r="N227">
        <f t="shared" si="73"/>
        <v>1</v>
      </c>
      <c r="O227">
        <f t="shared" si="73"/>
        <v>1</v>
      </c>
      <c r="P227">
        <f t="shared" si="73"/>
        <v>0</v>
      </c>
      <c r="Q227">
        <f t="shared" si="73"/>
        <v>0</v>
      </c>
      <c r="R227">
        <f t="shared" si="73"/>
        <v>0</v>
      </c>
      <c r="S227">
        <f t="shared" si="73"/>
        <v>0</v>
      </c>
      <c r="T227" t="b">
        <f t="shared" si="74"/>
        <v>0</v>
      </c>
      <c r="U227">
        <f t="shared" si="75"/>
        <v>256.11713709831793</v>
      </c>
    </row>
    <row r="228" spans="1:21" x14ac:dyDescent="0.3">
      <c r="A228">
        <v>32</v>
      </c>
      <c r="B228">
        <f t="shared" si="65"/>
        <v>94.230637168945307</v>
      </c>
      <c r="C228">
        <f t="shared" si="66"/>
        <v>102.75257313994618</v>
      </c>
      <c r="D228">
        <f t="shared" si="67"/>
        <v>-6.5959750801432193</v>
      </c>
      <c r="E228">
        <f t="shared" si="68"/>
        <v>1.6514599968272137</v>
      </c>
      <c r="F228">
        <f t="shared" si="76"/>
        <v>94.710956010831296</v>
      </c>
      <c r="G228">
        <f t="shared" si="77"/>
        <v>1.0729005639075382</v>
      </c>
      <c r="H228">
        <f t="shared" si="78"/>
        <v>-12.377763981172123</v>
      </c>
      <c r="I228">
        <f t="shared" si="63"/>
        <v>102.345946287221</v>
      </c>
      <c r="J228">
        <f t="shared" si="69"/>
        <v>46.234207378990888</v>
      </c>
      <c r="K228">
        <f t="shared" si="70"/>
        <v>8971.3163041056523</v>
      </c>
      <c r="L228">
        <f t="shared" si="71"/>
        <v>10627.901762600328</v>
      </c>
      <c r="M228">
        <f t="shared" si="72"/>
        <v>1</v>
      </c>
      <c r="N228">
        <f t="shared" si="73"/>
        <v>1</v>
      </c>
      <c r="O228">
        <f t="shared" si="73"/>
        <v>1</v>
      </c>
      <c r="P228">
        <f t="shared" si="73"/>
        <v>0</v>
      </c>
      <c r="Q228">
        <f t="shared" si="73"/>
        <v>0</v>
      </c>
      <c r="R228">
        <f t="shared" si="73"/>
        <v>0</v>
      </c>
      <c r="S228">
        <f t="shared" si="73"/>
        <v>0</v>
      </c>
      <c r="T228" t="b">
        <f t="shared" si="74"/>
        <v>0</v>
      </c>
      <c r="U228">
        <f t="shared" si="75"/>
        <v>46.234207378990888</v>
      </c>
    </row>
    <row r="229" spans="1:21" x14ac:dyDescent="0.3">
      <c r="A229">
        <v>33</v>
      </c>
      <c r="B229">
        <f t="shared" si="65"/>
        <v>85.131377089666884</v>
      </c>
      <c r="C229">
        <f t="shared" si="66"/>
        <v>18.912707718495938</v>
      </c>
      <c r="D229">
        <f t="shared" si="67"/>
        <v>-15.695235159421642</v>
      </c>
      <c r="E229">
        <f t="shared" si="68"/>
        <v>-82.188405424623028</v>
      </c>
      <c r="F229">
        <f t="shared" si="76"/>
        <v>85.611695931552873</v>
      </c>
      <c r="G229">
        <f t="shared" si="77"/>
        <v>-82.766964857542703</v>
      </c>
      <c r="H229">
        <f t="shared" si="78"/>
        <v>-21.477024060450546</v>
      </c>
      <c r="I229">
        <f t="shared" si="63"/>
        <v>18.506080865770748</v>
      </c>
      <c r="J229">
        <f t="shared" si="69"/>
        <v>7001.2743929517492</v>
      </c>
      <c r="K229">
        <f t="shared" si="70"/>
        <v>14179.732952006376</v>
      </c>
      <c r="L229">
        <f t="shared" si="71"/>
        <v>803.73759150361798</v>
      </c>
      <c r="M229">
        <f t="shared" si="72"/>
        <v>3</v>
      </c>
      <c r="N229">
        <f t="shared" ref="N229:S245" si="79">IF($M229=_xlfn.NUMBERVALUE(LEFT(N$66,1)),1,0)</f>
        <v>0</v>
      </c>
      <c r="O229">
        <f t="shared" si="79"/>
        <v>0</v>
      </c>
      <c r="P229">
        <f t="shared" si="79"/>
        <v>0</v>
      </c>
      <c r="Q229">
        <f t="shared" si="79"/>
        <v>0</v>
      </c>
      <c r="R229">
        <f t="shared" si="79"/>
        <v>1</v>
      </c>
      <c r="S229">
        <f t="shared" si="79"/>
        <v>1</v>
      </c>
      <c r="T229" t="b">
        <f t="shared" si="74"/>
        <v>0</v>
      </c>
      <c r="U229">
        <f t="shared" si="75"/>
        <v>803.73759150361798</v>
      </c>
    </row>
    <row r="230" spans="1:21" x14ac:dyDescent="0.3">
      <c r="A230">
        <v>34</v>
      </c>
      <c r="B230">
        <f t="shared" si="65"/>
        <v>92.888415630107303</v>
      </c>
      <c r="C230">
        <f t="shared" si="66"/>
        <v>125.41026813777663</v>
      </c>
      <c r="D230">
        <f t="shared" si="67"/>
        <v>-7.9381966189812232</v>
      </c>
      <c r="E230">
        <f t="shared" si="68"/>
        <v>24.309154994657661</v>
      </c>
      <c r="F230">
        <f t="shared" si="76"/>
        <v>93.368734471993292</v>
      </c>
      <c r="G230">
        <f t="shared" si="77"/>
        <v>23.730595561737985</v>
      </c>
      <c r="H230">
        <f t="shared" si="78"/>
        <v>-13.719985520010127</v>
      </c>
      <c r="I230">
        <f t="shared" si="63"/>
        <v>125.00364128505144</v>
      </c>
      <c r="J230">
        <f t="shared" si="69"/>
        <v>653.9499821158945</v>
      </c>
      <c r="K230">
        <f t="shared" si="70"/>
        <v>9280.8617426163673</v>
      </c>
      <c r="L230">
        <f t="shared" si="71"/>
        <v>15814.148337191105</v>
      </c>
      <c r="M230">
        <f t="shared" si="72"/>
        <v>1</v>
      </c>
      <c r="N230">
        <f t="shared" si="79"/>
        <v>1</v>
      </c>
      <c r="O230">
        <f t="shared" si="79"/>
        <v>1</v>
      </c>
      <c r="P230">
        <f t="shared" si="79"/>
        <v>0</v>
      </c>
      <c r="Q230">
        <f t="shared" si="79"/>
        <v>0</v>
      </c>
      <c r="R230">
        <f t="shared" si="79"/>
        <v>0</v>
      </c>
      <c r="S230">
        <f t="shared" si="79"/>
        <v>0</v>
      </c>
      <c r="T230" t="b">
        <f t="shared" si="74"/>
        <v>0</v>
      </c>
      <c r="U230">
        <f t="shared" si="75"/>
        <v>653.9499821158945</v>
      </c>
    </row>
    <row r="231" spans="1:21" x14ac:dyDescent="0.3">
      <c r="A231">
        <v>35</v>
      </c>
      <c r="B231">
        <f t="shared" si="65"/>
        <v>27.966627721325249</v>
      </c>
      <c r="C231">
        <f t="shared" si="66"/>
        <v>127.61810672663822</v>
      </c>
      <c r="D231">
        <f t="shared" si="67"/>
        <v>-72.859984527763274</v>
      </c>
      <c r="E231">
        <f t="shared" si="68"/>
        <v>26.516993583519252</v>
      </c>
      <c r="F231">
        <f t="shared" si="76"/>
        <v>28.446946563211242</v>
      </c>
      <c r="G231">
        <f t="shared" si="77"/>
        <v>25.938434150599576</v>
      </c>
      <c r="H231">
        <f t="shared" si="78"/>
        <v>-78.641773428792177</v>
      </c>
      <c r="I231">
        <f t="shared" si="63"/>
        <v>127.21147987391304</v>
      </c>
      <c r="J231">
        <f t="shared" si="69"/>
        <v>6011.7282940943051</v>
      </c>
      <c r="K231">
        <f t="shared" si="70"/>
        <v>1482.0311349551862</v>
      </c>
      <c r="L231">
        <f t="shared" si="71"/>
        <v>22367.289139736466</v>
      </c>
      <c r="M231">
        <f t="shared" si="72"/>
        <v>2</v>
      </c>
      <c r="N231">
        <f t="shared" si="79"/>
        <v>0</v>
      </c>
      <c r="O231">
        <f t="shared" si="79"/>
        <v>0</v>
      </c>
      <c r="P231">
        <f t="shared" si="79"/>
        <v>1</v>
      </c>
      <c r="Q231">
        <f t="shared" si="79"/>
        <v>1</v>
      </c>
      <c r="R231">
        <f t="shared" si="79"/>
        <v>0</v>
      </c>
      <c r="S231">
        <f t="shared" si="79"/>
        <v>0</v>
      </c>
      <c r="T231" t="b">
        <f t="shared" si="74"/>
        <v>0</v>
      </c>
      <c r="U231">
        <f t="shared" si="75"/>
        <v>1482.0311349551862</v>
      </c>
    </row>
    <row r="232" spans="1:21" x14ac:dyDescent="0.3">
      <c r="A232">
        <v>36</v>
      </c>
      <c r="B232">
        <f t="shared" si="65"/>
        <v>103.98332397114835</v>
      </c>
      <c r="C232">
        <f t="shared" si="66"/>
        <v>-17.459003272976645</v>
      </c>
      <c r="D232">
        <f t="shared" si="67"/>
        <v>3.1567117220598249</v>
      </c>
      <c r="E232">
        <f t="shared" si="68"/>
        <v>-118.56011641609561</v>
      </c>
      <c r="F232">
        <f t="shared" si="76"/>
        <v>104.46364281303434</v>
      </c>
      <c r="G232">
        <f t="shared" si="77"/>
        <v>-119.13867584901529</v>
      </c>
      <c r="H232">
        <f t="shared" si="78"/>
        <v>-2.6250771789690788</v>
      </c>
      <c r="I232">
        <f t="shared" si="63"/>
        <v>-17.865630125701834</v>
      </c>
      <c r="J232">
        <f t="shared" si="69"/>
        <v>14066.466033494335</v>
      </c>
      <c r="K232">
        <f t="shared" si="70"/>
        <v>25106.676752825959</v>
      </c>
      <c r="L232">
        <f t="shared" si="71"/>
        <v>326.07176998392919</v>
      </c>
      <c r="M232">
        <f t="shared" si="72"/>
        <v>3</v>
      </c>
      <c r="N232">
        <f t="shared" si="79"/>
        <v>0</v>
      </c>
      <c r="O232">
        <f t="shared" si="79"/>
        <v>0</v>
      </c>
      <c r="P232">
        <f t="shared" si="79"/>
        <v>0</v>
      </c>
      <c r="Q232">
        <f t="shared" si="79"/>
        <v>0</v>
      </c>
      <c r="R232">
        <f t="shared" si="79"/>
        <v>1</v>
      </c>
      <c r="S232">
        <f t="shared" si="79"/>
        <v>1</v>
      </c>
      <c r="T232" t="b">
        <f t="shared" si="74"/>
        <v>0</v>
      </c>
      <c r="U232">
        <f t="shared" si="75"/>
        <v>326.07176998392919</v>
      </c>
    </row>
    <row r="233" spans="1:21" x14ac:dyDescent="0.3">
      <c r="A233">
        <v>37</v>
      </c>
      <c r="B233">
        <f t="shared" si="65"/>
        <v>112.77228131706019</v>
      </c>
      <c r="C233">
        <f t="shared" si="66"/>
        <v>81.378259571544135</v>
      </c>
      <c r="D233">
        <f t="shared" si="67"/>
        <v>11.945669067971664</v>
      </c>
      <c r="E233">
        <f t="shared" si="68"/>
        <v>-19.722853571574831</v>
      </c>
      <c r="F233">
        <f t="shared" si="76"/>
        <v>113.25260015894618</v>
      </c>
      <c r="G233">
        <f t="shared" si="77"/>
        <v>-20.301413004494506</v>
      </c>
      <c r="H233">
        <f t="shared" si="78"/>
        <v>6.1638801669427608</v>
      </c>
      <c r="I233">
        <f t="shared" si="63"/>
        <v>80.971632718818952</v>
      </c>
      <c r="J233">
        <f t="shared" si="69"/>
        <v>531.68996248727706</v>
      </c>
      <c r="K233">
        <f t="shared" si="70"/>
        <v>13238.298812741195</v>
      </c>
      <c r="L233">
        <f t="shared" si="71"/>
        <v>6594.3987238637419</v>
      </c>
      <c r="M233">
        <f t="shared" si="72"/>
        <v>1</v>
      </c>
      <c r="N233">
        <f t="shared" si="79"/>
        <v>1</v>
      </c>
      <c r="O233">
        <f t="shared" si="79"/>
        <v>1</v>
      </c>
      <c r="P233">
        <f t="shared" si="79"/>
        <v>0</v>
      </c>
      <c r="Q233">
        <f t="shared" si="79"/>
        <v>0</v>
      </c>
      <c r="R233">
        <f t="shared" si="79"/>
        <v>0</v>
      </c>
      <c r="S233">
        <f t="shared" si="79"/>
        <v>0</v>
      </c>
      <c r="T233" t="b">
        <f t="shared" si="74"/>
        <v>0</v>
      </c>
      <c r="U233">
        <f t="shared" si="75"/>
        <v>531.68996248727706</v>
      </c>
    </row>
    <row r="234" spans="1:21" x14ac:dyDescent="0.3">
      <c r="A234">
        <v>38</v>
      </c>
      <c r="B234">
        <f t="shared" si="65"/>
        <v>92.627375350536553</v>
      </c>
      <c r="C234">
        <f t="shared" si="66"/>
        <v>92.564945363274973</v>
      </c>
      <c r="D234">
        <f t="shared" si="67"/>
        <v>-8.1992368985519732</v>
      </c>
      <c r="E234">
        <f t="shared" si="68"/>
        <v>-8.5361677798439928</v>
      </c>
      <c r="F234">
        <f t="shared" si="76"/>
        <v>93.107694192422542</v>
      </c>
      <c r="G234">
        <f t="shared" si="77"/>
        <v>-9.1147272127636683</v>
      </c>
      <c r="H234">
        <f t="shared" si="78"/>
        <v>-13.981025799580877</v>
      </c>
      <c r="I234">
        <f t="shared" si="63"/>
        <v>92.15831851054979</v>
      </c>
      <c r="J234">
        <f t="shared" si="69"/>
        <v>140.09364608422288</v>
      </c>
      <c r="K234">
        <f t="shared" si="70"/>
        <v>8752.1209699927695</v>
      </c>
      <c r="L234">
        <f t="shared" si="71"/>
        <v>8688.6247531004901</v>
      </c>
      <c r="M234">
        <f t="shared" si="72"/>
        <v>1</v>
      </c>
      <c r="N234">
        <f t="shared" si="79"/>
        <v>1</v>
      </c>
      <c r="O234">
        <f t="shared" si="79"/>
        <v>1</v>
      </c>
      <c r="P234">
        <f t="shared" si="79"/>
        <v>0</v>
      </c>
      <c r="Q234">
        <f t="shared" si="79"/>
        <v>0</v>
      </c>
      <c r="R234">
        <f t="shared" si="79"/>
        <v>0</v>
      </c>
      <c r="S234">
        <f t="shared" si="79"/>
        <v>0</v>
      </c>
      <c r="T234" t="b">
        <f t="shared" si="74"/>
        <v>0</v>
      </c>
      <c r="U234">
        <f t="shared" si="75"/>
        <v>140.09364608422288</v>
      </c>
    </row>
    <row r="235" spans="1:21" x14ac:dyDescent="0.3">
      <c r="A235">
        <v>39</v>
      </c>
      <c r="B235">
        <f t="shared" si="65"/>
        <v>129.63687521316305</v>
      </c>
      <c r="C235">
        <f t="shared" si="66"/>
        <v>28.340738728853474</v>
      </c>
      <c r="D235">
        <f t="shared" si="67"/>
        <v>28.810262964074525</v>
      </c>
      <c r="E235">
        <f t="shared" si="68"/>
        <v>-72.760374414265499</v>
      </c>
      <c r="F235">
        <f t="shared" si="76"/>
        <v>130.11719405504905</v>
      </c>
      <c r="G235">
        <f t="shared" si="77"/>
        <v>-73.33893384718516</v>
      </c>
      <c r="H235">
        <f t="shared" si="78"/>
        <v>23.028474063045621</v>
      </c>
      <c r="I235">
        <f t="shared" si="63"/>
        <v>27.934111876128284</v>
      </c>
      <c r="J235">
        <f t="shared" si="69"/>
        <v>6124.103336963226</v>
      </c>
      <c r="K235">
        <f t="shared" si="70"/>
        <v>22309.083406601094</v>
      </c>
      <c r="L235">
        <f t="shared" si="71"/>
        <v>1310.6252239804162</v>
      </c>
      <c r="M235">
        <f t="shared" si="72"/>
        <v>3</v>
      </c>
      <c r="N235">
        <f t="shared" si="79"/>
        <v>0</v>
      </c>
      <c r="O235">
        <f t="shared" si="79"/>
        <v>0</v>
      </c>
      <c r="P235">
        <f t="shared" si="79"/>
        <v>0</v>
      </c>
      <c r="Q235">
        <f t="shared" si="79"/>
        <v>0</v>
      </c>
      <c r="R235">
        <f t="shared" si="79"/>
        <v>1</v>
      </c>
      <c r="S235">
        <f t="shared" si="79"/>
        <v>1</v>
      </c>
      <c r="T235" t="b">
        <f t="shared" si="74"/>
        <v>0</v>
      </c>
      <c r="U235">
        <f t="shared" si="75"/>
        <v>1310.6252239804162</v>
      </c>
    </row>
    <row r="236" spans="1:21" x14ac:dyDescent="0.3">
      <c r="A236">
        <v>40</v>
      </c>
      <c r="B236">
        <f t="shared" si="65"/>
        <v>114.05881250005237</v>
      </c>
      <c r="C236">
        <f t="shared" si="66"/>
        <v>-21.046747644618577</v>
      </c>
      <c r="D236">
        <f t="shared" si="67"/>
        <v>13.232200250963842</v>
      </c>
      <c r="E236">
        <f t="shared" si="68"/>
        <v>-122.14786078773754</v>
      </c>
      <c r="F236">
        <f t="shared" si="76"/>
        <v>114.53913134193836</v>
      </c>
      <c r="G236">
        <f t="shared" si="77"/>
        <v>-122.72642022065722</v>
      </c>
      <c r="H236">
        <f t="shared" si="78"/>
        <v>7.4504113499349387</v>
      </c>
      <c r="I236">
        <f t="shared" si="63"/>
        <v>-21.453374497343766</v>
      </c>
      <c r="J236">
        <f t="shared" si="69"/>
        <v>15095.191018502117</v>
      </c>
      <c r="K236">
        <f t="shared" si="70"/>
        <v>28180.986828743145</v>
      </c>
      <c r="L236">
        <f t="shared" si="71"/>
        <v>515.75590660651926</v>
      </c>
      <c r="M236">
        <f t="shared" si="72"/>
        <v>3</v>
      </c>
      <c r="N236">
        <f t="shared" si="79"/>
        <v>0</v>
      </c>
      <c r="O236">
        <f t="shared" si="79"/>
        <v>0</v>
      </c>
      <c r="P236">
        <f t="shared" si="79"/>
        <v>0</v>
      </c>
      <c r="Q236">
        <f t="shared" si="79"/>
        <v>0</v>
      </c>
      <c r="R236">
        <f t="shared" si="79"/>
        <v>1</v>
      </c>
      <c r="S236">
        <f t="shared" si="79"/>
        <v>1</v>
      </c>
      <c r="T236" t="b">
        <f t="shared" si="74"/>
        <v>0</v>
      </c>
      <c r="U236">
        <f t="shared" si="75"/>
        <v>515.75590660651926</v>
      </c>
    </row>
    <row r="237" spans="1:21" x14ac:dyDescent="0.3">
      <c r="A237">
        <v>41</v>
      </c>
      <c r="B237">
        <f t="shared" si="65"/>
        <v>123.41073995820437</v>
      </c>
      <c r="C237">
        <f t="shared" si="66"/>
        <v>125.63058668248397</v>
      </c>
      <c r="D237">
        <f t="shared" si="67"/>
        <v>22.584127709115847</v>
      </c>
      <c r="E237">
        <f t="shared" si="68"/>
        <v>24.529473539365</v>
      </c>
      <c r="F237">
        <f t="shared" si="76"/>
        <v>123.89105880009036</v>
      </c>
      <c r="G237">
        <f t="shared" si="77"/>
        <v>23.950914106445325</v>
      </c>
      <c r="H237">
        <f t="shared" si="78"/>
        <v>16.802338808086944</v>
      </c>
      <c r="I237">
        <f t="shared" si="63"/>
        <v>125.22395982975878</v>
      </c>
      <c r="J237">
        <f t="shared" si="69"/>
        <v>1111.7378965000619</v>
      </c>
      <c r="K237">
        <f t="shared" si="70"/>
        <v>15922.64073714177</v>
      </c>
      <c r="L237">
        <f t="shared" si="71"/>
        <v>15963.358704866785</v>
      </c>
      <c r="M237">
        <f t="shared" si="72"/>
        <v>1</v>
      </c>
      <c r="N237">
        <f t="shared" si="79"/>
        <v>1</v>
      </c>
      <c r="O237">
        <f t="shared" si="79"/>
        <v>1</v>
      </c>
      <c r="P237">
        <f t="shared" si="79"/>
        <v>0</v>
      </c>
      <c r="Q237">
        <f t="shared" si="79"/>
        <v>0</v>
      </c>
      <c r="R237">
        <f t="shared" si="79"/>
        <v>0</v>
      </c>
      <c r="S237">
        <f t="shared" si="79"/>
        <v>0</v>
      </c>
      <c r="T237" t="b">
        <f t="shared" si="74"/>
        <v>0</v>
      </c>
      <c r="U237">
        <f t="shared" si="75"/>
        <v>1111.7378965000619</v>
      </c>
    </row>
    <row r="238" spans="1:21" x14ac:dyDescent="0.3">
      <c r="A238">
        <v>42</v>
      </c>
      <c r="B238">
        <f t="shared" si="65"/>
        <v>128.38029134074998</v>
      </c>
      <c r="C238">
        <f t="shared" si="66"/>
        <v>-19.303126502620959</v>
      </c>
      <c r="D238">
        <f t="shared" si="67"/>
        <v>27.553679091661451</v>
      </c>
      <c r="E238">
        <f t="shared" si="68"/>
        <v>-120.40423964573992</v>
      </c>
      <c r="F238">
        <f t="shared" si="76"/>
        <v>128.86061018263598</v>
      </c>
      <c r="G238">
        <f t="shared" si="77"/>
        <v>-120.9827990786596</v>
      </c>
      <c r="H238">
        <f t="shared" si="78"/>
        <v>21.771890190632547</v>
      </c>
      <c r="I238">
        <f t="shared" si="63"/>
        <v>-19.709753355346148</v>
      </c>
      <c r="J238">
        <f t="shared" si="69"/>
        <v>15256.386156155029</v>
      </c>
      <c r="K238">
        <f t="shared" si="70"/>
        <v>31241.894529548586</v>
      </c>
      <c r="L238">
        <f t="shared" si="71"/>
        <v>862.48957980154046</v>
      </c>
      <c r="M238">
        <f t="shared" si="72"/>
        <v>3</v>
      </c>
      <c r="N238">
        <f t="shared" si="79"/>
        <v>0</v>
      </c>
      <c r="O238">
        <f t="shared" si="79"/>
        <v>0</v>
      </c>
      <c r="P238">
        <f t="shared" si="79"/>
        <v>0</v>
      </c>
      <c r="Q238">
        <f t="shared" si="79"/>
        <v>0</v>
      </c>
      <c r="R238">
        <f t="shared" si="79"/>
        <v>1</v>
      </c>
      <c r="S238">
        <f t="shared" si="79"/>
        <v>1</v>
      </c>
      <c r="T238" t="b">
        <f t="shared" si="74"/>
        <v>0</v>
      </c>
      <c r="U238">
        <f t="shared" si="75"/>
        <v>862.48957980154046</v>
      </c>
    </row>
    <row r="239" spans="1:21" x14ac:dyDescent="0.3">
      <c r="A239">
        <v>43</v>
      </c>
      <c r="B239">
        <f t="shared" si="65"/>
        <v>95.365655806284295</v>
      </c>
      <c r="C239">
        <f t="shared" si="66"/>
        <v>83.489720388114378</v>
      </c>
      <c r="D239">
        <f t="shared" si="67"/>
        <v>-5.4609564428042319</v>
      </c>
      <c r="E239">
        <f t="shared" si="68"/>
        <v>-17.611392755004587</v>
      </c>
      <c r="F239">
        <f t="shared" si="76"/>
        <v>95.845974648170284</v>
      </c>
      <c r="G239">
        <f t="shared" si="77"/>
        <v>-18.189952187924263</v>
      </c>
      <c r="H239">
        <f t="shared" si="78"/>
        <v>-11.242745343833136</v>
      </c>
      <c r="I239">
        <f t="shared" si="63"/>
        <v>83.083093535389196</v>
      </c>
      <c r="J239">
        <f t="shared" si="69"/>
        <v>339.98320004123309</v>
      </c>
      <c r="K239">
        <f t="shared" si="70"/>
        <v>9517.3252168566723</v>
      </c>
      <c r="L239">
        <f t="shared" si="71"/>
        <v>7029.1997542765121</v>
      </c>
      <c r="M239">
        <f t="shared" si="72"/>
        <v>1</v>
      </c>
      <c r="N239">
        <f t="shared" si="79"/>
        <v>1</v>
      </c>
      <c r="O239">
        <f t="shared" si="79"/>
        <v>1</v>
      </c>
      <c r="P239">
        <f t="shared" si="79"/>
        <v>0</v>
      </c>
      <c r="Q239">
        <f t="shared" si="79"/>
        <v>0</v>
      </c>
      <c r="R239">
        <f t="shared" si="79"/>
        <v>0</v>
      </c>
      <c r="S239">
        <f t="shared" si="79"/>
        <v>0</v>
      </c>
      <c r="T239" t="b">
        <f t="shared" si="74"/>
        <v>0</v>
      </c>
      <c r="U239">
        <f t="shared" si="75"/>
        <v>339.98320004123309</v>
      </c>
    </row>
    <row r="240" spans="1:21" x14ac:dyDescent="0.3">
      <c r="A240">
        <v>44</v>
      </c>
      <c r="B240">
        <f t="shared" si="65"/>
        <v>14.223286529836603</v>
      </c>
      <c r="C240">
        <f t="shared" si="66"/>
        <v>112.06938270986822</v>
      </c>
      <c r="D240">
        <f t="shared" si="67"/>
        <v>-86.603325719251927</v>
      </c>
      <c r="E240">
        <f t="shared" si="68"/>
        <v>10.968269566749257</v>
      </c>
      <c r="F240">
        <f t="shared" si="76"/>
        <v>14.703605371722597</v>
      </c>
      <c r="G240">
        <f t="shared" si="77"/>
        <v>10.389710133829581</v>
      </c>
      <c r="H240">
        <f t="shared" si="78"/>
        <v>-92.385114620280831</v>
      </c>
      <c r="I240">
        <f t="shared" si="63"/>
        <v>111.66275585714304</v>
      </c>
      <c r="J240">
        <f t="shared" si="69"/>
        <v>7620.4389629237203</v>
      </c>
      <c r="K240">
        <f t="shared" si="70"/>
        <v>324.14208759235072</v>
      </c>
      <c r="L240">
        <f t="shared" si="71"/>
        <v>21003.58044901436</v>
      </c>
      <c r="M240">
        <f t="shared" si="72"/>
        <v>2</v>
      </c>
      <c r="N240">
        <f t="shared" si="79"/>
        <v>0</v>
      </c>
      <c r="O240">
        <f t="shared" si="79"/>
        <v>0</v>
      </c>
      <c r="P240">
        <f t="shared" si="79"/>
        <v>1</v>
      </c>
      <c r="Q240">
        <f t="shared" si="79"/>
        <v>1</v>
      </c>
      <c r="R240">
        <f t="shared" si="79"/>
        <v>0</v>
      </c>
      <c r="S240">
        <f t="shared" si="79"/>
        <v>0</v>
      </c>
      <c r="T240" t="b">
        <f t="shared" si="74"/>
        <v>0</v>
      </c>
      <c r="U240">
        <f t="shared" si="75"/>
        <v>324.14208759235072</v>
      </c>
    </row>
    <row r="241" spans="1:21" x14ac:dyDescent="0.3">
      <c r="A241">
        <v>45</v>
      </c>
      <c r="B241">
        <f t="shared" si="65"/>
        <v>109.79833816224465</v>
      </c>
      <c r="C241">
        <f t="shared" si="66"/>
        <v>-14.738995998195801</v>
      </c>
      <c r="D241">
        <f t="shared" si="67"/>
        <v>8.9717259131561207</v>
      </c>
      <c r="E241">
        <f t="shared" si="68"/>
        <v>-115.84010914131477</v>
      </c>
      <c r="F241">
        <f t="shared" si="76"/>
        <v>110.27865700413064</v>
      </c>
      <c r="G241">
        <f t="shared" si="77"/>
        <v>-116.41866857423445</v>
      </c>
      <c r="H241">
        <f t="shared" si="78"/>
        <v>3.189937012127217</v>
      </c>
      <c r="I241">
        <f t="shared" si="63"/>
        <v>-15.14562285092099</v>
      </c>
      <c r="J241">
        <f t="shared" si="69"/>
        <v>13499.422751732514</v>
      </c>
      <c r="K241">
        <f t="shared" si="70"/>
        <v>25714.688583232135</v>
      </c>
      <c r="L241">
        <f t="shared" si="71"/>
        <v>239.56558968367918</v>
      </c>
      <c r="M241">
        <f t="shared" si="72"/>
        <v>3</v>
      </c>
      <c r="N241">
        <f t="shared" si="79"/>
        <v>0</v>
      </c>
      <c r="O241">
        <f t="shared" si="79"/>
        <v>0</v>
      </c>
      <c r="P241">
        <f t="shared" si="79"/>
        <v>0</v>
      </c>
      <c r="Q241">
        <f t="shared" si="79"/>
        <v>0</v>
      </c>
      <c r="R241">
        <f t="shared" si="79"/>
        <v>1</v>
      </c>
      <c r="S241">
        <f t="shared" si="79"/>
        <v>1</v>
      </c>
      <c r="T241" t="b">
        <f t="shared" si="74"/>
        <v>0</v>
      </c>
      <c r="U241">
        <f t="shared" si="75"/>
        <v>239.56558968367918</v>
      </c>
    </row>
    <row r="242" spans="1:21" x14ac:dyDescent="0.3">
      <c r="A242">
        <v>46</v>
      </c>
      <c r="B242">
        <f t="shared" si="65"/>
        <v>-24.713331741888524</v>
      </c>
      <c r="C242">
        <f t="shared" si="66"/>
        <v>100.09101546975219</v>
      </c>
      <c r="D242">
        <f t="shared" si="67"/>
        <v>-125.53994399097705</v>
      </c>
      <c r="E242">
        <f t="shared" si="68"/>
        <v>-1.0100976733667721</v>
      </c>
      <c r="F242">
        <f t="shared" si="76"/>
        <v>-24.233012900002532</v>
      </c>
      <c r="G242">
        <f t="shared" si="77"/>
        <v>-1.5886571062864476</v>
      </c>
      <c r="H242">
        <f t="shared" si="78"/>
        <v>-131.32173289200597</v>
      </c>
      <c r="I242">
        <f t="shared" si="63"/>
        <v>99.684388617027011</v>
      </c>
      <c r="J242">
        <f t="shared" si="69"/>
        <v>15761.297834567395</v>
      </c>
      <c r="K242">
        <f t="shared" si="70"/>
        <v>589.76274561304353</v>
      </c>
      <c r="L242">
        <f t="shared" si="71"/>
        <v>27182.374863709825</v>
      </c>
      <c r="M242">
        <f t="shared" si="72"/>
        <v>2</v>
      </c>
      <c r="N242">
        <f t="shared" si="79"/>
        <v>0</v>
      </c>
      <c r="O242">
        <f t="shared" si="79"/>
        <v>0</v>
      </c>
      <c r="P242">
        <f t="shared" si="79"/>
        <v>1</v>
      </c>
      <c r="Q242">
        <f t="shared" si="79"/>
        <v>1</v>
      </c>
      <c r="R242">
        <f t="shared" si="79"/>
        <v>0</v>
      </c>
      <c r="S242">
        <f t="shared" si="79"/>
        <v>0</v>
      </c>
      <c r="T242" t="b">
        <f t="shared" si="74"/>
        <v>0</v>
      </c>
      <c r="U242">
        <f t="shared" si="75"/>
        <v>589.76274561304353</v>
      </c>
    </row>
    <row r="243" spans="1:21" x14ac:dyDescent="0.3">
      <c r="A243">
        <v>47</v>
      </c>
      <c r="B243">
        <f t="shared" si="65"/>
        <v>86.264415617970158</v>
      </c>
      <c r="C243">
        <f t="shared" si="66"/>
        <v>92.348525845803707</v>
      </c>
      <c r="D243">
        <f t="shared" si="67"/>
        <v>-14.562196631118368</v>
      </c>
      <c r="E243">
        <f t="shared" si="68"/>
        <v>-8.7525872973152588</v>
      </c>
      <c r="F243">
        <f t="shared" si="76"/>
        <v>86.744734459856147</v>
      </c>
      <c r="G243">
        <f t="shared" si="77"/>
        <v>-9.3311467302349342</v>
      </c>
      <c r="H243">
        <f t="shared" si="78"/>
        <v>-20.343985532147272</v>
      </c>
      <c r="I243">
        <f t="shared" si="63"/>
        <v>91.941898993078524</v>
      </c>
      <c r="J243">
        <f t="shared" si="69"/>
        <v>288.6653551204796</v>
      </c>
      <c r="K243">
        <f t="shared" si="70"/>
        <v>7611.7192558121278</v>
      </c>
      <c r="L243">
        <f t="shared" si="71"/>
        <v>8867.190537785671</v>
      </c>
      <c r="M243">
        <f t="shared" si="72"/>
        <v>1</v>
      </c>
      <c r="N243">
        <f t="shared" si="79"/>
        <v>1</v>
      </c>
      <c r="O243">
        <f t="shared" si="79"/>
        <v>1</v>
      </c>
      <c r="P243">
        <f t="shared" si="79"/>
        <v>0</v>
      </c>
      <c r="Q243">
        <f t="shared" si="79"/>
        <v>0</v>
      </c>
      <c r="R243">
        <f t="shared" si="79"/>
        <v>0</v>
      </c>
      <c r="S243">
        <f t="shared" si="79"/>
        <v>0</v>
      </c>
      <c r="T243" t="b">
        <f t="shared" si="74"/>
        <v>0</v>
      </c>
      <c r="U243">
        <f t="shared" si="75"/>
        <v>288.6653551204796</v>
      </c>
    </row>
    <row r="244" spans="1:21" x14ac:dyDescent="0.3">
      <c r="A244">
        <v>48</v>
      </c>
      <c r="B244">
        <f t="shared" si="65"/>
        <v>84.47836178448253</v>
      </c>
      <c r="C244">
        <f t="shared" si="66"/>
        <v>16.546499581354613</v>
      </c>
      <c r="D244">
        <f t="shared" si="67"/>
        <v>-16.348250464605997</v>
      </c>
      <c r="E244">
        <f t="shared" si="68"/>
        <v>-84.554613561764356</v>
      </c>
      <c r="F244">
        <f t="shared" si="76"/>
        <v>84.958680626368519</v>
      </c>
      <c r="G244">
        <f t="shared" si="77"/>
        <v>-85.133172994684031</v>
      </c>
      <c r="H244">
        <f t="shared" si="78"/>
        <v>-22.1300393656349</v>
      </c>
      <c r="I244">
        <f t="shared" si="63"/>
        <v>16.139872728629424</v>
      </c>
      <c r="J244">
        <f t="shared" si="69"/>
        <v>7416.7479678327945</v>
      </c>
      <c r="K244">
        <f t="shared" si="70"/>
        <v>14465.634557916084</v>
      </c>
      <c r="L244">
        <f t="shared" si="71"/>
        <v>750.23413402090614</v>
      </c>
      <c r="M244">
        <f t="shared" si="72"/>
        <v>3</v>
      </c>
      <c r="N244">
        <f t="shared" si="79"/>
        <v>0</v>
      </c>
      <c r="O244">
        <f t="shared" si="79"/>
        <v>0</v>
      </c>
      <c r="P244">
        <f t="shared" si="79"/>
        <v>0</v>
      </c>
      <c r="Q244">
        <f t="shared" si="79"/>
        <v>0</v>
      </c>
      <c r="R244">
        <f t="shared" si="79"/>
        <v>1</v>
      </c>
      <c r="S244">
        <f t="shared" si="79"/>
        <v>1</v>
      </c>
      <c r="T244" t="b">
        <f t="shared" si="74"/>
        <v>0</v>
      </c>
      <c r="U244">
        <f t="shared" si="75"/>
        <v>750.23413402090614</v>
      </c>
    </row>
    <row r="245" spans="1:21" x14ac:dyDescent="0.3">
      <c r="A245">
        <v>49</v>
      </c>
      <c r="B245">
        <f t="shared" si="65"/>
        <v>78.427577557098289</v>
      </c>
      <c r="C245">
        <f t="shared" si="66"/>
        <v>113.02123567615786</v>
      </c>
      <c r="D245">
        <f t="shared" si="67"/>
        <v>-22.399034691990238</v>
      </c>
      <c r="E245">
        <f t="shared" si="68"/>
        <v>11.920122533038892</v>
      </c>
      <c r="F245">
        <f t="shared" si="76"/>
        <v>78.907896398984278</v>
      </c>
      <c r="G245">
        <f t="shared" si="77"/>
        <v>11.341563100119217</v>
      </c>
      <c r="H245">
        <f t="shared" si="78"/>
        <v>-28.180823593019142</v>
      </c>
      <c r="I245">
        <f t="shared" si="63"/>
        <v>112.61460882343268</v>
      </c>
      <c r="J245">
        <f t="shared" si="69"/>
        <v>643.80607633564375</v>
      </c>
      <c r="K245">
        <f t="shared" si="70"/>
        <v>6355.0871676668221</v>
      </c>
      <c r="L245">
        <f t="shared" si="71"/>
        <v>13476.208938835623</v>
      </c>
      <c r="M245">
        <f t="shared" si="72"/>
        <v>1</v>
      </c>
      <c r="N245">
        <f t="shared" si="79"/>
        <v>1</v>
      </c>
      <c r="O245">
        <f t="shared" si="79"/>
        <v>1</v>
      </c>
      <c r="P245">
        <f t="shared" si="79"/>
        <v>0</v>
      </c>
      <c r="Q245">
        <f t="shared" si="79"/>
        <v>0</v>
      </c>
      <c r="R245">
        <f t="shared" si="79"/>
        <v>0</v>
      </c>
      <c r="S245">
        <f t="shared" si="79"/>
        <v>0</v>
      </c>
      <c r="T245" t="b">
        <f t="shared" si="74"/>
        <v>0</v>
      </c>
      <c r="U245">
        <f t="shared" si="75"/>
        <v>643.80607633564375</v>
      </c>
    </row>
    <row r="246" spans="1:21" x14ac:dyDescent="0.3">
      <c r="L246" t="s">
        <v>18</v>
      </c>
      <c r="M246">
        <f>COUNTIF(M196:M245,_xlfn.NUMBERVALUE(RIGHT(L246))+1)</f>
        <v>16</v>
      </c>
    </row>
    <row r="247" spans="1:21" x14ac:dyDescent="0.3">
      <c r="L247" t="s">
        <v>19</v>
      </c>
      <c r="M247">
        <f>COUNTIF(M196:M245,_xlfn.NUMBERVALUE(RIGHT(L247))+1)</f>
        <v>19</v>
      </c>
    </row>
    <row r="248" spans="1:21" x14ac:dyDescent="0.3">
      <c r="L248" t="s">
        <v>20</v>
      </c>
      <c r="M248">
        <f>COUNTIF(M196:M245,_xlfn.NUMBERVALUE(RIGHT(L248))+1)</f>
        <v>15</v>
      </c>
    </row>
    <row r="249" spans="1:21" x14ac:dyDescent="0.3">
      <c r="L249" t="s">
        <v>4</v>
      </c>
      <c r="M249">
        <f>COUNTIF(T196:T245, TRUE)</f>
        <v>0</v>
      </c>
    </row>
    <row r="251" spans="1:21" x14ac:dyDescent="0.3">
      <c r="A251" t="s">
        <v>55</v>
      </c>
    </row>
    <row r="252" spans="1:21" x14ac:dyDescent="0.3">
      <c r="A252">
        <v>3</v>
      </c>
      <c r="B252">
        <f>MAX(M246:M248)</f>
        <v>19</v>
      </c>
    </row>
    <row r="253" spans="1:21" x14ac:dyDescent="0.3">
      <c r="A253">
        <v>5</v>
      </c>
      <c r="B253">
        <v>8</v>
      </c>
      <c r="C253">
        <v>17</v>
      </c>
      <c r="D253">
        <v>21</v>
      </c>
      <c r="E253">
        <v>22</v>
      </c>
      <c r="F253">
        <v>23</v>
      </c>
      <c r="G253">
        <v>27</v>
      </c>
      <c r="H253">
        <v>31</v>
      </c>
      <c r="I253">
        <v>32</v>
      </c>
      <c r="J253">
        <v>34</v>
      </c>
      <c r="K253">
        <v>37</v>
      </c>
      <c r="L253">
        <v>38</v>
      </c>
      <c r="M253">
        <v>41</v>
      </c>
      <c r="N253">
        <v>43</v>
      </c>
      <c r="O253">
        <v>47</v>
      </c>
      <c r="P253">
        <v>49</v>
      </c>
      <c r="Q253">
        <v>0</v>
      </c>
      <c r="R253">
        <v>0</v>
      </c>
      <c r="S253">
        <v>0</v>
      </c>
    </row>
    <row r="254" spans="1:21" x14ac:dyDescent="0.3">
      <c r="A254">
        <v>0</v>
      </c>
      <c r="B254">
        <v>3</v>
      </c>
      <c r="C254">
        <v>7</v>
      </c>
      <c r="D254">
        <v>9</v>
      </c>
      <c r="E254">
        <v>10</v>
      </c>
      <c r="F254">
        <v>12</v>
      </c>
      <c r="G254">
        <v>15</v>
      </c>
      <c r="H254">
        <v>16</v>
      </c>
      <c r="I254">
        <v>18</v>
      </c>
      <c r="J254">
        <v>19</v>
      </c>
      <c r="K254">
        <v>24</v>
      </c>
      <c r="L254">
        <v>25</v>
      </c>
      <c r="M254">
        <v>26</v>
      </c>
      <c r="N254">
        <v>28</v>
      </c>
      <c r="O254">
        <v>29</v>
      </c>
      <c r="P254">
        <v>30</v>
      </c>
      <c r="Q254">
        <v>35</v>
      </c>
      <c r="R254">
        <v>44</v>
      </c>
      <c r="S254">
        <v>46</v>
      </c>
    </row>
    <row r="255" spans="1:21" x14ac:dyDescent="0.3">
      <c r="A255">
        <v>1</v>
      </c>
      <c r="B255">
        <v>2</v>
      </c>
      <c r="C255">
        <v>4</v>
      </c>
      <c r="D255">
        <v>6</v>
      </c>
      <c r="E255">
        <v>11</v>
      </c>
      <c r="F255">
        <v>13</v>
      </c>
      <c r="G255">
        <v>14</v>
      </c>
      <c r="H255">
        <v>20</v>
      </c>
      <c r="I255">
        <v>33</v>
      </c>
      <c r="J255">
        <v>36</v>
      </c>
      <c r="K255">
        <v>39</v>
      </c>
      <c r="L255">
        <v>40</v>
      </c>
      <c r="M255">
        <v>42</v>
      </c>
      <c r="N255">
        <v>45</v>
      </c>
      <c r="O255">
        <v>48</v>
      </c>
      <c r="P255">
        <v>0</v>
      </c>
      <c r="Q255">
        <v>0</v>
      </c>
      <c r="R255">
        <v>0</v>
      </c>
      <c r="S255">
        <v>0</v>
      </c>
    </row>
    <row r="257" spans="1:21" x14ac:dyDescent="0.3">
      <c r="A257" t="s">
        <v>56</v>
      </c>
    </row>
    <row r="258" spans="1:21" x14ac:dyDescent="0.3">
      <c r="A258" t="b">
        <f>OR(INDEX($M$196:$M$245,A253+1)=$U258,COLUMN(A253)&gt;INDEX($M$246:$M$248,$U258))</f>
        <v>1</v>
      </c>
      <c r="B258" t="b">
        <f t="shared" ref="B258:S258" si="80">OR(INDEX($M$196:$M$245,B253+1)=$U258,COLUMN(B253)&gt;INDEX($M$246:$M$248,$U258))</f>
        <v>1</v>
      </c>
      <c r="C258" t="b">
        <f t="shared" si="80"/>
        <v>1</v>
      </c>
      <c r="D258" t="b">
        <f t="shared" si="80"/>
        <v>1</v>
      </c>
      <c r="E258" t="b">
        <f t="shared" si="80"/>
        <v>1</v>
      </c>
      <c r="F258" t="b">
        <f t="shared" si="80"/>
        <v>1</v>
      </c>
      <c r="G258" t="b">
        <f t="shared" si="80"/>
        <v>1</v>
      </c>
      <c r="H258" t="b">
        <f t="shared" si="80"/>
        <v>1</v>
      </c>
      <c r="I258" t="b">
        <f t="shared" si="80"/>
        <v>1</v>
      </c>
      <c r="J258" t="b">
        <f t="shared" si="80"/>
        <v>1</v>
      </c>
      <c r="K258" t="b">
        <f t="shared" si="80"/>
        <v>1</v>
      </c>
      <c r="L258" t="b">
        <f t="shared" si="80"/>
        <v>1</v>
      </c>
      <c r="M258" t="b">
        <f t="shared" si="80"/>
        <v>1</v>
      </c>
      <c r="N258" t="b">
        <f t="shared" si="80"/>
        <v>1</v>
      </c>
      <c r="O258" t="b">
        <f t="shared" si="80"/>
        <v>1</v>
      </c>
      <c r="P258" t="b">
        <f t="shared" si="80"/>
        <v>1</v>
      </c>
      <c r="Q258" t="b">
        <f t="shared" si="80"/>
        <v>1</v>
      </c>
      <c r="R258" t="b">
        <f t="shared" si="80"/>
        <v>1</v>
      </c>
      <c r="S258" t="b">
        <f t="shared" si="80"/>
        <v>1</v>
      </c>
      <c r="T258" t="s">
        <v>16</v>
      </c>
      <c r="U258">
        <v>1</v>
      </c>
    </row>
    <row r="259" spans="1:21" x14ac:dyDescent="0.3">
      <c r="A259" t="b">
        <f t="shared" ref="A259:S259" si="81">OR(INDEX($M$196:$M$245,A254+1)=$U259,COLUMN(A254)&gt;INDEX($M$246:$M$248,$U259))</f>
        <v>1</v>
      </c>
      <c r="B259" t="b">
        <f t="shared" si="81"/>
        <v>1</v>
      </c>
      <c r="C259" t="b">
        <f t="shared" si="81"/>
        <v>1</v>
      </c>
      <c r="D259" t="b">
        <f t="shared" si="81"/>
        <v>1</v>
      </c>
      <c r="E259" t="b">
        <f t="shared" si="81"/>
        <v>1</v>
      </c>
      <c r="F259" t="b">
        <f t="shared" si="81"/>
        <v>1</v>
      </c>
      <c r="G259" t="b">
        <f t="shared" si="81"/>
        <v>1</v>
      </c>
      <c r="H259" t="b">
        <f t="shared" si="81"/>
        <v>1</v>
      </c>
      <c r="I259" t="b">
        <f t="shared" si="81"/>
        <v>1</v>
      </c>
      <c r="J259" t="b">
        <f t="shared" si="81"/>
        <v>1</v>
      </c>
      <c r="K259" t="b">
        <f t="shared" si="81"/>
        <v>1</v>
      </c>
      <c r="L259" t="b">
        <f t="shared" si="81"/>
        <v>1</v>
      </c>
      <c r="M259" t="b">
        <f t="shared" si="81"/>
        <v>1</v>
      </c>
      <c r="N259" t="b">
        <f t="shared" si="81"/>
        <v>1</v>
      </c>
      <c r="O259" t="b">
        <f t="shared" si="81"/>
        <v>1</v>
      </c>
      <c r="P259" t="b">
        <f t="shared" si="81"/>
        <v>1</v>
      </c>
      <c r="Q259" t="b">
        <f t="shared" si="81"/>
        <v>1</v>
      </c>
      <c r="R259" t="b">
        <f t="shared" si="81"/>
        <v>1</v>
      </c>
      <c r="S259" t="b">
        <f t="shared" si="81"/>
        <v>1</v>
      </c>
      <c r="T259" t="s">
        <v>16</v>
      </c>
      <c r="U259">
        <v>2</v>
      </c>
    </row>
    <row r="260" spans="1:21" x14ac:dyDescent="0.3">
      <c r="A260" t="b">
        <f t="shared" ref="A260:S260" si="82">OR(INDEX($M$196:$M$245,A255+1)=$U260,COLUMN(A255)&gt;INDEX($M$246:$M$248,$U260))</f>
        <v>1</v>
      </c>
      <c r="B260" t="b">
        <f t="shared" si="82"/>
        <v>1</v>
      </c>
      <c r="C260" t="b">
        <f t="shared" si="82"/>
        <v>1</v>
      </c>
      <c r="D260" t="b">
        <f t="shared" si="82"/>
        <v>1</v>
      </c>
      <c r="E260" t="b">
        <f t="shared" si="82"/>
        <v>1</v>
      </c>
      <c r="F260" t="b">
        <f t="shared" si="82"/>
        <v>1</v>
      </c>
      <c r="G260" t="b">
        <f t="shared" si="82"/>
        <v>1</v>
      </c>
      <c r="H260" t="b">
        <f t="shared" si="82"/>
        <v>1</v>
      </c>
      <c r="I260" t="b">
        <f t="shared" si="82"/>
        <v>1</v>
      </c>
      <c r="J260" t="b">
        <f t="shared" si="82"/>
        <v>1</v>
      </c>
      <c r="K260" t="b">
        <f t="shared" si="82"/>
        <v>1</v>
      </c>
      <c r="L260" t="b">
        <f t="shared" si="82"/>
        <v>1</v>
      </c>
      <c r="M260" t="b">
        <f t="shared" si="82"/>
        <v>1</v>
      </c>
      <c r="N260" t="b">
        <f t="shared" si="82"/>
        <v>1</v>
      </c>
      <c r="O260" t="b">
        <f t="shared" si="82"/>
        <v>1</v>
      </c>
      <c r="P260" t="b">
        <f t="shared" si="82"/>
        <v>1</v>
      </c>
      <c r="Q260" t="b">
        <f t="shared" si="82"/>
        <v>1</v>
      </c>
      <c r="R260" t="b">
        <f t="shared" si="82"/>
        <v>1</v>
      </c>
      <c r="S260" t="b">
        <f t="shared" si="82"/>
        <v>1</v>
      </c>
      <c r="T260" t="s">
        <v>16</v>
      </c>
      <c r="U260">
        <v>3</v>
      </c>
    </row>
    <row r="262" spans="1:21" x14ac:dyDescent="0.3">
      <c r="A262" t="s">
        <v>89</v>
      </c>
    </row>
    <row r="263" spans="1:21" x14ac:dyDescent="0.3">
      <c r="A263">
        <v>1</v>
      </c>
      <c r="B263">
        <v>1</v>
      </c>
    </row>
    <row r="264" spans="1:21" x14ac:dyDescent="0.3">
      <c r="A264">
        <f>-SUM(U196:U245)</f>
        <v>-28629.588097774067</v>
      </c>
    </row>
  </sheetData>
  <sortState ref="E123:G172">
    <sortCondition ref="G123:G17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opLeftCell="A130" workbookViewId="0">
      <selection activeCell="A167" sqref="A167"/>
    </sheetView>
  </sheetViews>
  <sheetFormatPr defaultRowHeight="15.6" x14ac:dyDescent="0.3"/>
  <cols>
    <col min="1" max="1" width="12.5" bestFit="1" customWidth="1"/>
  </cols>
  <sheetData>
    <row r="1" spans="1:18" x14ac:dyDescent="0.3">
      <c r="B1" t="s">
        <v>57</v>
      </c>
      <c r="C1" t="s">
        <v>58</v>
      </c>
      <c r="D1" t="s">
        <v>0</v>
      </c>
      <c r="E1" t="s">
        <v>1</v>
      </c>
      <c r="F1" t="s">
        <v>35</v>
      </c>
      <c r="H1" t="s">
        <v>59</v>
      </c>
      <c r="N1" t="s">
        <v>2</v>
      </c>
    </row>
    <row r="2" spans="1:18" x14ac:dyDescent="0.3">
      <c r="A2" t="s">
        <v>22</v>
      </c>
      <c r="B2">
        <f>200*(N2-0.5)</f>
        <v>85.430112400107362</v>
      </c>
      <c r="C2">
        <f t="shared" ref="C2:F2" si="0">200*(O2-0.5)</f>
        <v>-74.439666991283943</v>
      </c>
      <c r="D2">
        <f t="shared" si="0"/>
        <v>41.588263632363386</v>
      </c>
      <c r="E2">
        <f t="shared" si="0"/>
        <v>-22.492927554339204</v>
      </c>
      <c r="F2">
        <f t="shared" si="0"/>
        <v>-90.381395460842612</v>
      </c>
      <c r="H2">
        <v>16.257835639911605</v>
      </c>
      <c r="I2">
        <v>19.038839719090898</v>
      </c>
      <c r="J2">
        <v>15.13563972839451</v>
      </c>
      <c r="K2">
        <v>9.7045999194625328</v>
      </c>
      <c r="L2">
        <v>4.2308574901372626</v>
      </c>
      <c r="N2">
        <v>0.9271505620005368</v>
      </c>
      <c r="O2">
        <v>0.12780166504358026</v>
      </c>
      <c r="P2">
        <v>0.70794131816181693</v>
      </c>
      <c r="Q2">
        <v>0.38753536222830398</v>
      </c>
      <c r="R2">
        <v>4.8093022695786969E-2</v>
      </c>
    </row>
    <row r="3" spans="1:18" x14ac:dyDescent="0.3">
      <c r="A3" t="s">
        <v>23</v>
      </c>
      <c r="B3">
        <f t="shared" ref="B3:B5" si="1">200*(N3-0.5)</f>
        <v>58.736726210846243</v>
      </c>
      <c r="C3">
        <f t="shared" ref="C3:C5" si="2">200*(O3-0.5)</f>
        <v>-41.908394311930408</v>
      </c>
      <c r="D3">
        <f t="shared" ref="D3:D5" si="3">200*(P3-0.5)</f>
        <v>-86.239914301935045</v>
      </c>
      <c r="E3">
        <f t="shared" ref="E3:E5" si="4">200*(Q3-0.5)</f>
        <v>-73.393131142712036</v>
      </c>
      <c r="F3">
        <f t="shared" ref="F3:F5" si="5">200*(R3-0.5)</f>
        <v>-36.279280572400083</v>
      </c>
      <c r="H3">
        <v>13.503520689046336</v>
      </c>
      <c r="I3">
        <v>9.5394273049589184</v>
      </c>
      <c r="J3">
        <v>15.933988157823348</v>
      </c>
      <c r="K3">
        <v>1.0762415072266251</v>
      </c>
      <c r="L3">
        <v>2.0999420714128458</v>
      </c>
      <c r="N3">
        <v>0.79368363105423123</v>
      </c>
      <c r="O3">
        <v>0.29045802844034796</v>
      </c>
      <c r="P3">
        <v>6.880042849032475E-2</v>
      </c>
      <c r="Q3">
        <v>0.13303434428643979</v>
      </c>
      <c r="R3">
        <v>0.31860359713799957</v>
      </c>
    </row>
    <row r="4" spans="1:18" x14ac:dyDescent="0.3">
      <c r="A4" t="s">
        <v>24</v>
      </c>
      <c r="B4">
        <f t="shared" si="1"/>
        <v>-22.431049711384677</v>
      </c>
      <c r="C4">
        <f t="shared" si="2"/>
        <v>83.539878326315261</v>
      </c>
      <c r="D4">
        <f t="shared" si="3"/>
        <v>-82.964135729300708</v>
      </c>
      <c r="E4">
        <f t="shared" si="4"/>
        <v>-28.293021087985061</v>
      </c>
      <c r="F4">
        <f t="shared" si="5"/>
        <v>-2.1749153207053062</v>
      </c>
      <c r="H4">
        <v>9.784861254645973</v>
      </c>
      <c r="I4">
        <v>11.319866870631582</v>
      </c>
      <c r="J4">
        <v>5.1165569685610102</v>
      </c>
      <c r="K4">
        <v>19.283038638720331</v>
      </c>
      <c r="L4">
        <v>5.0560627782766439</v>
      </c>
      <c r="N4">
        <v>0.38784475144307662</v>
      </c>
      <c r="O4">
        <v>0.91769939163157632</v>
      </c>
      <c r="P4">
        <v>8.5179321353496484E-2</v>
      </c>
      <c r="Q4">
        <v>0.3585348945600747</v>
      </c>
      <c r="R4">
        <v>0.48912542339647347</v>
      </c>
    </row>
    <row r="5" spans="1:18" x14ac:dyDescent="0.3">
      <c r="A5" t="s">
        <v>65</v>
      </c>
      <c r="B5">
        <f t="shared" si="1"/>
        <v>-4.5817862689556454</v>
      </c>
      <c r="C5">
        <f t="shared" si="2"/>
        <v>-98.063241615646817</v>
      </c>
      <c r="D5">
        <f t="shared" si="3"/>
        <v>-74.827261019515092</v>
      </c>
      <c r="E5">
        <f t="shared" si="4"/>
        <v>71.859718662304559</v>
      </c>
      <c r="F5">
        <f t="shared" si="5"/>
        <v>-99.302546945369812</v>
      </c>
      <c r="H5">
        <v>18.510198058465861</v>
      </c>
      <c r="I5">
        <v>17.283766142667979</v>
      </c>
      <c r="J5">
        <v>12.337154511447423</v>
      </c>
      <c r="K5">
        <v>18.743529295872147</v>
      </c>
      <c r="L5">
        <v>10.453093092510402</v>
      </c>
      <c r="N5">
        <v>0.47709106865522177</v>
      </c>
      <c r="O5">
        <v>9.6837919217659385E-3</v>
      </c>
      <c r="P5">
        <v>0.12586369490242455</v>
      </c>
      <c r="Q5">
        <v>0.85929859331152281</v>
      </c>
      <c r="R5">
        <v>3.487265273150908E-3</v>
      </c>
    </row>
    <row r="7" spans="1:18" x14ac:dyDescent="0.3">
      <c r="A7" t="s">
        <v>3</v>
      </c>
    </row>
    <row r="8" spans="1:18" x14ac:dyDescent="0.3">
      <c r="A8">
        <f>COUNTA(M9:M38)</f>
        <v>30</v>
      </c>
      <c r="B8">
        <f>COUNTA(B1:F1)</f>
        <v>5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38</v>
      </c>
    </row>
    <row r="9" spans="1:18" x14ac:dyDescent="0.3">
      <c r="A9">
        <f>INDEX(B$2:B$5,$M9)+H9</f>
        <v>-23.608161737170562</v>
      </c>
      <c r="B9">
        <f t="shared" ref="B9:E9" si="6">INDEX(C$2:C$5,$M9)+I9</f>
        <v>80.207991898757854</v>
      </c>
      <c r="C9">
        <f t="shared" si="6"/>
        <v>-84.475639989363899</v>
      </c>
      <c r="D9">
        <f t="shared" si="6"/>
        <v>-61.453980458431374</v>
      </c>
      <c r="E9">
        <f t="shared" si="6"/>
        <v>-1.9938178323764786</v>
      </c>
      <c r="H9">
        <f>_xlfn.NORM.S.INV(N9)*INDEX(H$2:H$5,$M9)</f>
        <v>-1.1771120257858863</v>
      </c>
      <c r="I9">
        <f t="shared" ref="I9:L9" si="7">_xlfn.NORM.S.INV(O9)*INDEX(I$2:I$5,$M9)</f>
        <v>-3.3318864275574054</v>
      </c>
      <c r="J9">
        <f t="shared" si="7"/>
        <v>-1.5115042600631894</v>
      </c>
      <c r="K9">
        <f t="shared" si="7"/>
        <v>-33.160959370446314</v>
      </c>
      <c r="L9">
        <f t="shared" si="7"/>
        <v>0.18109748832882769</v>
      </c>
      <c r="M9">
        <v>3</v>
      </c>
      <c r="N9">
        <v>0.4521230266208085</v>
      </c>
      <c r="O9">
        <v>0.38424916260387354</v>
      </c>
      <c r="P9">
        <v>0.38383869304277396</v>
      </c>
      <c r="Q9">
        <v>4.274388144557828E-2</v>
      </c>
      <c r="R9">
        <v>0.51428621501496041</v>
      </c>
    </row>
    <row r="10" spans="1:18" x14ac:dyDescent="0.3">
      <c r="A10">
        <f t="shared" ref="A10:A38" si="8">INDEX(B$2:B$5,$M10)+H10</f>
        <v>-18.729954855198905</v>
      </c>
      <c r="B10">
        <f t="shared" ref="B10:B38" si="9">INDEX(C$2:C$5,$M10)+I10</f>
        <v>81.528900123270773</v>
      </c>
      <c r="C10">
        <f t="shared" ref="C10:C38" si="10">INDEX(D$2:D$5,$M10)+J10</f>
        <v>-77.874016298804108</v>
      </c>
      <c r="D10">
        <f t="shared" ref="D10:D38" si="11">INDEX(E$2:E$5,$M10)+K10</f>
        <v>-35.042891201398923</v>
      </c>
      <c r="E10">
        <f t="shared" ref="E10:E38" si="12">INDEX(F$2:F$5,$M10)+L10</f>
        <v>-5.0703167187250777</v>
      </c>
      <c r="H10">
        <f t="shared" ref="H10:H38" si="13">_xlfn.NORM.S.INV(N10)*INDEX(H$2:H$5,$M10)</f>
        <v>3.7010948561857711</v>
      </c>
      <c r="I10">
        <f t="shared" ref="I10:I38" si="14">_xlfn.NORM.S.INV(O10)*INDEX(I$2:I$5,$M10)</f>
        <v>-2.0109782030444849</v>
      </c>
      <c r="J10">
        <f t="shared" ref="J10:J38" si="15">_xlfn.NORM.S.INV(P10)*INDEX(J$2:J$5,$M10)</f>
        <v>5.0901194304966015</v>
      </c>
      <c r="K10">
        <f t="shared" ref="K10:K38" si="16">_xlfn.NORM.S.INV(Q10)*INDEX(K$2:K$5,$M10)</f>
        <v>-6.749870113413861</v>
      </c>
      <c r="L10">
        <f t="shared" ref="L10:L38" si="17">_xlfn.NORM.S.INV(R10)*INDEX(L$2:L$5,$M10)</f>
        <v>-2.895401398019771</v>
      </c>
      <c r="M10">
        <v>3</v>
      </c>
      <c r="N10">
        <v>0.64737645999913407</v>
      </c>
      <c r="O10">
        <v>0.42949879367998878</v>
      </c>
      <c r="P10">
        <v>0.84009123959530074</v>
      </c>
      <c r="Q10">
        <v>0.36315365301784319</v>
      </c>
      <c r="R10">
        <v>0.28343769819146725</v>
      </c>
    </row>
    <row r="11" spans="1:18" x14ac:dyDescent="0.3">
      <c r="A11">
        <f t="shared" si="8"/>
        <v>-4.7854283087822758</v>
      </c>
      <c r="B11">
        <f t="shared" si="9"/>
        <v>78.891514754238614</v>
      </c>
      <c r="C11">
        <f t="shared" si="10"/>
        <v>-81.224166531112957</v>
      </c>
      <c r="D11">
        <f t="shared" si="11"/>
        <v>-39.34443867022042</v>
      </c>
      <c r="E11">
        <f t="shared" si="12"/>
        <v>-6.887520258293061</v>
      </c>
      <c r="H11">
        <f t="shared" si="13"/>
        <v>17.645621402602401</v>
      </c>
      <c r="I11">
        <f t="shared" si="14"/>
        <v>-4.6483635720766543</v>
      </c>
      <c r="J11">
        <f t="shared" si="15"/>
        <v>1.7399691981877563</v>
      </c>
      <c r="K11">
        <f t="shared" si="16"/>
        <v>-11.051417582235359</v>
      </c>
      <c r="L11">
        <f t="shared" si="17"/>
        <v>-4.7126049375877548</v>
      </c>
      <c r="M11">
        <v>3</v>
      </c>
      <c r="N11">
        <v>0.96433410431685074</v>
      </c>
      <c r="O11">
        <v>0.34066912466985855</v>
      </c>
      <c r="P11">
        <v>0.63309674440724129</v>
      </c>
      <c r="Q11">
        <v>0.28328308411256264</v>
      </c>
      <c r="R11">
        <v>0.17565014963083958</v>
      </c>
    </row>
    <row r="12" spans="1:18" x14ac:dyDescent="0.3">
      <c r="A12">
        <f t="shared" si="8"/>
        <v>7.833017440694058</v>
      </c>
      <c r="B12">
        <f t="shared" si="9"/>
        <v>-103.76222183683134</v>
      </c>
      <c r="C12">
        <f t="shared" si="10"/>
        <v>-68.13310138281571</v>
      </c>
      <c r="D12">
        <f t="shared" si="11"/>
        <v>34.826816415987437</v>
      </c>
      <c r="E12">
        <f t="shared" si="12"/>
        <v>-104.2974312750861</v>
      </c>
      <c r="H12">
        <f t="shared" si="13"/>
        <v>12.414803709649703</v>
      </c>
      <c r="I12">
        <f t="shared" si="14"/>
        <v>-5.6989802211845237</v>
      </c>
      <c r="J12">
        <f t="shared" si="15"/>
        <v>6.6941596366993847</v>
      </c>
      <c r="K12">
        <f t="shared" si="16"/>
        <v>-37.032902246317121</v>
      </c>
      <c r="L12">
        <f t="shared" si="17"/>
        <v>-4.994884329716279</v>
      </c>
      <c r="M12">
        <v>4</v>
      </c>
      <c r="N12">
        <v>0.74879440732544245</v>
      </c>
      <c r="O12">
        <v>0.3708019041030427</v>
      </c>
      <c r="P12">
        <v>0.70629792751845843</v>
      </c>
      <c r="Q12">
        <v>2.4090418235471089E-2</v>
      </c>
      <c r="R12">
        <v>0.31638278235332429</v>
      </c>
    </row>
    <row r="13" spans="1:18" x14ac:dyDescent="0.3">
      <c r="A13">
        <f t="shared" si="8"/>
        <v>105.36181540790136</v>
      </c>
      <c r="B13">
        <f t="shared" si="9"/>
        <v>-81.904539914048712</v>
      </c>
      <c r="C13">
        <f t="shared" si="10"/>
        <v>27.290769410250732</v>
      </c>
      <c r="D13">
        <f t="shared" si="11"/>
        <v>-16.058833169915189</v>
      </c>
      <c r="E13">
        <f t="shared" si="12"/>
        <v>-93.240171334980943</v>
      </c>
      <c r="H13">
        <f t="shared" si="13"/>
        <v>19.931703007794006</v>
      </c>
      <c r="I13">
        <f t="shared" si="14"/>
        <v>-7.4648729227647754</v>
      </c>
      <c r="J13">
        <f t="shared" si="15"/>
        <v>-14.297494222112656</v>
      </c>
      <c r="K13">
        <f t="shared" si="16"/>
        <v>6.4340943844240144</v>
      </c>
      <c r="L13">
        <f t="shared" si="17"/>
        <v>-2.8587758741383369</v>
      </c>
      <c r="M13">
        <v>1</v>
      </c>
      <c r="N13">
        <v>0.88989599272612296</v>
      </c>
      <c r="O13">
        <v>0.34749713366559509</v>
      </c>
      <c r="P13">
        <v>0.17242533908190461</v>
      </c>
      <c r="Q13">
        <v>0.74633289614357801</v>
      </c>
      <c r="R13">
        <v>0.24961665858022597</v>
      </c>
    </row>
    <row r="14" spans="1:18" x14ac:dyDescent="0.3">
      <c r="A14">
        <f t="shared" si="8"/>
        <v>91.163651605899645</v>
      </c>
      <c r="B14">
        <f t="shared" si="9"/>
        <v>-75.892187124152045</v>
      </c>
      <c r="C14">
        <f t="shared" si="10"/>
        <v>38.437735401504405</v>
      </c>
      <c r="D14">
        <f t="shared" si="11"/>
        <v>-12.602251052825455</v>
      </c>
      <c r="E14">
        <f t="shared" si="12"/>
        <v>-90.689351030420525</v>
      </c>
      <c r="H14">
        <f t="shared" si="13"/>
        <v>5.7335392057922823</v>
      </c>
      <c r="I14">
        <f t="shared" si="14"/>
        <v>-1.4525201328680988</v>
      </c>
      <c r="J14">
        <f t="shared" si="15"/>
        <v>-3.1505282308589813</v>
      </c>
      <c r="K14">
        <f t="shared" si="16"/>
        <v>9.8906765015137488</v>
      </c>
      <c r="L14">
        <f t="shared" si="17"/>
        <v>-0.30795556957790882</v>
      </c>
      <c r="M14">
        <v>1</v>
      </c>
      <c r="N14">
        <v>0.63782949828302005</v>
      </c>
      <c r="O14">
        <v>0.46959320771006641</v>
      </c>
      <c r="P14">
        <v>0.41755476775983591</v>
      </c>
      <c r="Q14">
        <v>0.8459398303837824</v>
      </c>
      <c r="R14">
        <v>0.47098741815214518</v>
      </c>
    </row>
    <row r="15" spans="1:18" x14ac:dyDescent="0.3">
      <c r="A15">
        <f t="shared" si="8"/>
        <v>90.618050944061508</v>
      </c>
      <c r="B15">
        <f t="shared" si="9"/>
        <v>-102.32884368034354</v>
      </c>
      <c r="C15">
        <f t="shared" si="10"/>
        <v>50.176675920678292</v>
      </c>
      <c r="D15">
        <f t="shared" si="11"/>
        <v>-25.346859093203182</v>
      </c>
      <c r="E15">
        <f t="shared" si="12"/>
        <v>-92.173244877458743</v>
      </c>
      <c r="H15">
        <f t="shared" si="13"/>
        <v>5.1879385439541474</v>
      </c>
      <c r="I15">
        <f t="shared" si="14"/>
        <v>-27.889176689059603</v>
      </c>
      <c r="J15">
        <f t="shared" si="15"/>
        <v>8.5884122883149097</v>
      </c>
      <c r="K15">
        <f t="shared" si="16"/>
        <v>-2.8539315388639794</v>
      </c>
      <c r="L15">
        <f t="shared" si="17"/>
        <v>-1.7918494166161274</v>
      </c>
      <c r="M15">
        <v>1</v>
      </c>
      <c r="N15">
        <v>0.62517613181451925</v>
      </c>
      <c r="O15">
        <v>7.1479975089905556E-2</v>
      </c>
      <c r="P15">
        <v>0.71478887932026414</v>
      </c>
      <c r="Q15">
        <v>0.38434827658276283</v>
      </c>
      <c r="R15">
        <v>0.33595824341250713</v>
      </c>
    </row>
    <row r="16" spans="1:18" x14ac:dyDescent="0.3">
      <c r="A16">
        <f t="shared" si="8"/>
        <v>-8.1055304831175423</v>
      </c>
      <c r="B16">
        <f t="shared" si="9"/>
        <v>-93.72736662802528</v>
      </c>
      <c r="C16">
        <f t="shared" si="10"/>
        <v>-58.696033010818184</v>
      </c>
      <c r="D16">
        <f t="shared" si="11"/>
        <v>49.575274092247398</v>
      </c>
      <c r="E16">
        <f t="shared" si="12"/>
        <v>-93.122034495340756</v>
      </c>
      <c r="H16">
        <f t="shared" si="13"/>
        <v>-3.5237442141618969</v>
      </c>
      <c r="I16">
        <f t="shared" si="14"/>
        <v>4.3358749876215326</v>
      </c>
      <c r="J16">
        <f t="shared" si="15"/>
        <v>16.131228008696912</v>
      </c>
      <c r="K16">
        <f t="shared" si="16"/>
        <v>-22.284444570057165</v>
      </c>
      <c r="L16">
        <f t="shared" si="17"/>
        <v>6.1805124500290587</v>
      </c>
      <c r="M16">
        <v>4</v>
      </c>
      <c r="N16">
        <v>0.42451049513399097</v>
      </c>
      <c r="O16">
        <v>0.59904037703426938</v>
      </c>
      <c r="P16">
        <v>0.90448400370228343</v>
      </c>
      <c r="Q16">
        <v>0.11723675331079941</v>
      </c>
      <c r="R16">
        <v>0.72282741965071595</v>
      </c>
    </row>
    <row r="17" spans="1:18" x14ac:dyDescent="0.3">
      <c r="A17">
        <f t="shared" si="8"/>
        <v>-1.4686031679939413</v>
      </c>
      <c r="B17">
        <f t="shared" si="9"/>
        <v>-86.132750837295305</v>
      </c>
      <c r="C17">
        <f t="shared" si="10"/>
        <v>-64.61969899464259</v>
      </c>
      <c r="D17">
        <f t="shared" si="11"/>
        <v>60.147258208820837</v>
      </c>
      <c r="E17">
        <f t="shared" si="12"/>
        <v>-94.76368150395507</v>
      </c>
      <c r="H17">
        <f t="shared" si="13"/>
        <v>3.1131831009617041</v>
      </c>
      <c r="I17">
        <f t="shared" si="14"/>
        <v>11.930490778351517</v>
      </c>
      <c r="J17">
        <f t="shared" si="15"/>
        <v>10.207562024872498</v>
      </c>
      <c r="K17">
        <f t="shared" si="16"/>
        <v>-11.712460453483722</v>
      </c>
      <c r="L17">
        <f t="shared" si="17"/>
        <v>4.538865441414746</v>
      </c>
      <c r="M17">
        <v>4</v>
      </c>
      <c r="N17">
        <v>0.56678209504467869</v>
      </c>
      <c r="O17">
        <v>0.75498825920099877</v>
      </c>
      <c r="P17">
        <v>0.79599022574999412</v>
      </c>
      <c r="Q17">
        <v>0.26602484213185185</v>
      </c>
      <c r="R17">
        <v>0.66793299263788808</v>
      </c>
    </row>
    <row r="18" spans="1:18" x14ac:dyDescent="0.3">
      <c r="A18">
        <f t="shared" si="8"/>
        <v>65.66295526416728</v>
      </c>
      <c r="B18">
        <f t="shared" si="9"/>
        <v>-39.796325586450877</v>
      </c>
      <c r="C18">
        <f t="shared" si="10"/>
        <v>-79.00012680922292</v>
      </c>
      <c r="D18">
        <f t="shared" si="11"/>
        <v>-71.240176504859903</v>
      </c>
      <c r="E18">
        <f t="shared" si="12"/>
        <v>-34.208185328987405</v>
      </c>
      <c r="H18">
        <f t="shared" si="13"/>
        <v>6.9262290533210367</v>
      </c>
      <c r="I18">
        <f t="shared" si="14"/>
        <v>2.112068725479531</v>
      </c>
      <c r="J18">
        <f t="shared" si="15"/>
        <v>7.2397874927121197</v>
      </c>
      <c r="K18">
        <f t="shared" si="16"/>
        <v>2.1529546378521265</v>
      </c>
      <c r="L18">
        <f t="shared" si="17"/>
        <v>2.0710952434126804</v>
      </c>
      <c r="M18">
        <v>2</v>
      </c>
      <c r="N18">
        <v>0.6959964421415491</v>
      </c>
      <c r="O18">
        <v>0.58761111651754727</v>
      </c>
      <c r="P18">
        <v>0.67521559720787694</v>
      </c>
      <c r="Q18">
        <v>0.97727351724859135</v>
      </c>
      <c r="R18">
        <v>0.83799797328759129</v>
      </c>
    </row>
    <row r="19" spans="1:18" x14ac:dyDescent="0.3">
      <c r="A19">
        <f t="shared" si="8"/>
        <v>32.927155522364714</v>
      </c>
      <c r="B19">
        <f t="shared" si="9"/>
        <v>-37.531100476353714</v>
      </c>
      <c r="C19">
        <f t="shared" si="10"/>
        <v>-72.284705430064875</v>
      </c>
      <c r="D19">
        <f t="shared" si="11"/>
        <v>-74.457045982468145</v>
      </c>
      <c r="E19">
        <f t="shared" si="12"/>
        <v>-39.055175323849049</v>
      </c>
      <c r="H19">
        <f t="shared" si="13"/>
        <v>-25.809570688481525</v>
      </c>
      <c r="I19">
        <f t="shared" si="14"/>
        <v>4.3772938355766948</v>
      </c>
      <c r="J19">
        <f t="shared" si="15"/>
        <v>13.955208871870171</v>
      </c>
      <c r="K19">
        <f t="shared" si="16"/>
        <v>-1.063914839756102</v>
      </c>
      <c r="L19">
        <f t="shared" si="17"/>
        <v>-2.7758947514489649</v>
      </c>
      <c r="M19">
        <v>2</v>
      </c>
      <c r="N19">
        <v>2.7981632839789272E-2</v>
      </c>
      <c r="O19">
        <v>0.67683386051185102</v>
      </c>
      <c r="P19">
        <v>0.8094344034278933</v>
      </c>
      <c r="Q19">
        <v>0.1614425217611456</v>
      </c>
      <c r="R19">
        <v>9.310220691380966E-2</v>
      </c>
    </row>
    <row r="20" spans="1:18" x14ac:dyDescent="0.3">
      <c r="A20">
        <f t="shared" si="8"/>
        <v>41.528923156044748</v>
      </c>
      <c r="B20">
        <f t="shared" si="9"/>
        <v>-42.487819670832735</v>
      </c>
      <c r="C20">
        <f t="shared" si="10"/>
        <v>-55.606799211896487</v>
      </c>
      <c r="D20">
        <f t="shared" si="11"/>
        <v>-73.001690091025623</v>
      </c>
      <c r="E20">
        <f t="shared" si="12"/>
        <v>-39.330477967415447</v>
      </c>
      <c r="H20">
        <f t="shared" si="13"/>
        <v>-17.207803054801495</v>
      </c>
      <c r="I20">
        <f t="shared" si="14"/>
        <v>-0.57942535890232882</v>
      </c>
      <c r="J20">
        <f t="shared" si="15"/>
        <v>30.633115090038558</v>
      </c>
      <c r="K20">
        <f t="shared" si="16"/>
        <v>0.39144105168640941</v>
      </c>
      <c r="L20">
        <f t="shared" si="17"/>
        <v>-3.0511973950153668</v>
      </c>
      <c r="M20">
        <v>2</v>
      </c>
      <c r="N20">
        <v>0.10127506064776448</v>
      </c>
      <c r="O20">
        <v>0.47578311481537505</v>
      </c>
      <c r="P20">
        <v>0.97272865336323855</v>
      </c>
      <c r="Q20">
        <v>0.6419631471880507</v>
      </c>
      <c r="R20">
        <v>7.3113095709957165E-2</v>
      </c>
    </row>
    <row r="21" spans="1:18" x14ac:dyDescent="0.3">
      <c r="A21">
        <f t="shared" si="8"/>
        <v>93.639941599528385</v>
      </c>
      <c r="B21">
        <f t="shared" si="9"/>
        <v>-115.13039214903382</v>
      </c>
      <c r="C21">
        <f t="shared" si="10"/>
        <v>59.789816294166926</v>
      </c>
      <c r="D21">
        <f t="shared" si="11"/>
        <v>-44.440886007451773</v>
      </c>
      <c r="E21">
        <f t="shared" si="12"/>
        <v>-87.229102582703447</v>
      </c>
      <c r="H21">
        <f t="shared" si="13"/>
        <v>8.2098291994210211</v>
      </c>
      <c r="I21">
        <f t="shared" si="14"/>
        <v>-40.690725157749881</v>
      </c>
      <c r="J21">
        <f t="shared" si="15"/>
        <v>18.201552661803539</v>
      </c>
      <c r="K21">
        <f t="shared" si="16"/>
        <v>-21.94795845311257</v>
      </c>
      <c r="L21">
        <f t="shared" si="17"/>
        <v>3.1522928781391593</v>
      </c>
      <c r="M21">
        <v>1</v>
      </c>
      <c r="N21">
        <v>0.69321242121726212</v>
      </c>
      <c r="O21">
        <v>1.6288906409490322E-2</v>
      </c>
      <c r="P21">
        <v>0.88542716558245615</v>
      </c>
      <c r="Q21">
        <v>1.1860951618957283E-2</v>
      </c>
      <c r="R21">
        <v>0.77188586156875905</v>
      </c>
    </row>
    <row r="22" spans="1:18" x14ac:dyDescent="0.3">
      <c r="A22">
        <f t="shared" si="8"/>
        <v>-13.34149229451782</v>
      </c>
      <c r="B22">
        <f t="shared" si="9"/>
        <v>-93.76770243678007</v>
      </c>
      <c r="C22">
        <f t="shared" si="10"/>
        <v>-50.743750270804355</v>
      </c>
      <c r="D22">
        <f t="shared" si="11"/>
        <v>76.632083845591509</v>
      </c>
      <c r="E22">
        <f t="shared" si="12"/>
        <v>-96.711554748806066</v>
      </c>
      <c r="H22">
        <f t="shared" si="13"/>
        <v>-8.7597060255621741</v>
      </c>
      <c r="I22">
        <f t="shared" si="14"/>
        <v>4.2955391788667461</v>
      </c>
      <c r="J22">
        <f t="shared" si="15"/>
        <v>24.083510748710736</v>
      </c>
      <c r="K22">
        <f t="shared" si="16"/>
        <v>4.7723651832869445</v>
      </c>
      <c r="L22">
        <f t="shared" si="17"/>
        <v>2.5909921965637488</v>
      </c>
      <c r="M22">
        <v>4</v>
      </c>
      <c r="N22">
        <v>0.31802213971637228</v>
      </c>
      <c r="O22">
        <v>0.59813792626269258</v>
      </c>
      <c r="P22">
        <v>0.9745375618456118</v>
      </c>
      <c r="Q22">
        <v>0.60048938190584633</v>
      </c>
      <c r="R22">
        <v>0.59788191216120845</v>
      </c>
    </row>
    <row r="23" spans="1:18" x14ac:dyDescent="0.3">
      <c r="A23">
        <f t="shared" si="8"/>
        <v>89.991760366674512</v>
      </c>
      <c r="B23">
        <f t="shared" si="9"/>
        <v>-62.506447414117481</v>
      </c>
      <c r="C23">
        <f t="shared" si="10"/>
        <v>32.854141760367128</v>
      </c>
      <c r="D23">
        <f t="shared" si="11"/>
        <v>-10.834518657690124</v>
      </c>
      <c r="E23">
        <f t="shared" si="12"/>
        <v>-87.98685260440287</v>
      </c>
      <c r="H23">
        <f t="shared" si="13"/>
        <v>4.5616479665671443</v>
      </c>
      <c r="I23">
        <f t="shared" si="14"/>
        <v>11.93321957716646</v>
      </c>
      <c r="J23">
        <f t="shared" si="15"/>
        <v>-8.7341218719962566</v>
      </c>
      <c r="K23">
        <f t="shared" si="16"/>
        <v>11.65840889664908</v>
      </c>
      <c r="L23">
        <f t="shared" si="17"/>
        <v>2.3945428564397377</v>
      </c>
      <c r="M23">
        <v>1</v>
      </c>
      <c r="N23">
        <v>0.61048429776355295</v>
      </c>
      <c r="O23">
        <v>0.73459922995332838</v>
      </c>
      <c r="P23">
        <v>0.28195058662788308</v>
      </c>
      <c r="Q23">
        <v>0.88518802907817151</v>
      </c>
      <c r="R23">
        <v>0.71429326970884766</v>
      </c>
    </row>
    <row r="24" spans="1:18" x14ac:dyDescent="0.3">
      <c r="A24">
        <f t="shared" si="8"/>
        <v>3.0236839226740857</v>
      </c>
      <c r="B24">
        <f t="shared" si="9"/>
        <v>-105.18116391983088</v>
      </c>
      <c r="C24">
        <f t="shared" si="10"/>
        <v>-72.546921382762406</v>
      </c>
      <c r="D24">
        <f t="shared" si="11"/>
        <v>90.844367741526526</v>
      </c>
      <c r="E24">
        <f t="shared" si="12"/>
        <v>-95.391957446935606</v>
      </c>
      <c r="H24">
        <f t="shared" si="13"/>
        <v>7.6054701916297311</v>
      </c>
      <c r="I24">
        <f t="shared" si="14"/>
        <v>-7.1179223041840629</v>
      </c>
      <c r="J24">
        <f t="shared" si="15"/>
        <v>2.2803396367526796</v>
      </c>
      <c r="K24">
        <f t="shared" si="16"/>
        <v>18.98464907922197</v>
      </c>
      <c r="L24">
        <f t="shared" si="17"/>
        <v>3.9105894984342089</v>
      </c>
      <c r="M24">
        <v>4</v>
      </c>
      <c r="N24">
        <v>0.65941973609343307</v>
      </c>
      <c r="O24">
        <v>0.34023309916787547</v>
      </c>
      <c r="P24">
        <v>0.5733208260939433</v>
      </c>
      <c r="Q24">
        <v>0.84443747557686044</v>
      </c>
      <c r="R24">
        <v>0.64583814985781041</v>
      </c>
    </row>
    <row r="25" spans="1:18" x14ac:dyDescent="0.3">
      <c r="A25">
        <f t="shared" si="8"/>
        <v>-26.824427810555701</v>
      </c>
      <c r="B25">
        <f t="shared" si="9"/>
        <v>67.910704292952872</v>
      </c>
      <c r="C25">
        <f t="shared" si="10"/>
        <v>-97.687618495659549</v>
      </c>
      <c r="D25">
        <f t="shared" si="11"/>
        <v>-37.276078006974728</v>
      </c>
      <c r="E25">
        <f t="shared" si="12"/>
        <v>-10.463138752403678</v>
      </c>
      <c r="H25">
        <f t="shared" si="13"/>
        <v>-4.3933780991710245</v>
      </c>
      <c r="I25">
        <f t="shared" si="14"/>
        <v>-15.629174033362393</v>
      </c>
      <c r="J25">
        <f t="shared" si="15"/>
        <v>-14.723482766358838</v>
      </c>
      <c r="K25">
        <f t="shared" si="16"/>
        <v>-8.9830569189896714</v>
      </c>
      <c r="L25">
        <f t="shared" si="17"/>
        <v>-8.2882234316983716</v>
      </c>
      <c r="M25">
        <v>3</v>
      </c>
      <c r="N25">
        <v>0.32671673527899536</v>
      </c>
      <c r="O25">
        <v>8.3687868175726599E-2</v>
      </c>
      <c r="P25">
        <v>2.0034670685727951E-3</v>
      </c>
      <c r="Q25">
        <v>0.32066044575077313</v>
      </c>
      <c r="R25">
        <v>5.0579109260852739E-2</v>
      </c>
    </row>
    <row r="26" spans="1:18" x14ac:dyDescent="0.3">
      <c r="A26">
        <f t="shared" si="8"/>
        <v>87.759481715464787</v>
      </c>
      <c r="B26">
        <f t="shared" si="9"/>
        <v>-97.257942943444888</v>
      </c>
      <c r="C26">
        <f t="shared" si="10"/>
        <v>78.168616920161384</v>
      </c>
      <c r="D26">
        <f t="shared" si="11"/>
        <v>-32.041121310709457</v>
      </c>
      <c r="E26">
        <f t="shared" si="12"/>
        <v>-95.02005196443578</v>
      </c>
      <c r="H26">
        <f t="shared" si="13"/>
        <v>2.3293693153574275</v>
      </c>
      <c r="I26">
        <f t="shared" si="14"/>
        <v>-22.818275952160949</v>
      </c>
      <c r="J26">
        <f t="shared" si="15"/>
        <v>36.580353287797998</v>
      </c>
      <c r="K26">
        <f t="shared" si="16"/>
        <v>-9.548193756370253</v>
      </c>
      <c r="L26">
        <f t="shared" si="17"/>
        <v>-4.6386565035931637</v>
      </c>
      <c r="M26">
        <v>1</v>
      </c>
      <c r="N26">
        <v>0.55696417836138123</v>
      </c>
      <c r="O26">
        <v>0.11535889668171917</v>
      </c>
      <c r="P26">
        <v>0.99217195729027308</v>
      </c>
      <c r="Q26">
        <v>0.16258644880252482</v>
      </c>
      <c r="R26">
        <v>0.13645475877451141</v>
      </c>
    </row>
    <row r="27" spans="1:18" x14ac:dyDescent="0.3">
      <c r="A27">
        <f t="shared" si="8"/>
        <v>21.06657588596574</v>
      </c>
      <c r="B27">
        <f t="shared" si="9"/>
        <v>-109.70991560959946</v>
      </c>
      <c r="C27">
        <f t="shared" si="10"/>
        <v>-74.204418930584566</v>
      </c>
      <c r="D27">
        <f t="shared" si="11"/>
        <v>69.089760510511567</v>
      </c>
      <c r="E27">
        <f t="shared" si="12"/>
        <v>-91.627074770010324</v>
      </c>
      <c r="H27">
        <f t="shared" si="13"/>
        <v>25.648362154921386</v>
      </c>
      <c r="I27">
        <f t="shared" si="14"/>
        <v>-11.64667399395265</v>
      </c>
      <c r="J27">
        <f t="shared" si="15"/>
        <v>0.62284208893052517</v>
      </c>
      <c r="K27">
        <f t="shared" si="16"/>
        <v>-2.7699581517929937</v>
      </c>
      <c r="L27">
        <f t="shared" si="17"/>
        <v>7.6754721753594879</v>
      </c>
      <c r="M27">
        <v>4</v>
      </c>
      <c r="N27">
        <v>0.9170706742519098</v>
      </c>
      <c r="O27">
        <v>0.2502031910416751</v>
      </c>
      <c r="P27">
        <v>0.52013207602470091</v>
      </c>
      <c r="Q27">
        <v>0.44125736751867384</v>
      </c>
      <c r="R27">
        <v>0.7686102184012723</v>
      </c>
    </row>
    <row r="28" spans="1:18" x14ac:dyDescent="0.3">
      <c r="A28">
        <f t="shared" si="8"/>
        <v>70.340691123547742</v>
      </c>
      <c r="B28">
        <f t="shared" si="9"/>
        <v>-54.369313275167968</v>
      </c>
      <c r="C28">
        <f t="shared" si="10"/>
        <v>-94.554387469132195</v>
      </c>
      <c r="D28">
        <f t="shared" si="11"/>
        <v>-73.516163091790716</v>
      </c>
      <c r="E28">
        <f t="shared" si="12"/>
        <v>-33.246794783288244</v>
      </c>
      <c r="H28">
        <f t="shared" si="13"/>
        <v>11.603964912701507</v>
      </c>
      <c r="I28">
        <f t="shared" si="14"/>
        <v>-12.460918963237559</v>
      </c>
      <c r="J28">
        <f t="shared" si="15"/>
        <v>-8.3144731671971535</v>
      </c>
      <c r="K28">
        <f t="shared" si="16"/>
        <v>-0.12303194907868321</v>
      </c>
      <c r="L28">
        <f t="shared" si="17"/>
        <v>3.0324857891118415</v>
      </c>
      <c r="M28">
        <v>2</v>
      </c>
      <c r="N28">
        <v>0.80492044434471921</v>
      </c>
      <c r="O28">
        <v>9.5733028013061716E-2</v>
      </c>
      <c r="P28">
        <v>0.30090221328486155</v>
      </c>
      <c r="Q28">
        <v>0.45449353007519855</v>
      </c>
      <c r="R28">
        <v>0.9256418600002364</v>
      </c>
    </row>
    <row r="29" spans="1:18" x14ac:dyDescent="0.3">
      <c r="A29">
        <f t="shared" si="8"/>
        <v>-8.9904625948383394</v>
      </c>
      <c r="B29">
        <f t="shared" si="9"/>
        <v>93.438704079083251</v>
      </c>
      <c r="C29">
        <f t="shared" si="10"/>
        <v>-80.34743280447077</v>
      </c>
      <c r="D29">
        <f t="shared" si="11"/>
        <v>-18.572735357338587</v>
      </c>
      <c r="E29">
        <f t="shared" si="12"/>
        <v>-2.498431480821345</v>
      </c>
      <c r="H29">
        <f t="shared" si="13"/>
        <v>13.440587116546338</v>
      </c>
      <c r="I29">
        <f t="shared" si="14"/>
        <v>9.8988257527679924</v>
      </c>
      <c r="J29">
        <f t="shared" si="15"/>
        <v>2.6167029248299345</v>
      </c>
      <c r="K29">
        <f t="shared" si="16"/>
        <v>9.7202857306464718</v>
      </c>
      <c r="L29">
        <f t="shared" si="17"/>
        <v>-0.32351616011603862</v>
      </c>
      <c r="M29">
        <v>3</v>
      </c>
      <c r="N29">
        <v>0.91521866571773947</v>
      </c>
      <c r="O29">
        <v>0.80906742445830215</v>
      </c>
      <c r="P29">
        <v>0.695471049069465</v>
      </c>
      <c r="Q29">
        <v>0.6928990889051585</v>
      </c>
      <c r="R29">
        <v>0.4744907716483433</v>
      </c>
    </row>
    <row r="30" spans="1:18" x14ac:dyDescent="0.3">
      <c r="A30">
        <f t="shared" si="8"/>
        <v>88.596708611365813</v>
      </c>
      <c r="B30">
        <f t="shared" si="9"/>
        <v>-55.38307465363399</v>
      </c>
      <c r="C30">
        <f t="shared" si="10"/>
        <v>44.663670838912992</v>
      </c>
      <c r="D30">
        <f t="shared" si="11"/>
        <v>-14.189507349446277</v>
      </c>
      <c r="E30">
        <f t="shared" si="12"/>
        <v>-92.40762311953209</v>
      </c>
      <c r="H30">
        <f t="shared" si="13"/>
        <v>3.16659621125845</v>
      </c>
      <c r="I30">
        <f t="shared" si="14"/>
        <v>19.056592337649953</v>
      </c>
      <c r="J30">
        <f t="shared" si="15"/>
        <v>3.0754072065496056</v>
      </c>
      <c r="K30">
        <f t="shared" si="16"/>
        <v>8.3034202048929266</v>
      </c>
      <c r="L30">
        <f t="shared" si="17"/>
        <v>-2.0262276586894754</v>
      </c>
      <c r="M30">
        <v>1</v>
      </c>
      <c r="N30">
        <v>0.57721488147587452</v>
      </c>
      <c r="O30">
        <v>0.84157026460499318</v>
      </c>
      <c r="P30">
        <v>0.58050664711731392</v>
      </c>
      <c r="Q30">
        <v>0.80389515497634223</v>
      </c>
      <c r="R30">
        <v>0.31599899951892974</v>
      </c>
    </row>
    <row r="31" spans="1:18" x14ac:dyDescent="0.3">
      <c r="A31">
        <f t="shared" si="8"/>
        <v>-23.521091813858217</v>
      </c>
      <c r="B31">
        <f t="shared" si="9"/>
        <v>-110.43051789073874</v>
      </c>
      <c r="C31">
        <f t="shared" si="10"/>
        <v>-62.270019681056603</v>
      </c>
      <c r="D31">
        <f t="shared" si="11"/>
        <v>73.701322797270009</v>
      </c>
      <c r="E31">
        <f t="shared" si="12"/>
        <v>-88.259755158827318</v>
      </c>
      <c r="H31">
        <f t="shared" si="13"/>
        <v>-18.93930554490257</v>
      </c>
      <c r="I31">
        <f t="shared" si="14"/>
        <v>-12.367276275091919</v>
      </c>
      <c r="J31">
        <f t="shared" si="15"/>
        <v>12.557241338458487</v>
      </c>
      <c r="K31">
        <f t="shared" si="16"/>
        <v>1.8416041349654511</v>
      </c>
      <c r="L31">
        <f t="shared" si="17"/>
        <v>11.042791786542498</v>
      </c>
      <c r="M31">
        <v>4</v>
      </c>
      <c r="N31">
        <v>0.15311084891756765</v>
      </c>
      <c r="O31">
        <v>0.23713681882546833</v>
      </c>
      <c r="P31">
        <v>0.84562284606118698</v>
      </c>
      <c r="Q31">
        <v>0.53913421942327988</v>
      </c>
      <c r="R31">
        <v>0.8546103978414088</v>
      </c>
    </row>
    <row r="32" spans="1:18" x14ac:dyDescent="0.3">
      <c r="A32">
        <f t="shared" si="8"/>
        <v>58.345991307299677</v>
      </c>
      <c r="B32">
        <f t="shared" si="9"/>
        <v>-57.391280598355912</v>
      </c>
      <c r="C32">
        <f t="shared" si="10"/>
        <v>-86.345923259870133</v>
      </c>
      <c r="D32">
        <f t="shared" si="11"/>
        <v>-75.360743001430578</v>
      </c>
      <c r="E32">
        <f t="shared" si="12"/>
        <v>-35.293656274849276</v>
      </c>
      <c r="H32">
        <f t="shared" si="13"/>
        <v>-0.3907349035465652</v>
      </c>
      <c r="I32">
        <f t="shared" si="14"/>
        <v>-15.482886286425503</v>
      </c>
      <c r="J32">
        <f t="shared" si="15"/>
        <v>-0.10600895793508981</v>
      </c>
      <c r="K32">
        <f t="shared" si="16"/>
        <v>-1.9676118587185416</v>
      </c>
      <c r="L32">
        <f t="shared" si="17"/>
        <v>0.98562429755080383</v>
      </c>
      <c r="M32">
        <v>2</v>
      </c>
      <c r="N32">
        <v>0.48845790463374594</v>
      </c>
      <c r="O32">
        <v>5.2290268158168174E-2</v>
      </c>
      <c r="P32">
        <v>0.49734585321533775</v>
      </c>
      <c r="Q32">
        <v>3.3757879264809332E-2</v>
      </c>
      <c r="R32">
        <v>0.68059306467488179</v>
      </c>
    </row>
    <row r="33" spans="1:18" x14ac:dyDescent="0.3">
      <c r="A33">
        <f t="shared" si="8"/>
        <v>8.2350360613420293</v>
      </c>
      <c r="B33">
        <f t="shared" si="9"/>
        <v>-103.19498733987463</v>
      </c>
      <c r="C33">
        <f t="shared" si="10"/>
        <v>-78.625056788744786</v>
      </c>
      <c r="D33">
        <f t="shared" si="11"/>
        <v>74.119608018446087</v>
      </c>
      <c r="E33">
        <f t="shared" si="12"/>
        <v>-80.075333914549788</v>
      </c>
      <c r="H33">
        <f t="shared" si="13"/>
        <v>12.816822330297674</v>
      </c>
      <c r="I33">
        <f t="shared" si="14"/>
        <v>-5.1317457242278124</v>
      </c>
      <c r="J33">
        <f t="shared" si="15"/>
        <v>-3.7977957692296949</v>
      </c>
      <c r="K33">
        <f t="shared" si="16"/>
        <v>2.2598893561415259</v>
      </c>
      <c r="L33">
        <f t="shared" si="17"/>
        <v>19.227213030820032</v>
      </c>
      <c r="M33">
        <v>4</v>
      </c>
      <c r="N33">
        <v>0.75566304246594873</v>
      </c>
      <c r="O33">
        <v>0.38326710890107529</v>
      </c>
      <c r="P33">
        <v>0.37910431983282877</v>
      </c>
      <c r="Q33">
        <v>0.54798380427732429</v>
      </c>
      <c r="R33">
        <v>0.96707036183923878</v>
      </c>
    </row>
    <row r="34" spans="1:18" x14ac:dyDescent="0.3">
      <c r="A34">
        <f t="shared" si="8"/>
        <v>-10.951765949726195</v>
      </c>
      <c r="B34">
        <f t="shared" si="9"/>
        <v>-93.759970332910186</v>
      </c>
      <c r="C34">
        <f t="shared" si="10"/>
        <v>-87.312776771573311</v>
      </c>
      <c r="D34">
        <f t="shared" si="11"/>
        <v>56.374347854087475</v>
      </c>
      <c r="E34">
        <f t="shared" si="12"/>
        <v>-89.562871258899733</v>
      </c>
      <c r="H34">
        <f t="shared" si="13"/>
        <v>-6.36997968077055</v>
      </c>
      <c r="I34">
        <f t="shared" si="14"/>
        <v>4.3032712827366293</v>
      </c>
      <c r="J34">
        <f t="shared" si="15"/>
        <v>-12.485515752058218</v>
      </c>
      <c r="K34">
        <f t="shared" si="16"/>
        <v>-15.485370808217086</v>
      </c>
      <c r="L34">
        <f t="shared" si="17"/>
        <v>9.7396756864700826</v>
      </c>
      <c r="M34">
        <v>4</v>
      </c>
      <c r="N34">
        <v>0.36537293632540824</v>
      </c>
      <c r="O34">
        <v>0.59831096072514012</v>
      </c>
      <c r="P34">
        <v>0.15576291528760366</v>
      </c>
      <c r="Q34">
        <v>0.20435338984587081</v>
      </c>
      <c r="R34">
        <v>0.82426728325594756</v>
      </c>
    </row>
    <row r="35" spans="1:18" x14ac:dyDescent="0.3">
      <c r="A35">
        <f t="shared" si="8"/>
        <v>-21.792631528474775</v>
      </c>
      <c r="B35">
        <f t="shared" si="9"/>
        <v>-73.239228153630208</v>
      </c>
      <c r="C35">
        <f t="shared" si="10"/>
        <v>-63.904745854664938</v>
      </c>
      <c r="D35">
        <f t="shared" si="11"/>
        <v>72.517545685647804</v>
      </c>
      <c r="E35">
        <f t="shared" si="12"/>
        <v>-113.27600954404322</v>
      </c>
      <c r="H35">
        <f t="shared" si="13"/>
        <v>-17.210845259519129</v>
      </c>
      <c r="I35">
        <f t="shared" si="14"/>
        <v>24.824013462016609</v>
      </c>
      <c r="J35">
        <f t="shared" si="15"/>
        <v>10.922515164850156</v>
      </c>
      <c r="K35">
        <f t="shared" si="16"/>
        <v>0.65782702334325183</v>
      </c>
      <c r="L35">
        <f t="shared" si="17"/>
        <v>-13.973462598673413</v>
      </c>
      <c r="M35">
        <v>4</v>
      </c>
      <c r="N35">
        <v>0.17623644043435105</v>
      </c>
      <c r="O35">
        <v>0.92453607343926714</v>
      </c>
      <c r="P35">
        <v>0.81201202124178218</v>
      </c>
      <c r="Q35">
        <v>0.51399849212634074</v>
      </c>
      <c r="R35">
        <v>9.0647591816502282E-2</v>
      </c>
    </row>
    <row r="36" spans="1:18" x14ac:dyDescent="0.3">
      <c r="A36">
        <f t="shared" si="8"/>
        <v>67.638728539742843</v>
      </c>
      <c r="B36">
        <f t="shared" si="9"/>
        <v>-47.192813270313188</v>
      </c>
      <c r="C36">
        <f t="shared" si="10"/>
        <v>-97.988391031634393</v>
      </c>
      <c r="D36">
        <f t="shared" si="11"/>
        <v>-74.369638252933072</v>
      </c>
      <c r="E36">
        <f t="shared" si="12"/>
        <v>-35.329286765711565</v>
      </c>
      <c r="H36">
        <f t="shared" si="13"/>
        <v>8.9020023288965966</v>
      </c>
      <c r="I36">
        <f t="shared" si="14"/>
        <v>-5.2844189583827808</v>
      </c>
      <c r="J36">
        <f t="shared" si="15"/>
        <v>-11.748476729699343</v>
      </c>
      <c r="K36">
        <f t="shared" si="16"/>
        <v>-0.97650711022103742</v>
      </c>
      <c r="L36">
        <f t="shared" si="17"/>
        <v>0.94999380668851763</v>
      </c>
      <c r="M36">
        <v>2</v>
      </c>
      <c r="N36">
        <v>0.74512777337594183</v>
      </c>
      <c r="O36">
        <v>0.28980462399759666</v>
      </c>
      <c r="P36">
        <v>0.23046334098255994</v>
      </c>
      <c r="Q36">
        <v>0.18211593523593717</v>
      </c>
      <c r="R36">
        <v>0.67450614887044513</v>
      </c>
    </row>
    <row r="37" spans="1:18" x14ac:dyDescent="0.3">
      <c r="A37">
        <f t="shared" si="8"/>
        <v>60.443390318938413</v>
      </c>
      <c r="B37">
        <f t="shared" si="9"/>
        <v>-30.357131909450487</v>
      </c>
      <c r="C37">
        <f t="shared" si="10"/>
        <v>-63.252810829434765</v>
      </c>
      <c r="D37">
        <f t="shared" si="11"/>
        <v>-73.843403586947431</v>
      </c>
      <c r="E37">
        <f t="shared" si="12"/>
        <v>-33.163145132979558</v>
      </c>
      <c r="H37">
        <f t="shared" si="13"/>
        <v>1.7066641080921687</v>
      </c>
      <c r="I37">
        <f t="shared" si="14"/>
        <v>11.551262402479921</v>
      </c>
      <c r="J37">
        <f t="shared" si="15"/>
        <v>22.987103472500284</v>
      </c>
      <c r="K37">
        <f t="shared" si="16"/>
        <v>-0.45027244423540108</v>
      </c>
      <c r="L37">
        <f t="shared" si="17"/>
        <v>3.1161354394205225</v>
      </c>
      <c r="M37">
        <v>2</v>
      </c>
      <c r="N37">
        <v>0.55028704680484097</v>
      </c>
      <c r="O37">
        <v>0.88703252853793524</v>
      </c>
      <c r="P37">
        <v>0.92543988376971098</v>
      </c>
      <c r="Q37">
        <v>0.33783651374798607</v>
      </c>
      <c r="R37">
        <v>0.93108425774437376</v>
      </c>
    </row>
    <row r="38" spans="1:18" x14ac:dyDescent="0.3">
      <c r="A38">
        <f t="shared" si="8"/>
        <v>74.876306941689123</v>
      </c>
      <c r="B38">
        <f t="shared" si="9"/>
        <v>-68.447542339488621</v>
      </c>
      <c r="C38">
        <f t="shared" si="10"/>
        <v>30.243251997580387</v>
      </c>
      <c r="D38">
        <f t="shared" si="11"/>
        <v>-22.717185648256979</v>
      </c>
      <c r="E38">
        <f t="shared" si="12"/>
        <v>-87.598718164384294</v>
      </c>
      <c r="H38">
        <f t="shared" si="13"/>
        <v>-10.553805458418234</v>
      </c>
      <c r="I38">
        <f t="shared" si="14"/>
        <v>5.9921246517953275</v>
      </c>
      <c r="J38">
        <f t="shared" si="15"/>
        <v>-11.345011634782997</v>
      </c>
      <c r="K38">
        <f t="shared" si="16"/>
        <v>-0.2242580939177741</v>
      </c>
      <c r="L38">
        <f t="shared" si="17"/>
        <v>2.7826772964583153</v>
      </c>
      <c r="M38">
        <v>1</v>
      </c>
      <c r="N38">
        <v>0.25812008795623764</v>
      </c>
      <c r="O38">
        <v>0.62351727862813078</v>
      </c>
      <c r="P38">
        <v>0.22676103860719032</v>
      </c>
      <c r="Q38">
        <v>0.49078188958905067</v>
      </c>
      <c r="R38">
        <v>0.74463775357165107</v>
      </c>
    </row>
    <row r="40" spans="1:18" x14ac:dyDescent="0.3">
      <c r="A40" t="s">
        <v>5</v>
      </c>
      <c r="B40" t="s">
        <v>66</v>
      </c>
      <c r="H40" t="s">
        <v>67</v>
      </c>
    </row>
    <row r="41" spans="1:18" x14ac:dyDescent="0.3">
      <c r="A41">
        <v>2</v>
      </c>
      <c r="B41">
        <v>5</v>
      </c>
      <c r="H41">
        <f t="shared" ref="H41:H42" si="18">_xlfn.NORM.S.INV(N41)*INDEX(H$2:H$5,$M41)</f>
        <v>-5.1218838335224213</v>
      </c>
      <c r="I41">
        <f t="shared" ref="I41:I42" si="19">_xlfn.NORM.S.INV(O41)*INDEX(I$2:I$5,$M41)</f>
        <v>-4.1680385372392818E-2</v>
      </c>
      <c r="J41">
        <f t="shared" ref="J41:J42" si="20">_xlfn.NORM.S.INV(P41)*INDEX(J$2:J$5,$M41)</f>
        <v>18.808666537079613</v>
      </c>
      <c r="K41">
        <f t="shared" ref="K41:K42" si="21">_xlfn.NORM.S.INV(Q41)*INDEX(K$2:K$5,$M41)</f>
        <v>-0.99455056025887534</v>
      </c>
      <c r="L41">
        <f t="shared" ref="L41:L42" si="22">_xlfn.NORM.S.INV(R41)*INDEX(L$2:L$5,$M41)</f>
        <v>1.6414730189272748</v>
      </c>
      <c r="M41">
        <v>2</v>
      </c>
      <c r="N41">
        <v>0.35223259282214192</v>
      </c>
      <c r="O41">
        <v>0.49825691684096829</v>
      </c>
      <c r="P41">
        <v>0.88108175069155725</v>
      </c>
      <c r="Q41">
        <v>0.17771814648035866</v>
      </c>
      <c r="R41">
        <v>0.78279731323086366</v>
      </c>
    </row>
    <row r="42" spans="1:18" x14ac:dyDescent="0.3">
      <c r="A42">
        <f>AVERAGE(B2:B3)+H41</f>
        <v>66.961535471954392</v>
      </c>
      <c r="B42">
        <f t="shared" ref="B42:E42" si="23">AVERAGE(C2:C3)+I41</f>
        <v>-58.21571103697957</v>
      </c>
      <c r="C42">
        <f t="shared" si="23"/>
        <v>-3.517158797706216</v>
      </c>
      <c r="D42">
        <f t="shared" si="23"/>
        <v>-48.937579908784492</v>
      </c>
      <c r="E42">
        <f t="shared" si="23"/>
        <v>-61.688864997694075</v>
      </c>
      <c r="H42">
        <f t="shared" si="18"/>
        <v>-16.247254009301656</v>
      </c>
      <c r="I42">
        <f t="shared" si="19"/>
        <v>18.862546691092476</v>
      </c>
      <c r="J42">
        <f t="shared" si="20"/>
        <v>-13.535357574323392</v>
      </c>
      <c r="K42">
        <f t="shared" si="21"/>
        <v>-17.390149053154417</v>
      </c>
      <c r="L42">
        <f t="shared" si="22"/>
        <v>8.8177195401295521</v>
      </c>
      <c r="M42">
        <v>4</v>
      </c>
      <c r="N42">
        <v>0.19004076256008873</v>
      </c>
      <c r="O42">
        <v>0.8624393836048303</v>
      </c>
      <c r="P42">
        <v>0.13629413944170254</v>
      </c>
      <c r="Q42">
        <v>0.17675701042104186</v>
      </c>
      <c r="R42">
        <v>0.80053988670021603</v>
      </c>
    </row>
    <row r="43" spans="1:18" x14ac:dyDescent="0.3">
      <c r="A43">
        <f>AVERAGE(B4:B5)+H42</f>
        <v>-29.75367199947182</v>
      </c>
      <c r="B43">
        <f t="shared" ref="B43:E43" si="24">AVERAGE(C4:C5)+I42</f>
        <v>11.600865046426698</v>
      </c>
      <c r="C43">
        <f t="shared" si="24"/>
        <v>-92.431055948731284</v>
      </c>
      <c r="D43">
        <f t="shared" si="24"/>
        <v>4.3931997340053321</v>
      </c>
      <c r="E43">
        <f t="shared" si="24"/>
        <v>-41.921011592908009</v>
      </c>
    </row>
    <row r="45" spans="1:18" x14ac:dyDescent="0.3">
      <c r="A45" t="s">
        <v>6</v>
      </c>
      <c r="B45" t="s">
        <v>68</v>
      </c>
      <c r="C45" t="s">
        <v>69</v>
      </c>
      <c r="D45" t="s">
        <v>7</v>
      </c>
      <c r="E45" t="s">
        <v>8</v>
      </c>
      <c r="F45" t="s">
        <v>70</v>
      </c>
      <c r="G45" t="s">
        <v>71</v>
      </c>
      <c r="H45" t="s">
        <v>72</v>
      </c>
      <c r="I45" t="s">
        <v>9</v>
      </c>
      <c r="J45" t="s">
        <v>10</v>
      </c>
      <c r="K45" t="s">
        <v>73</v>
      </c>
      <c r="L45" t="s">
        <v>13</v>
      </c>
      <c r="M45" t="s">
        <v>14</v>
      </c>
      <c r="N45" t="s">
        <v>38</v>
      </c>
      <c r="O45" t="s">
        <v>75</v>
      </c>
      <c r="P45" t="s">
        <v>76</v>
      </c>
    </row>
    <row r="46" spans="1:18" x14ac:dyDescent="0.3">
      <c r="A46">
        <v>0</v>
      </c>
      <c r="B46">
        <f>A9-A$42</f>
        <v>-90.569697209124953</v>
      </c>
      <c r="C46">
        <f t="shared" ref="C46:F46" si="25">B9-B$42</f>
        <v>138.42370293573742</v>
      </c>
      <c r="D46">
        <f t="shared" si="25"/>
        <v>-80.958481191657683</v>
      </c>
      <c r="E46">
        <f t="shared" si="25"/>
        <v>-12.516400549646882</v>
      </c>
      <c r="F46">
        <f t="shared" si="25"/>
        <v>59.695047165317597</v>
      </c>
      <c r="G46">
        <f>A9-A$43</f>
        <v>6.1455102623012579</v>
      </c>
      <c r="H46">
        <f t="shared" ref="H46:K46" si="26">B9-B$43</f>
        <v>68.607126852331163</v>
      </c>
      <c r="I46">
        <f t="shared" si="26"/>
        <v>7.9554159593673859</v>
      </c>
      <c r="J46">
        <f t="shared" si="26"/>
        <v>-65.84718019243671</v>
      </c>
      <c r="K46">
        <f t="shared" si="26"/>
        <v>39.92719376053153</v>
      </c>
      <c r="L46">
        <f>SUMPRODUCT(B46:F46,B46:F46)</f>
        <v>37638.426202642542</v>
      </c>
      <c r="M46">
        <f>SUMPRODUCT(G46:K46,G46:K46)</f>
        <v>10738.025735288726</v>
      </c>
      <c r="N46">
        <f>MATCH(MIN(L46:M46),L46:M46,0)</f>
        <v>2</v>
      </c>
      <c r="O46">
        <f>IF(N46=1,1,0)</f>
        <v>0</v>
      </c>
      <c r="P46">
        <f>IF(N46=2,1,0)</f>
        <v>1</v>
      </c>
    </row>
    <row r="47" spans="1:18" x14ac:dyDescent="0.3">
      <c r="A47">
        <v>1</v>
      </c>
      <c r="B47">
        <f t="shared" ref="B47:F47" si="27">A10-A$42</f>
        <v>-85.691490327153303</v>
      </c>
      <c r="C47">
        <f t="shared" si="27"/>
        <v>139.74461116025034</v>
      </c>
      <c r="D47">
        <f t="shared" si="27"/>
        <v>-74.356857501097892</v>
      </c>
      <c r="E47">
        <f t="shared" si="27"/>
        <v>13.894688707385569</v>
      </c>
      <c r="F47">
        <f t="shared" si="27"/>
        <v>56.618548278969001</v>
      </c>
      <c r="G47">
        <f t="shared" ref="G47:G75" si="28">A10-A$43</f>
        <v>11.023717144272915</v>
      </c>
      <c r="H47">
        <f t="shared" ref="H47:H75" si="29">B10-B$43</f>
        <v>69.928035076844083</v>
      </c>
      <c r="I47">
        <f t="shared" ref="I47:I75" si="30">C10-C$43</f>
        <v>14.557039649927177</v>
      </c>
      <c r="J47">
        <f t="shared" ref="J47:J75" si="31">D10-D$43</f>
        <v>-39.436090935404252</v>
      </c>
      <c r="K47">
        <f t="shared" ref="K47:K75" si="32">E10-E$43</f>
        <v>36.850694874182935</v>
      </c>
      <c r="L47">
        <f t="shared" ref="L47:L75" si="33">SUMPRODUCT(B47:F47,B47:F47)</f>
        <v>35799.252503749849</v>
      </c>
      <c r="M47">
        <f t="shared" ref="M47:M75" si="34">SUMPRODUCT(G47:K47,G47:K47)</f>
        <v>8136.5388137304308</v>
      </c>
      <c r="N47">
        <f t="shared" ref="N47:N75" si="35">MATCH(MIN(L47:M47),L47:M47,0)</f>
        <v>2</v>
      </c>
      <c r="O47">
        <f t="shared" ref="O47:O75" si="36">IF(N47=1,1,0)</f>
        <v>0</v>
      </c>
      <c r="P47">
        <f t="shared" ref="P47:P75" si="37">IF(N47=2,1,0)</f>
        <v>1</v>
      </c>
    </row>
    <row r="48" spans="1:18" x14ac:dyDescent="0.3">
      <c r="A48">
        <v>2</v>
      </c>
      <c r="B48">
        <f t="shared" ref="B48:F48" si="38">A11-A$42</f>
        <v>-71.746963780736664</v>
      </c>
      <c r="C48">
        <f t="shared" si="38"/>
        <v>137.10722579121818</v>
      </c>
      <c r="D48">
        <f t="shared" si="38"/>
        <v>-77.707007733406741</v>
      </c>
      <c r="E48">
        <f t="shared" si="38"/>
        <v>9.5931412385640726</v>
      </c>
      <c r="F48">
        <f t="shared" si="38"/>
        <v>54.801344739401017</v>
      </c>
      <c r="G48">
        <f t="shared" si="28"/>
        <v>24.968243690689544</v>
      </c>
      <c r="H48">
        <f t="shared" si="29"/>
        <v>67.290649707811923</v>
      </c>
      <c r="I48">
        <f t="shared" si="30"/>
        <v>11.206889417618328</v>
      </c>
      <c r="J48">
        <f t="shared" si="31"/>
        <v>-43.737638404225748</v>
      </c>
      <c r="K48">
        <f t="shared" si="32"/>
        <v>35.033491334614951</v>
      </c>
      <c r="L48">
        <f t="shared" si="33"/>
        <v>33079.612970867878</v>
      </c>
      <c r="M48">
        <f t="shared" si="34"/>
        <v>8417.3656297871767</v>
      </c>
      <c r="N48">
        <f t="shared" si="35"/>
        <v>2</v>
      </c>
      <c r="O48">
        <f t="shared" si="36"/>
        <v>0</v>
      </c>
      <c r="P48">
        <f t="shared" si="37"/>
        <v>1</v>
      </c>
    </row>
    <row r="49" spans="1:16" x14ac:dyDescent="0.3">
      <c r="A49">
        <v>3</v>
      </c>
      <c r="B49">
        <f t="shared" ref="B49:F49" si="39">A12-A$42</f>
        <v>-59.128518031260334</v>
      </c>
      <c r="C49">
        <f t="shared" si="39"/>
        <v>-45.546510799851774</v>
      </c>
      <c r="D49">
        <f t="shared" si="39"/>
        <v>-64.615942585109494</v>
      </c>
      <c r="E49">
        <f t="shared" si="39"/>
        <v>83.764396324771923</v>
      </c>
      <c r="F49">
        <f t="shared" si="39"/>
        <v>-42.608566277392022</v>
      </c>
      <c r="G49">
        <f t="shared" si="28"/>
        <v>37.586689440165877</v>
      </c>
      <c r="H49">
        <f t="shared" si="29"/>
        <v>-115.36308688325803</v>
      </c>
      <c r="I49">
        <f t="shared" si="30"/>
        <v>24.297954565915575</v>
      </c>
      <c r="J49">
        <f t="shared" si="31"/>
        <v>30.433616681982105</v>
      </c>
      <c r="K49">
        <f t="shared" si="32"/>
        <v>-62.376419682178089</v>
      </c>
      <c r="L49">
        <f t="shared" si="33"/>
        <v>18577.850338644632</v>
      </c>
      <c r="M49">
        <f t="shared" si="34"/>
        <v>20128.814391105949</v>
      </c>
      <c r="N49">
        <f t="shared" si="35"/>
        <v>1</v>
      </c>
      <c r="O49">
        <f t="shared" si="36"/>
        <v>1</v>
      </c>
      <c r="P49">
        <f t="shared" si="37"/>
        <v>0</v>
      </c>
    </row>
    <row r="50" spans="1:16" x14ac:dyDescent="0.3">
      <c r="A50">
        <v>4</v>
      </c>
      <c r="B50">
        <f t="shared" ref="B50:F50" si="40">A13-A$42</f>
        <v>38.400279935946969</v>
      </c>
      <c r="C50">
        <f t="shared" si="40"/>
        <v>-23.688828877069142</v>
      </c>
      <c r="D50">
        <f t="shared" si="40"/>
        <v>30.807928207956948</v>
      </c>
      <c r="E50">
        <f t="shared" si="40"/>
        <v>32.878746738869303</v>
      </c>
      <c r="F50">
        <f t="shared" si="40"/>
        <v>-31.551306337286867</v>
      </c>
      <c r="G50">
        <f t="shared" si="28"/>
        <v>135.11548740737317</v>
      </c>
      <c r="H50">
        <f t="shared" si="29"/>
        <v>-93.505404960475403</v>
      </c>
      <c r="I50">
        <f t="shared" si="30"/>
        <v>119.72182535898202</v>
      </c>
      <c r="J50">
        <f t="shared" si="31"/>
        <v>-20.452032903920522</v>
      </c>
      <c r="K50">
        <f t="shared" si="32"/>
        <v>-51.319159742072934</v>
      </c>
      <c r="L50">
        <f t="shared" si="33"/>
        <v>5061.3674719008131</v>
      </c>
      <c r="M50">
        <f t="shared" si="34"/>
        <v>44384.712967976557</v>
      </c>
      <c r="N50">
        <f t="shared" si="35"/>
        <v>1</v>
      </c>
      <c r="O50">
        <f t="shared" si="36"/>
        <v>1</v>
      </c>
      <c r="P50">
        <f t="shared" si="37"/>
        <v>0</v>
      </c>
    </row>
    <row r="51" spans="1:16" x14ac:dyDescent="0.3">
      <c r="A51">
        <v>5</v>
      </c>
      <c r="B51">
        <f t="shared" ref="B51:F51" si="41">A14-A$42</f>
        <v>24.202116133945253</v>
      </c>
      <c r="C51">
        <f t="shared" si="41"/>
        <v>-17.676476087172475</v>
      </c>
      <c r="D51">
        <f t="shared" si="41"/>
        <v>41.954894199210621</v>
      </c>
      <c r="E51">
        <f t="shared" si="41"/>
        <v>36.335328855959034</v>
      </c>
      <c r="F51">
        <f t="shared" si="41"/>
        <v>-29.00048603272645</v>
      </c>
      <c r="G51">
        <f t="shared" si="28"/>
        <v>120.91732360537146</v>
      </c>
      <c r="H51">
        <f t="shared" si="29"/>
        <v>-87.49305217057875</v>
      </c>
      <c r="I51">
        <f t="shared" si="30"/>
        <v>130.86879135023568</v>
      </c>
      <c r="J51">
        <f t="shared" si="31"/>
        <v>-16.995450786830787</v>
      </c>
      <c r="K51">
        <f t="shared" si="32"/>
        <v>-48.768339437512516</v>
      </c>
      <c r="L51">
        <f t="shared" si="33"/>
        <v>4819.6976926933621</v>
      </c>
      <c r="M51">
        <f t="shared" si="34"/>
        <v>42069.870154421289</v>
      </c>
      <c r="N51">
        <f t="shared" si="35"/>
        <v>1</v>
      </c>
      <c r="O51">
        <f t="shared" si="36"/>
        <v>1</v>
      </c>
      <c r="P51">
        <f t="shared" si="37"/>
        <v>0</v>
      </c>
    </row>
    <row r="52" spans="1:16" x14ac:dyDescent="0.3">
      <c r="A52">
        <v>6</v>
      </c>
      <c r="B52">
        <f t="shared" ref="B52:F52" si="42">A15-A$42</f>
        <v>23.656515472107117</v>
      </c>
      <c r="C52">
        <f t="shared" si="42"/>
        <v>-44.113132643363969</v>
      </c>
      <c r="D52">
        <f t="shared" si="42"/>
        <v>53.693834718384508</v>
      </c>
      <c r="E52">
        <f t="shared" si="42"/>
        <v>23.59072081558131</v>
      </c>
      <c r="F52">
        <f t="shared" si="42"/>
        <v>-30.484379879764667</v>
      </c>
      <c r="G52">
        <f t="shared" si="28"/>
        <v>120.37172294353333</v>
      </c>
      <c r="H52">
        <f t="shared" si="29"/>
        <v>-113.92970872677023</v>
      </c>
      <c r="I52">
        <f t="shared" si="30"/>
        <v>142.60773186940958</v>
      </c>
      <c r="J52">
        <f t="shared" si="31"/>
        <v>-29.740058827208514</v>
      </c>
      <c r="K52">
        <f t="shared" si="32"/>
        <v>-50.252233284550734</v>
      </c>
      <c r="L52">
        <f t="shared" si="33"/>
        <v>6874.4466079107624</v>
      </c>
      <c r="M52">
        <f t="shared" si="34"/>
        <v>51216.053453029606</v>
      </c>
      <c r="N52">
        <f t="shared" si="35"/>
        <v>1</v>
      </c>
      <c r="O52">
        <f t="shared" si="36"/>
        <v>1</v>
      </c>
      <c r="P52">
        <f t="shared" si="37"/>
        <v>0</v>
      </c>
    </row>
    <row r="53" spans="1:16" x14ac:dyDescent="0.3">
      <c r="A53">
        <v>7</v>
      </c>
      <c r="B53">
        <f t="shared" ref="B53:F53" si="43">A16-A$42</f>
        <v>-75.067065955071939</v>
      </c>
      <c r="C53">
        <f t="shared" si="43"/>
        <v>-35.511655591045709</v>
      </c>
      <c r="D53">
        <f t="shared" si="43"/>
        <v>-55.178874213111968</v>
      </c>
      <c r="E53">
        <f t="shared" si="43"/>
        <v>98.512854001031883</v>
      </c>
      <c r="F53">
        <f t="shared" si="43"/>
        <v>-31.433169497646681</v>
      </c>
      <c r="G53">
        <f t="shared" si="28"/>
        <v>21.648141516354279</v>
      </c>
      <c r="H53">
        <f t="shared" si="29"/>
        <v>-105.32823167445198</v>
      </c>
      <c r="I53">
        <f t="shared" si="30"/>
        <v>33.735022937913101</v>
      </c>
      <c r="J53">
        <f t="shared" si="31"/>
        <v>45.182074358242062</v>
      </c>
      <c r="K53">
        <f t="shared" si="32"/>
        <v>-51.201022902432747</v>
      </c>
      <c r="L53">
        <f t="shared" si="33"/>
        <v>20633.676781443013</v>
      </c>
      <c r="M53">
        <f t="shared" si="34"/>
        <v>17363.694780969814</v>
      </c>
      <c r="N53">
        <f t="shared" si="35"/>
        <v>2</v>
      </c>
      <c r="O53">
        <f t="shared" si="36"/>
        <v>0</v>
      </c>
      <c r="P53">
        <f t="shared" si="37"/>
        <v>1</v>
      </c>
    </row>
    <row r="54" spans="1:16" x14ac:dyDescent="0.3">
      <c r="A54">
        <v>8</v>
      </c>
      <c r="B54">
        <f t="shared" ref="B54:F54" si="44">A17-A$42</f>
        <v>-68.430138639948339</v>
      </c>
      <c r="C54">
        <f t="shared" si="44"/>
        <v>-27.917039800315735</v>
      </c>
      <c r="D54">
        <f t="shared" si="44"/>
        <v>-61.102540196936374</v>
      </c>
      <c r="E54">
        <f t="shared" si="44"/>
        <v>109.08483811760533</v>
      </c>
      <c r="F54">
        <f t="shared" si="44"/>
        <v>-33.074816506260994</v>
      </c>
      <c r="G54">
        <f t="shared" si="28"/>
        <v>28.285068831477879</v>
      </c>
      <c r="H54">
        <f t="shared" si="29"/>
        <v>-97.733615883721995</v>
      </c>
      <c r="I54">
        <f t="shared" si="30"/>
        <v>27.811356954088694</v>
      </c>
      <c r="J54">
        <f t="shared" si="31"/>
        <v>55.754058474815508</v>
      </c>
      <c r="K54">
        <f t="shared" si="32"/>
        <v>-52.842669911047061</v>
      </c>
      <c r="L54">
        <f t="shared" si="33"/>
        <v>22189.010798080184</v>
      </c>
      <c r="M54">
        <f t="shared" si="34"/>
        <v>17026.23916787712</v>
      </c>
      <c r="N54">
        <f t="shared" si="35"/>
        <v>2</v>
      </c>
      <c r="O54">
        <f t="shared" si="36"/>
        <v>0</v>
      </c>
      <c r="P54">
        <f t="shared" si="37"/>
        <v>1</v>
      </c>
    </row>
    <row r="55" spans="1:16" x14ac:dyDescent="0.3">
      <c r="A55">
        <v>9</v>
      </c>
      <c r="B55">
        <f t="shared" ref="B55:F55" si="45">A18-A$42</f>
        <v>-1.2985802077871114</v>
      </c>
      <c r="C55">
        <f t="shared" si="45"/>
        <v>18.419385450528694</v>
      </c>
      <c r="D55">
        <f t="shared" si="45"/>
        <v>-75.482968011516704</v>
      </c>
      <c r="E55">
        <f t="shared" si="45"/>
        <v>-22.302596596075411</v>
      </c>
      <c r="F55">
        <f t="shared" si="45"/>
        <v>27.480679668706671</v>
      </c>
      <c r="G55">
        <f t="shared" si="28"/>
        <v>95.4166272636391</v>
      </c>
      <c r="H55">
        <f t="shared" si="29"/>
        <v>-51.397190632877575</v>
      </c>
      <c r="I55">
        <f t="shared" si="30"/>
        <v>13.430929139508365</v>
      </c>
      <c r="J55">
        <f t="shared" si="31"/>
        <v>-75.633376238865239</v>
      </c>
      <c r="K55">
        <f t="shared" si="32"/>
        <v>7.7128262639206042</v>
      </c>
      <c r="L55">
        <f t="shared" si="33"/>
        <v>7291.2321007402006</v>
      </c>
      <c r="M55">
        <f t="shared" si="34"/>
        <v>17706.28911113826</v>
      </c>
      <c r="N55">
        <f t="shared" si="35"/>
        <v>1</v>
      </c>
      <c r="O55">
        <f t="shared" si="36"/>
        <v>1</v>
      </c>
      <c r="P55">
        <f t="shared" si="37"/>
        <v>0</v>
      </c>
    </row>
    <row r="56" spans="1:16" x14ac:dyDescent="0.3">
      <c r="A56">
        <v>10</v>
      </c>
      <c r="B56">
        <f t="shared" ref="B56:F56" si="46">A19-A$42</f>
        <v>-34.034379949589677</v>
      </c>
      <c r="C56">
        <f t="shared" si="46"/>
        <v>20.684610560625856</v>
      </c>
      <c r="D56">
        <f t="shared" si="46"/>
        <v>-68.767546632358659</v>
      </c>
      <c r="E56">
        <f t="shared" si="46"/>
        <v>-25.519466073683652</v>
      </c>
      <c r="F56">
        <f t="shared" si="46"/>
        <v>22.633689673845026</v>
      </c>
      <c r="G56">
        <f t="shared" si="28"/>
        <v>62.680827521836534</v>
      </c>
      <c r="H56">
        <f t="shared" si="29"/>
        <v>-49.131965522780412</v>
      </c>
      <c r="I56">
        <f t="shared" si="30"/>
        <v>20.146350518666409</v>
      </c>
      <c r="J56">
        <f t="shared" si="31"/>
        <v>-78.850245716473481</v>
      </c>
      <c r="K56">
        <f t="shared" si="32"/>
        <v>2.8658362690589598</v>
      </c>
      <c r="L56">
        <f t="shared" si="33"/>
        <v>7478.6946593692192</v>
      </c>
      <c r="M56">
        <f t="shared" si="34"/>
        <v>12974.285881244172</v>
      </c>
      <c r="N56">
        <f t="shared" si="35"/>
        <v>1</v>
      </c>
      <c r="O56">
        <f t="shared" si="36"/>
        <v>1</v>
      </c>
      <c r="P56">
        <f t="shared" si="37"/>
        <v>0</v>
      </c>
    </row>
    <row r="57" spans="1:16" x14ac:dyDescent="0.3">
      <c r="A57">
        <v>11</v>
      </c>
      <c r="B57">
        <f t="shared" ref="B57:F57" si="47">A20-A$42</f>
        <v>-25.432612315909644</v>
      </c>
      <c r="C57">
        <f t="shared" si="47"/>
        <v>15.727891366146835</v>
      </c>
      <c r="D57">
        <f t="shared" si="47"/>
        <v>-52.089640414190271</v>
      </c>
      <c r="E57">
        <f t="shared" si="47"/>
        <v>-24.06411018224113</v>
      </c>
      <c r="F57">
        <f t="shared" si="47"/>
        <v>22.358387030278628</v>
      </c>
      <c r="G57">
        <f t="shared" si="28"/>
        <v>71.28259515551656</v>
      </c>
      <c r="H57">
        <f t="shared" si="29"/>
        <v>-54.088684717259433</v>
      </c>
      <c r="I57">
        <f t="shared" si="30"/>
        <v>36.824256736834798</v>
      </c>
      <c r="J57">
        <f t="shared" si="31"/>
        <v>-77.394889825030958</v>
      </c>
      <c r="K57">
        <f t="shared" si="32"/>
        <v>2.5905336254925615</v>
      </c>
      <c r="L57">
        <f t="shared" si="33"/>
        <v>4686.4938439750922</v>
      </c>
      <c r="M57">
        <f t="shared" si="34"/>
        <v>15359.499906262177</v>
      </c>
      <c r="N57">
        <f t="shared" si="35"/>
        <v>1</v>
      </c>
      <c r="O57">
        <f t="shared" si="36"/>
        <v>1</v>
      </c>
      <c r="P57">
        <f t="shared" si="37"/>
        <v>0</v>
      </c>
    </row>
    <row r="58" spans="1:16" x14ac:dyDescent="0.3">
      <c r="A58">
        <v>12</v>
      </c>
      <c r="B58">
        <f t="shared" ref="B58:F58" si="48">A21-A$42</f>
        <v>26.678406127573993</v>
      </c>
      <c r="C58">
        <f t="shared" si="48"/>
        <v>-56.914681112054254</v>
      </c>
      <c r="D58">
        <f t="shared" si="48"/>
        <v>63.306975091873142</v>
      </c>
      <c r="E58">
        <f t="shared" si="48"/>
        <v>4.4966939013327192</v>
      </c>
      <c r="F58">
        <f t="shared" si="48"/>
        <v>-25.540237585009372</v>
      </c>
      <c r="G58">
        <f t="shared" si="28"/>
        <v>123.3936135990002</v>
      </c>
      <c r="H58">
        <f t="shared" si="29"/>
        <v>-126.73125719546053</v>
      </c>
      <c r="I58">
        <f t="shared" si="30"/>
        <v>152.22087224289822</v>
      </c>
      <c r="J58">
        <f t="shared" si="31"/>
        <v>-48.834085741457102</v>
      </c>
      <c r="K58">
        <f t="shared" si="32"/>
        <v>-45.308090989795438</v>
      </c>
      <c r="L58">
        <f t="shared" si="33"/>
        <v>8631.3153668186569</v>
      </c>
      <c r="M58">
        <f t="shared" si="34"/>
        <v>58895.580413093645</v>
      </c>
      <c r="N58">
        <f t="shared" si="35"/>
        <v>1</v>
      </c>
      <c r="O58">
        <f t="shared" si="36"/>
        <v>1</v>
      </c>
      <c r="P58">
        <f t="shared" si="37"/>
        <v>0</v>
      </c>
    </row>
    <row r="59" spans="1:16" x14ac:dyDescent="0.3">
      <c r="A59">
        <v>13</v>
      </c>
      <c r="B59">
        <f t="shared" ref="B59:F59" si="49">A22-A$42</f>
        <v>-80.303027766472212</v>
      </c>
      <c r="C59">
        <f t="shared" si="49"/>
        <v>-35.551991399800499</v>
      </c>
      <c r="D59">
        <f t="shared" si="49"/>
        <v>-47.226591473098139</v>
      </c>
      <c r="E59">
        <f t="shared" si="49"/>
        <v>125.56966375437599</v>
      </c>
      <c r="F59">
        <f t="shared" si="49"/>
        <v>-35.02268975111199</v>
      </c>
      <c r="G59">
        <f t="shared" si="28"/>
        <v>16.412179704953999</v>
      </c>
      <c r="H59">
        <f t="shared" si="29"/>
        <v>-105.36856748320676</v>
      </c>
      <c r="I59">
        <f t="shared" si="30"/>
        <v>41.687305677926929</v>
      </c>
      <c r="J59">
        <f t="shared" si="31"/>
        <v>72.238884111586174</v>
      </c>
      <c r="K59">
        <f t="shared" si="32"/>
        <v>-54.790543155898057</v>
      </c>
      <c r="L59">
        <f t="shared" si="33"/>
        <v>26937.200555910898</v>
      </c>
      <c r="M59">
        <f t="shared" si="34"/>
        <v>21330.186107821221</v>
      </c>
      <c r="N59">
        <f t="shared" si="35"/>
        <v>2</v>
      </c>
      <c r="O59">
        <f t="shared" si="36"/>
        <v>0</v>
      </c>
      <c r="P59">
        <f t="shared" si="37"/>
        <v>1</v>
      </c>
    </row>
    <row r="60" spans="1:16" x14ac:dyDescent="0.3">
      <c r="A60">
        <v>14</v>
      </c>
      <c r="B60">
        <f t="shared" ref="B60:F60" si="50">A23-A$42</f>
        <v>23.030224894720121</v>
      </c>
      <c r="C60">
        <f t="shared" si="50"/>
        <v>-4.290736377137911</v>
      </c>
      <c r="D60">
        <f t="shared" si="50"/>
        <v>36.371300558073344</v>
      </c>
      <c r="E60">
        <f t="shared" si="50"/>
        <v>38.103061251094367</v>
      </c>
      <c r="F60">
        <f t="shared" si="50"/>
        <v>-26.297987606708794</v>
      </c>
      <c r="G60">
        <f t="shared" si="28"/>
        <v>119.74543236614633</v>
      </c>
      <c r="H60">
        <f t="shared" si="29"/>
        <v>-74.107312460544179</v>
      </c>
      <c r="I60">
        <f t="shared" si="30"/>
        <v>125.28519770909841</v>
      </c>
      <c r="J60">
        <f t="shared" si="31"/>
        <v>-15.227718391695456</v>
      </c>
      <c r="K60">
        <f t="shared" si="32"/>
        <v>-46.065841011494861</v>
      </c>
      <c r="L60">
        <f t="shared" si="33"/>
        <v>4015.1006105124457</v>
      </c>
      <c r="M60">
        <f t="shared" si="34"/>
        <v>37881.188213201029</v>
      </c>
      <c r="N60">
        <f t="shared" si="35"/>
        <v>1</v>
      </c>
      <c r="O60">
        <f t="shared" si="36"/>
        <v>1</v>
      </c>
      <c r="P60">
        <f t="shared" si="37"/>
        <v>0</v>
      </c>
    </row>
    <row r="61" spans="1:16" x14ac:dyDescent="0.3">
      <c r="A61">
        <v>15</v>
      </c>
      <c r="B61">
        <f t="shared" ref="B61:F61" si="51">A24-A$42</f>
        <v>-63.937851549280303</v>
      </c>
      <c r="C61">
        <f t="shared" si="51"/>
        <v>-46.965452882851309</v>
      </c>
      <c r="D61">
        <f t="shared" si="51"/>
        <v>-69.02976258505619</v>
      </c>
      <c r="E61">
        <f t="shared" si="51"/>
        <v>139.78194765031103</v>
      </c>
      <c r="F61">
        <f t="shared" si="51"/>
        <v>-33.703092449241531</v>
      </c>
      <c r="G61">
        <f t="shared" si="28"/>
        <v>32.777355922145908</v>
      </c>
      <c r="H61">
        <f t="shared" si="29"/>
        <v>-116.78202896625757</v>
      </c>
      <c r="I61">
        <f t="shared" si="30"/>
        <v>19.884134565968878</v>
      </c>
      <c r="J61">
        <f t="shared" si="31"/>
        <v>86.45116800752119</v>
      </c>
      <c r="K61">
        <f t="shared" si="32"/>
        <v>-53.470945854027597</v>
      </c>
      <c r="L61">
        <f t="shared" si="33"/>
        <v>31733.802077334767</v>
      </c>
      <c r="M61">
        <f t="shared" si="34"/>
        <v>25440.722658549421</v>
      </c>
      <c r="N61">
        <f t="shared" si="35"/>
        <v>2</v>
      </c>
      <c r="O61">
        <f t="shared" si="36"/>
        <v>0</v>
      </c>
      <c r="P61">
        <f t="shared" si="37"/>
        <v>1</v>
      </c>
    </row>
    <row r="62" spans="1:16" x14ac:dyDescent="0.3">
      <c r="A62">
        <v>16</v>
      </c>
      <c r="B62">
        <f t="shared" ref="B62:F62" si="52">A25-A$42</f>
        <v>-93.785963282510096</v>
      </c>
      <c r="C62">
        <f t="shared" si="52"/>
        <v>126.12641532993244</v>
      </c>
      <c r="D62">
        <f t="shared" si="52"/>
        <v>-94.170459697953333</v>
      </c>
      <c r="E62">
        <f t="shared" si="52"/>
        <v>11.661501901809764</v>
      </c>
      <c r="F62">
        <f t="shared" si="52"/>
        <v>51.225726245290396</v>
      </c>
      <c r="G62">
        <f t="shared" si="28"/>
        <v>2.9292441889161189</v>
      </c>
      <c r="H62">
        <f t="shared" si="29"/>
        <v>56.309839246526174</v>
      </c>
      <c r="I62">
        <f t="shared" si="30"/>
        <v>-5.2565625469282651</v>
      </c>
      <c r="J62">
        <f t="shared" si="31"/>
        <v>-41.669277740980064</v>
      </c>
      <c r="K62">
        <f t="shared" si="32"/>
        <v>31.457872840504329</v>
      </c>
      <c r="L62">
        <f t="shared" si="33"/>
        <v>36331.820688494146</v>
      </c>
      <c r="M62">
        <f t="shared" si="34"/>
        <v>5932.936388401964</v>
      </c>
      <c r="N62">
        <f t="shared" si="35"/>
        <v>2</v>
      </c>
      <c r="O62">
        <f t="shared" si="36"/>
        <v>0</v>
      </c>
      <c r="P62">
        <f t="shared" si="37"/>
        <v>1</v>
      </c>
    </row>
    <row r="63" spans="1:16" x14ac:dyDescent="0.3">
      <c r="A63">
        <v>17</v>
      </c>
      <c r="B63">
        <f t="shared" ref="B63:F63" si="53">A26-A$42</f>
        <v>20.797946243510395</v>
      </c>
      <c r="C63">
        <f t="shared" si="53"/>
        <v>-39.042231906465318</v>
      </c>
      <c r="D63">
        <f t="shared" si="53"/>
        <v>81.6857757178676</v>
      </c>
      <c r="E63">
        <f t="shared" si="53"/>
        <v>16.896458598075036</v>
      </c>
      <c r="F63">
        <f t="shared" si="53"/>
        <v>-33.331186966741704</v>
      </c>
      <c r="G63">
        <f t="shared" si="28"/>
        <v>117.51315371493661</v>
      </c>
      <c r="H63">
        <f t="shared" si="29"/>
        <v>-108.85880798987159</v>
      </c>
      <c r="I63">
        <f t="shared" si="30"/>
        <v>170.59967286889267</v>
      </c>
      <c r="J63">
        <f t="shared" si="31"/>
        <v>-36.434321044714792</v>
      </c>
      <c r="K63">
        <f t="shared" si="32"/>
        <v>-53.099040371527771</v>
      </c>
      <c r="L63">
        <f t="shared" si="33"/>
        <v>10025.874732584291</v>
      </c>
      <c r="M63">
        <f t="shared" si="34"/>
        <v>58910.797594345728</v>
      </c>
      <c r="N63">
        <f t="shared" si="35"/>
        <v>1</v>
      </c>
      <c r="O63">
        <f t="shared" si="36"/>
        <v>1</v>
      </c>
      <c r="P63">
        <f t="shared" si="37"/>
        <v>0</v>
      </c>
    </row>
    <row r="64" spans="1:16" x14ac:dyDescent="0.3">
      <c r="A64">
        <v>18</v>
      </c>
      <c r="B64">
        <f t="shared" ref="B64:F64" si="54">A27-A$42</f>
        <v>-45.894959585988651</v>
      </c>
      <c r="C64">
        <f t="shared" si="54"/>
        <v>-51.494204572619893</v>
      </c>
      <c r="D64">
        <f t="shared" si="54"/>
        <v>-70.68726013287835</v>
      </c>
      <c r="E64">
        <f t="shared" si="54"/>
        <v>118.02734041929605</v>
      </c>
      <c r="F64">
        <f t="shared" si="54"/>
        <v>-29.938209772316249</v>
      </c>
      <c r="G64">
        <f t="shared" si="28"/>
        <v>50.82024788543756</v>
      </c>
      <c r="H64">
        <f t="shared" si="29"/>
        <v>-121.31078065602617</v>
      </c>
      <c r="I64">
        <f t="shared" si="30"/>
        <v>18.226637018146718</v>
      </c>
      <c r="J64">
        <f t="shared" si="31"/>
        <v>64.696560776506232</v>
      </c>
      <c r="K64">
        <f t="shared" si="32"/>
        <v>-49.706063177102315</v>
      </c>
      <c r="L64">
        <f t="shared" si="33"/>
        <v>24581.438655883179</v>
      </c>
      <c r="M64">
        <f t="shared" si="34"/>
        <v>24287.551088377342</v>
      </c>
      <c r="N64">
        <f t="shared" si="35"/>
        <v>2</v>
      </c>
      <c r="O64">
        <f t="shared" si="36"/>
        <v>0</v>
      </c>
      <c r="P64">
        <f t="shared" si="37"/>
        <v>1</v>
      </c>
    </row>
    <row r="65" spans="1:16" x14ac:dyDescent="0.3">
      <c r="A65">
        <v>19</v>
      </c>
      <c r="B65">
        <f t="shared" ref="B65:F65" si="55">A28-A$42</f>
        <v>3.3791556515933507</v>
      </c>
      <c r="C65">
        <f t="shared" si="55"/>
        <v>3.8463977618116019</v>
      </c>
      <c r="D65">
        <f t="shared" si="55"/>
        <v>-91.037228671425979</v>
      </c>
      <c r="E65">
        <f t="shared" si="55"/>
        <v>-24.578583183006224</v>
      </c>
      <c r="F65">
        <f t="shared" si="55"/>
        <v>28.442070214405831</v>
      </c>
      <c r="G65">
        <f t="shared" si="28"/>
        <v>100.09436312301956</v>
      </c>
      <c r="H65">
        <f t="shared" si="29"/>
        <v>-65.970178321594659</v>
      </c>
      <c r="I65">
        <f t="shared" si="30"/>
        <v>-2.1233315204009102</v>
      </c>
      <c r="J65">
        <f t="shared" si="31"/>
        <v>-77.909362825796052</v>
      </c>
      <c r="K65">
        <f t="shared" si="32"/>
        <v>8.6742168096197645</v>
      </c>
      <c r="L65">
        <f t="shared" si="33"/>
        <v>9727.0485821984148</v>
      </c>
      <c r="M65">
        <f t="shared" si="34"/>
        <v>20520.565346713247</v>
      </c>
      <c r="N65">
        <f t="shared" si="35"/>
        <v>1</v>
      </c>
      <c r="O65">
        <f t="shared" si="36"/>
        <v>1</v>
      </c>
      <c r="P65">
        <f t="shared" si="37"/>
        <v>0</v>
      </c>
    </row>
    <row r="66" spans="1:16" x14ac:dyDescent="0.3">
      <c r="A66">
        <v>20</v>
      </c>
      <c r="B66">
        <f t="shared" ref="B66:F66" si="56">A29-A$42</f>
        <v>-75.951998066792726</v>
      </c>
      <c r="C66">
        <f t="shared" si="56"/>
        <v>151.65441511606281</v>
      </c>
      <c r="D66">
        <f t="shared" si="56"/>
        <v>-76.830274006764554</v>
      </c>
      <c r="E66">
        <f t="shared" si="56"/>
        <v>30.364844551445906</v>
      </c>
      <c r="F66">
        <f t="shared" si="56"/>
        <v>59.19043351687273</v>
      </c>
      <c r="G66">
        <f t="shared" si="28"/>
        <v>20.763209404633479</v>
      </c>
      <c r="H66">
        <f t="shared" si="29"/>
        <v>81.837839032656547</v>
      </c>
      <c r="I66">
        <f t="shared" si="30"/>
        <v>12.083623144260514</v>
      </c>
      <c r="J66">
        <f t="shared" si="31"/>
        <v>-22.965935091343919</v>
      </c>
      <c r="K66">
        <f t="shared" si="32"/>
        <v>39.422580112086663</v>
      </c>
      <c r="L66">
        <f t="shared" si="33"/>
        <v>39096.189843036511</v>
      </c>
      <c r="M66">
        <f t="shared" si="34"/>
        <v>9356.1307079218859</v>
      </c>
      <c r="N66">
        <f t="shared" si="35"/>
        <v>2</v>
      </c>
      <c r="O66">
        <f t="shared" si="36"/>
        <v>0</v>
      </c>
      <c r="P66">
        <f t="shared" si="37"/>
        <v>1</v>
      </c>
    </row>
    <row r="67" spans="1:16" x14ac:dyDescent="0.3">
      <c r="A67">
        <v>21</v>
      </c>
      <c r="B67">
        <f t="shared" ref="B67:F67" si="57">A30-A$42</f>
        <v>21.635173139411421</v>
      </c>
      <c r="C67">
        <f t="shared" si="57"/>
        <v>2.8326363833455801</v>
      </c>
      <c r="D67">
        <f t="shared" si="57"/>
        <v>48.180829636619208</v>
      </c>
      <c r="E67">
        <f t="shared" si="57"/>
        <v>34.748072559338212</v>
      </c>
      <c r="F67">
        <f t="shared" si="57"/>
        <v>-30.718758121838015</v>
      </c>
      <c r="G67">
        <f t="shared" si="28"/>
        <v>118.35038061083763</v>
      </c>
      <c r="H67">
        <f t="shared" si="29"/>
        <v>-66.983939700060688</v>
      </c>
      <c r="I67">
        <f t="shared" si="30"/>
        <v>137.09472678764428</v>
      </c>
      <c r="J67">
        <f t="shared" si="31"/>
        <v>-18.582707083451609</v>
      </c>
      <c r="K67">
        <f t="shared" si="32"/>
        <v>-50.486611526624081</v>
      </c>
      <c r="L67">
        <f t="shared" si="33"/>
        <v>4948.5675372625083</v>
      </c>
      <c r="M67">
        <f t="shared" si="34"/>
        <v>40182.839827439937</v>
      </c>
      <c r="N67">
        <f t="shared" si="35"/>
        <v>1</v>
      </c>
      <c r="O67">
        <f t="shared" si="36"/>
        <v>1</v>
      </c>
      <c r="P67">
        <f t="shared" si="37"/>
        <v>0</v>
      </c>
    </row>
    <row r="68" spans="1:16" x14ac:dyDescent="0.3">
      <c r="A68">
        <v>22</v>
      </c>
      <c r="B68">
        <f t="shared" ref="B68:F68" si="58">A31-A$42</f>
        <v>-90.482627285812612</v>
      </c>
      <c r="C68">
        <f t="shared" si="58"/>
        <v>-52.214806853759171</v>
      </c>
      <c r="D68">
        <f t="shared" si="58"/>
        <v>-58.752860883350387</v>
      </c>
      <c r="E68">
        <f t="shared" si="58"/>
        <v>122.63890270605449</v>
      </c>
      <c r="F68">
        <f t="shared" si="58"/>
        <v>-26.570890161133242</v>
      </c>
      <c r="G68">
        <f t="shared" si="28"/>
        <v>6.2325801856136032</v>
      </c>
      <c r="H68">
        <f t="shared" si="29"/>
        <v>-122.03138293716543</v>
      </c>
      <c r="I68">
        <f t="shared" si="30"/>
        <v>30.161036267674682</v>
      </c>
      <c r="J68">
        <f t="shared" si="31"/>
        <v>69.308123063264674</v>
      </c>
      <c r="K68">
        <f t="shared" si="32"/>
        <v>-46.338743565919309</v>
      </c>
      <c r="L68">
        <f t="shared" si="33"/>
        <v>30111.70321819709</v>
      </c>
      <c r="M68">
        <f t="shared" si="34"/>
        <v>22791.086663887872</v>
      </c>
      <c r="N68">
        <f t="shared" si="35"/>
        <v>2</v>
      </c>
      <c r="O68">
        <f t="shared" si="36"/>
        <v>0</v>
      </c>
      <c r="P68">
        <f t="shared" si="37"/>
        <v>1</v>
      </c>
    </row>
    <row r="69" spans="1:16" x14ac:dyDescent="0.3">
      <c r="A69">
        <v>23</v>
      </c>
      <c r="B69">
        <f t="shared" ref="B69:F69" si="59">A32-A$42</f>
        <v>-8.6155441646547146</v>
      </c>
      <c r="C69">
        <f t="shared" si="59"/>
        <v>0.82443043862365784</v>
      </c>
      <c r="D69">
        <f t="shared" si="59"/>
        <v>-82.828764462163917</v>
      </c>
      <c r="E69">
        <f t="shared" si="59"/>
        <v>-26.423163092646085</v>
      </c>
      <c r="F69">
        <f t="shared" si="59"/>
        <v>26.395208722844799</v>
      </c>
      <c r="G69">
        <f t="shared" si="28"/>
        <v>88.099663306771504</v>
      </c>
      <c r="H69">
        <f t="shared" si="29"/>
        <v>-68.99214564478261</v>
      </c>
      <c r="I69">
        <f t="shared" si="30"/>
        <v>6.085132688861151</v>
      </c>
      <c r="J69">
        <f t="shared" si="31"/>
        <v>-79.753942735435913</v>
      </c>
      <c r="K69">
        <f t="shared" si="32"/>
        <v>6.6273553180587328</v>
      </c>
      <c r="L69">
        <f t="shared" si="33"/>
        <v>8330.4021004729893</v>
      </c>
      <c r="M69">
        <f t="shared" si="34"/>
        <v>18963.108895637437</v>
      </c>
      <c r="N69">
        <f t="shared" si="35"/>
        <v>1</v>
      </c>
      <c r="O69">
        <f t="shared" si="36"/>
        <v>1</v>
      </c>
      <c r="P69">
        <f t="shared" si="37"/>
        <v>0</v>
      </c>
    </row>
    <row r="70" spans="1:16" x14ac:dyDescent="0.3">
      <c r="A70">
        <v>24</v>
      </c>
      <c r="B70">
        <f t="shared" ref="B70:F70" si="60">A33-A$42</f>
        <v>-58.726499410612362</v>
      </c>
      <c r="C70">
        <f t="shared" si="60"/>
        <v>-44.979276302895059</v>
      </c>
      <c r="D70">
        <f t="shared" si="60"/>
        <v>-75.10789799103857</v>
      </c>
      <c r="E70">
        <f t="shared" si="60"/>
        <v>123.05718792723059</v>
      </c>
      <c r="F70">
        <f t="shared" si="60"/>
        <v>-18.386468916855712</v>
      </c>
      <c r="G70">
        <f t="shared" si="28"/>
        <v>37.988708060813849</v>
      </c>
      <c r="H70">
        <f t="shared" si="29"/>
        <v>-114.79585238630133</v>
      </c>
      <c r="I70">
        <f t="shared" si="30"/>
        <v>13.805999159986499</v>
      </c>
      <c r="J70">
        <f t="shared" si="31"/>
        <v>69.726408284440751</v>
      </c>
      <c r="K70">
        <f t="shared" si="32"/>
        <v>-38.154322321641779</v>
      </c>
      <c r="L70">
        <f t="shared" si="33"/>
        <v>26594.267110177334</v>
      </c>
      <c r="M70">
        <f t="shared" si="34"/>
        <v>21129.359602105036</v>
      </c>
      <c r="N70">
        <f t="shared" si="35"/>
        <v>2</v>
      </c>
      <c r="O70">
        <f t="shared" si="36"/>
        <v>0</v>
      </c>
      <c r="P70">
        <f t="shared" si="37"/>
        <v>1</v>
      </c>
    </row>
    <row r="71" spans="1:16" x14ac:dyDescent="0.3">
      <c r="A71">
        <v>25</v>
      </c>
      <c r="B71">
        <f t="shared" ref="B71:F71" si="61">A34-A$42</f>
        <v>-77.913301421680586</v>
      </c>
      <c r="C71">
        <f t="shared" si="61"/>
        <v>-35.544259295930615</v>
      </c>
      <c r="D71">
        <f t="shared" si="61"/>
        <v>-83.795617973867095</v>
      </c>
      <c r="E71">
        <f t="shared" si="61"/>
        <v>105.31192776287196</v>
      </c>
      <c r="F71">
        <f t="shared" si="61"/>
        <v>-27.874006261205658</v>
      </c>
      <c r="G71">
        <f t="shared" si="28"/>
        <v>18.801906049745625</v>
      </c>
      <c r="H71">
        <f t="shared" si="29"/>
        <v>-105.36083537933689</v>
      </c>
      <c r="I71">
        <f t="shared" si="30"/>
        <v>5.118279177157973</v>
      </c>
      <c r="J71">
        <f t="shared" si="31"/>
        <v>51.981148120082139</v>
      </c>
      <c r="K71">
        <f t="shared" si="32"/>
        <v>-47.641859665991724</v>
      </c>
      <c r="L71">
        <f t="shared" si="33"/>
        <v>26223.144853126374</v>
      </c>
      <c r="M71">
        <f t="shared" si="34"/>
        <v>16452.400636986487</v>
      </c>
      <c r="N71">
        <f t="shared" si="35"/>
        <v>2</v>
      </c>
      <c r="O71">
        <f t="shared" si="36"/>
        <v>0</v>
      </c>
      <c r="P71">
        <f t="shared" si="37"/>
        <v>1</v>
      </c>
    </row>
    <row r="72" spans="1:16" x14ac:dyDescent="0.3">
      <c r="A72">
        <v>26</v>
      </c>
      <c r="B72">
        <f t="shared" ref="B72:F72" si="62">A35-A$42</f>
        <v>-88.754167000429163</v>
      </c>
      <c r="C72">
        <f t="shared" si="62"/>
        <v>-15.023517116650638</v>
      </c>
      <c r="D72">
        <f t="shared" si="62"/>
        <v>-60.387587056958722</v>
      </c>
      <c r="E72">
        <f t="shared" si="62"/>
        <v>121.4551255944323</v>
      </c>
      <c r="F72">
        <f t="shared" si="62"/>
        <v>-51.587144546349144</v>
      </c>
      <c r="G72">
        <f t="shared" si="28"/>
        <v>7.9610404709970446</v>
      </c>
      <c r="H72">
        <f t="shared" si="29"/>
        <v>-84.840093200056913</v>
      </c>
      <c r="I72">
        <f t="shared" si="30"/>
        <v>28.526310094066346</v>
      </c>
      <c r="J72">
        <f t="shared" si="31"/>
        <v>68.124345951642468</v>
      </c>
      <c r="K72">
        <f t="shared" si="32"/>
        <v>-71.354997951135203</v>
      </c>
      <c r="L72">
        <f t="shared" si="33"/>
        <v>29162.24991266138</v>
      </c>
      <c r="M72">
        <f t="shared" si="34"/>
        <v>17807.432191103602</v>
      </c>
      <c r="N72">
        <f t="shared" si="35"/>
        <v>2</v>
      </c>
      <c r="O72">
        <f t="shared" si="36"/>
        <v>0</v>
      </c>
      <c r="P72">
        <f t="shared" si="37"/>
        <v>1</v>
      </c>
    </row>
    <row r="73" spans="1:16" x14ac:dyDescent="0.3">
      <c r="A73">
        <v>27</v>
      </c>
      <c r="B73">
        <f t="shared" ref="B73:F73" si="63">A36-A$42</f>
        <v>0.67719306778845123</v>
      </c>
      <c r="C73">
        <f t="shared" si="63"/>
        <v>11.022897766666382</v>
      </c>
      <c r="D73">
        <f t="shared" si="63"/>
        <v>-94.471232233928177</v>
      </c>
      <c r="E73">
        <f t="shared" si="63"/>
        <v>-25.432058344148579</v>
      </c>
      <c r="F73">
        <f t="shared" si="63"/>
        <v>26.35957823198251</v>
      </c>
      <c r="G73">
        <f t="shared" si="28"/>
        <v>97.392400539214663</v>
      </c>
      <c r="H73">
        <f t="shared" si="29"/>
        <v>-58.793678316739886</v>
      </c>
      <c r="I73">
        <f t="shared" si="30"/>
        <v>-5.5573350829031085</v>
      </c>
      <c r="J73">
        <f t="shared" si="31"/>
        <v>-78.762837986938408</v>
      </c>
      <c r="K73">
        <f t="shared" si="32"/>
        <v>6.5917248271964439</v>
      </c>
      <c r="L73">
        <f t="shared" si="33"/>
        <v>10388.393541610412</v>
      </c>
      <c r="M73">
        <f t="shared" si="34"/>
        <v>19219.895749980962</v>
      </c>
      <c r="N73">
        <f t="shared" si="35"/>
        <v>1</v>
      </c>
      <c r="O73">
        <f t="shared" si="36"/>
        <v>1</v>
      </c>
      <c r="P73">
        <f t="shared" si="37"/>
        <v>0</v>
      </c>
    </row>
    <row r="74" spans="1:16" x14ac:dyDescent="0.3">
      <c r="A74">
        <v>28</v>
      </c>
      <c r="B74">
        <f t="shared" ref="B74:F74" si="64">A37-A$42</f>
        <v>-6.5181451530159791</v>
      </c>
      <c r="C74">
        <f t="shared" si="64"/>
        <v>27.858579127529083</v>
      </c>
      <c r="D74">
        <f t="shared" si="64"/>
        <v>-59.735652031728549</v>
      </c>
      <c r="E74">
        <f t="shared" si="64"/>
        <v>-24.905823678162939</v>
      </c>
      <c r="F74">
        <f t="shared" si="64"/>
        <v>28.525719864714517</v>
      </c>
      <c r="G74">
        <f t="shared" si="28"/>
        <v>90.197062318410232</v>
      </c>
      <c r="H74">
        <f t="shared" si="29"/>
        <v>-41.957996955877185</v>
      </c>
      <c r="I74">
        <f t="shared" si="30"/>
        <v>29.17824511929652</v>
      </c>
      <c r="J74">
        <f t="shared" si="31"/>
        <v>-78.236603320952767</v>
      </c>
      <c r="K74">
        <f t="shared" si="32"/>
        <v>8.7578664599284508</v>
      </c>
      <c r="L74">
        <f t="shared" si="33"/>
        <v>5820.9515177842495</v>
      </c>
      <c r="M74">
        <f t="shared" si="34"/>
        <v>16945.019871792385</v>
      </c>
      <c r="N74">
        <f t="shared" si="35"/>
        <v>1</v>
      </c>
      <c r="O74">
        <f t="shared" si="36"/>
        <v>1</v>
      </c>
      <c r="P74">
        <f t="shared" si="37"/>
        <v>0</v>
      </c>
    </row>
    <row r="75" spans="1:16" x14ac:dyDescent="0.3">
      <c r="A75">
        <v>29</v>
      </c>
      <c r="B75">
        <f t="shared" ref="B75:F75" si="65">A38-A$42</f>
        <v>7.9147714697347311</v>
      </c>
      <c r="C75">
        <f t="shared" si="65"/>
        <v>-10.23183130250905</v>
      </c>
      <c r="D75">
        <f t="shared" si="65"/>
        <v>33.760410795286603</v>
      </c>
      <c r="E75">
        <f t="shared" si="65"/>
        <v>26.220394260527513</v>
      </c>
      <c r="F75">
        <f t="shared" si="65"/>
        <v>-25.909853166690219</v>
      </c>
      <c r="G75">
        <f t="shared" si="28"/>
        <v>104.62997894116094</v>
      </c>
      <c r="H75">
        <f t="shared" si="29"/>
        <v>-80.048407385915311</v>
      </c>
      <c r="I75">
        <f t="shared" si="30"/>
        <v>122.67430794631167</v>
      </c>
      <c r="J75">
        <f t="shared" si="31"/>
        <v>-27.110385382262312</v>
      </c>
      <c r="K75">
        <f t="shared" si="32"/>
        <v>-45.677706571476286</v>
      </c>
      <c r="L75">
        <f t="shared" si="33"/>
        <v>2665.9288825845865</v>
      </c>
      <c r="M75">
        <f t="shared" si="34"/>
        <v>35225.59172156042</v>
      </c>
      <c r="N75">
        <f t="shared" si="35"/>
        <v>1</v>
      </c>
      <c r="O75">
        <f t="shared" si="36"/>
        <v>1</v>
      </c>
      <c r="P75">
        <f t="shared" si="37"/>
        <v>0</v>
      </c>
    </row>
    <row r="76" spans="1:16" x14ac:dyDescent="0.3">
      <c r="N76" t="s">
        <v>77</v>
      </c>
      <c r="O76">
        <f>SUM(O46:O75)</f>
        <v>16</v>
      </c>
      <c r="P76">
        <f>SUM(P46:P75)</f>
        <v>14</v>
      </c>
    </row>
    <row r="79" spans="1:16" x14ac:dyDescent="0.3">
      <c r="A79" t="s">
        <v>17</v>
      </c>
      <c r="B79" t="s">
        <v>74</v>
      </c>
    </row>
    <row r="80" spans="1:16" x14ac:dyDescent="0.3">
      <c r="A80">
        <v>2</v>
      </c>
      <c r="B80">
        <f>B41</f>
        <v>5</v>
      </c>
    </row>
    <row r="81" spans="1:17" x14ac:dyDescent="0.3">
      <c r="A81">
        <f>SUMPRODUCT(A9:A38,$O46:$O75)/$O76</f>
        <v>70.42053561658652</v>
      </c>
      <c r="B81">
        <f t="shared" ref="B81:E81" si="66">SUMPRODUCT(B9:B38,$O46:$O75)/$O76</f>
        <v>-66.983686052626211</v>
      </c>
      <c r="C81">
        <f t="shared" si="66"/>
        <v>-15.971347930028077</v>
      </c>
      <c r="D81">
        <f t="shared" si="66"/>
        <v>-41.1995753990604</v>
      </c>
      <c r="E81">
        <f t="shared" si="66"/>
        <v>-67.516829283155332</v>
      </c>
    </row>
    <row r="82" spans="1:17" x14ac:dyDescent="0.3">
      <c r="A82">
        <f>SUMPRODUCT(A9:A38,$P46:$P75)/$P76</f>
        <v>-9.2710181910180314</v>
      </c>
      <c r="B82">
        <f t="shared" ref="B82:E82" si="67">SUMPRODUCT(B9:B38,$P46:$P75)/$P76</f>
        <v>-33.368984857170098</v>
      </c>
      <c r="C82">
        <f t="shared" si="67"/>
        <v>-73.895163986075929</v>
      </c>
      <c r="D82">
        <f t="shared" si="67"/>
        <v>30.80796036141323</v>
      </c>
      <c r="E82">
        <f t="shared" si="67"/>
        <v>-62.121678420284823</v>
      </c>
    </row>
    <row r="84" spans="1:17" x14ac:dyDescent="0.3">
      <c r="A84" t="s">
        <v>6</v>
      </c>
      <c r="B84" t="s">
        <v>68</v>
      </c>
      <c r="C84" t="s">
        <v>69</v>
      </c>
      <c r="D84" t="s">
        <v>7</v>
      </c>
      <c r="E84" t="s">
        <v>8</v>
      </c>
      <c r="F84" t="s">
        <v>70</v>
      </c>
      <c r="G84" t="s">
        <v>71</v>
      </c>
      <c r="H84" t="s">
        <v>72</v>
      </c>
      <c r="I84" t="s">
        <v>9</v>
      </c>
      <c r="J84" t="s">
        <v>10</v>
      </c>
      <c r="K84" t="s">
        <v>73</v>
      </c>
      <c r="L84" t="s">
        <v>13</v>
      </c>
      <c r="M84" t="s">
        <v>14</v>
      </c>
      <c r="N84" t="s">
        <v>38</v>
      </c>
      <c r="O84" t="s">
        <v>75</v>
      </c>
      <c r="P84" t="s">
        <v>76</v>
      </c>
      <c r="Q84" t="s">
        <v>4</v>
      </c>
    </row>
    <row r="85" spans="1:17" x14ac:dyDescent="0.3">
      <c r="A85">
        <v>0</v>
      </c>
      <c r="B85">
        <f>A9-A$81</f>
        <v>-94.028697353757082</v>
      </c>
      <c r="C85">
        <f t="shared" ref="C85:F85" si="68">B9-B$81</f>
        <v>147.19167795138407</v>
      </c>
      <c r="D85">
        <f t="shared" si="68"/>
        <v>-68.504292059335825</v>
      </c>
      <c r="E85">
        <f t="shared" si="68"/>
        <v>-20.254405059370974</v>
      </c>
      <c r="F85">
        <f t="shared" si="68"/>
        <v>65.523011450778853</v>
      </c>
      <c r="G85">
        <f>A9-A$82</f>
        <v>-14.337143546152531</v>
      </c>
      <c r="H85">
        <f t="shared" ref="H85:K85" si="69">B9-B$82</f>
        <v>113.57697675592794</v>
      </c>
      <c r="I85">
        <f t="shared" si="69"/>
        <v>-10.58047600328797</v>
      </c>
      <c r="J85">
        <f t="shared" si="69"/>
        <v>-92.261940819844597</v>
      </c>
      <c r="K85">
        <f t="shared" si="69"/>
        <v>60.127860587908344</v>
      </c>
      <c r="L85">
        <f>SUMPRODUCT(B85:F85,B85:F85)</f>
        <v>39903.12996862716</v>
      </c>
      <c r="M85">
        <f>SUMPRODUCT(G85:K85,G85:K85)</f>
        <v>25344.855149259183</v>
      </c>
      <c r="N85">
        <f>MATCH(MIN(L85:M85),L85:M85,0)</f>
        <v>2</v>
      </c>
      <c r="O85">
        <f>IF(N85=1,1,0)</f>
        <v>0</v>
      </c>
      <c r="P85">
        <f>IF(N85=2,1,0)</f>
        <v>1</v>
      </c>
      <c r="Q85">
        <f>IF(N85=N46,0,1)</f>
        <v>0</v>
      </c>
    </row>
    <row r="86" spans="1:17" x14ac:dyDescent="0.3">
      <c r="A86">
        <v>1</v>
      </c>
      <c r="B86">
        <f t="shared" ref="B86:F86" si="70">A10-A$81</f>
        <v>-89.150490471785417</v>
      </c>
      <c r="C86">
        <f t="shared" si="70"/>
        <v>148.51258617589698</v>
      </c>
      <c r="D86">
        <f t="shared" si="70"/>
        <v>-61.902668368776034</v>
      </c>
      <c r="E86">
        <f t="shared" si="70"/>
        <v>6.1566841976614768</v>
      </c>
      <c r="F86">
        <f t="shared" si="70"/>
        <v>62.44651256443025</v>
      </c>
      <c r="G86">
        <f t="shared" ref="G86:G114" si="71">A10-A$82</f>
        <v>-9.4589366641808734</v>
      </c>
      <c r="H86">
        <f t="shared" ref="H86:H114" si="72">B10-B$82</f>
        <v>114.89788498044086</v>
      </c>
      <c r="I86">
        <f t="shared" ref="I86:I114" si="73">C10-C$82</f>
        <v>-3.9788523127281792</v>
      </c>
      <c r="J86">
        <f t="shared" ref="J86:J114" si="74">D10-D$82</f>
        <v>-65.850851562812153</v>
      </c>
      <c r="K86">
        <f t="shared" ref="K86:K114" si="75">E10-E$82</f>
        <v>57.051361701559742</v>
      </c>
      <c r="L86">
        <f t="shared" ref="L86:L114" si="76">SUMPRODUCT(B86:F86,B86:F86)</f>
        <v>37773.210246957075</v>
      </c>
      <c r="M86">
        <f t="shared" ref="M86:M114" si="77">SUMPRODUCT(G86:K86,G86:K86)</f>
        <v>20898.019245071824</v>
      </c>
      <c r="N86">
        <f t="shared" ref="N86:N114" si="78">MATCH(MIN(L86:M86),L86:M86,0)</f>
        <v>2</v>
      </c>
      <c r="O86">
        <f t="shared" ref="O86:O114" si="79">IF(N86=1,1,0)</f>
        <v>0</v>
      </c>
      <c r="P86">
        <f t="shared" ref="P86:P114" si="80">IF(N86=2,1,0)</f>
        <v>1</v>
      </c>
      <c r="Q86">
        <f t="shared" ref="Q86:Q114" si="81">IF(N86=N47,0,1)</f>
        <v>0</v>
      </c>
    </row>
    <row r="87" spans="1:17" x14ac:dyDescent="0.3">
      <c r="A87">
        <v>2</v>
      </c>
      <c r="B87">
        <f t="shared" ref="B87:F87" si="82">A11-A$81</f>
        <v>-75.205963925368792</v>
      </c>
      <c r="C87">
        <f t="shared" si="82"/>
        <v>145.87520080686483</v>
      </c>
      <c r="D87">
        <f t="shared" si="82"/>
        <v>-65.252818601084883</v>
      </c>
      <c r="E87">
        <f t="shared" si="82"/>
        <v>1.8551367288399803</v>
      </c>
      <c r="F87">
        <f t="shared" si="82"/>
        <v>60.629309024862273</v>
      </c>
      <c r="G87">
        <f t="shared" si="71"/>
        <v>4.4855898822357556</v>
      </c>
      <c r="H87">
        <f t="shared" si="72"/>
        <v>112.2604996114087</v>
      </c>
      <c r="I87">
        <f t="shared" si="73"/>
        <v>-7.329002545037028</v>
      </c>
      <c r="J87">
        <f t="shared" si="74"/>
        <v>-70.152399031633649</v>
      </c>
      <c r="K87">
        <f t="shared" si="75"/>
        <v>55.234158161991765</v>
      </c>
      <c r="L87">
        <f t="shared" si="76"/>
        <v>34872.796200888035</v>
      </c>
      <c r="M87">
        <f t="shared" si="77"/>
        <v>20648.425885657343</v>
      </c>
      <c r="N87">
        <f t="shared" si="78"/>
        <v>2</v>
      </c>
      <c r="O87">
        <f t="shared" si="79"/>
        <v>0</v>
      </c>
      <c r="P87">
        <f t="shared" si="80"/>
        <v>1</v>
      </c>
      <c r="Q87">
        <f t="shared" si="81"/>
        <v>0</v>
      </c>
    </row>
    <row r="88" spans="1:17" x14ac:dyDescent="0.3">
      <c r="A88">
        <v>3</v>
      </c>
      <c r="B88">
        <f t="shared" ref="B88:F88" si="83">A12-A$81</f>
        <v>-62.587518175892463</v>
      </c>
      <c r="C88">
        <f t="shared" si="83"/>
        <v>-36.778535784205133</v>
      </c>
      <c r="D88">
        <f t="shared" si="83"/>
        <v>-52.161753452787636</v>
      </c>
      <c r="E88">
        <f t="shared" si="83"/>
        <v>76.026391815047845</v>
      </c>
      <c r="F88">
        <f t="shared" si="83"/>
        <v>-36.780601991930766</v>
      </c>
      <c r="G88">
        <f t="shared" si="71"/>
        <v>17.10403563171209</v>
      </c>
      <c r="H88">
        <f t="shared" si="72"/>
        <v>-70.393236979661253</v>
      </c>
      <c r="I88">
        <f t="shared" si="73"/>
        <v>5.7620626032602189</v>
      </c>
      <c r="J88">
        <f t="shared" si="74"/>
        <v>4.0188560545742078</v>
      </c>
      <c r="K88">
        <f t="shared" si="75"/>
        <v>-42.175752854801274</v>
      </c>
      <c r="L88">
        <f t="shared" si="76"/>
        <v>15123.531584421125</v>
      </c>
      <c r="M88">
        <f t="shared" si="77"/>
        <v>7075.9025456661802</v>
      </c>
      <c r="N88">
        <f t="shared" si="78"/>
        <v>2</v>
      </c>
      <c r="O88">
        <f t="shared" si="79"/>
        <v>0</v>
      </c>
      <c r="P88">
        <f t="shared" si="80"/>
        <v>1</v>
      </c>
      <c r="Q88">
        <f t="shared" si="81"/>
        <v>1</v>
      </c>
    </row>
    <row r="89" spans="1:17" x14ac:dyDescent="0.3">
      <c r="A89">
        <v>4</v>
      </c>
      <c r="B89">
        <f t="shared" ref="B89:F89" si="84">A13-A$81</f>
        <v>34.941279791314841</v>
      </c>
      <c r="C89">
        <f t="shared" si="84"/>
        <v>-14.920853861422501</v>
      </c>
      <c r="D89">
        <f t="shared" si="84"/>
        <v>43.262117340278806</v>
      </c>
      <c r="E89">
        <f t="shared" si="84"/>
        <v>25.140742229145211</v>
      </c>
      <c r="F89">
        <f t="shared" si="84"/>
        <v>-25.723342051825611</v>
      </c>
      <c r="G89">
        <f t="shared" si="71"/>
        <v>114.63283359891939</v>
      </c>
      <c r="H89">
        <f t="shared" si="72"/>
        <v>-48.535555056878614</v>
      </c>
      <c r="I89">
        <f t="shared" si="73"/>
        <v>101.18593339632666</v>
      </c>
      <c r="J89">
        <f t="shared" si="74"/>
        <v>-46.866793531328419</v>
      </c>
      <c r="K89">
        <f t="shared" si="75"/>
        <v>-31.11849291469612</v>
      </c>
      <c r="L89">
        <f t="shared" si="76"/>
        <v>4608.8829563204708</v>
      </c>
      <c r="M89">
        <f t="shared" si="77"/>
        <v>28899.83669807285</v>
      </c>
      <c r="N89">
        <f t="shared" si="78"/>
        <v>1</v>
      </c>
      <c r="O89">
        <f t="shared" si="79"/>
        <v>1</v>
      </c>
      <c r="P89">
        <f t="shared" si="80"/>
        <v>0</v>
      </c>
      <c r="Q89">
        <f t="shared" si="81"/>
        <v>0</v>
      </c>
    </row>
    <row r="90" spans="1:17" x14ac:dyDescent="0.3">
      <c r="A90">
        <v>5</v>
      </c>
      <c r="B90">
        <f t="shared" ref="B90:F90" si="85">A14-A$81</f>
        <v>20.743115989313125</v>
      </c>
      <c r="C90">
        <f t="shared" si="85"/>
        <v>-8.9085010715258335</v>
      </c>
      <c r="D90">
        <f t="shared" si="85"/>
        <v>54.409083331532486</v>
      </c>
      <c r="E90">
        <f t="shared" si="85"/>
        <v>28.597324346234945</v>
      </c>
      <c r="F90">
        <f t="shared" si="85"/>
        <v>-23.172521747265193</v>
      </c>
      <c r="G90">
        <f t="shared" si="71"/>
        <v>100.43466979691767</v>
      </c>
      <c r="H90">
        <f t="shared" si="72"/>
        <v>-42.523202266981947</v>
      </c>
      <c r="I90">
        <f t="shared" si="73"/>
        <v>112.33289938758034</v>
      </c>
      <c r="J90">
        <f t="shared" si="74"/>
        <v>-43.410211414238688</v>
      </c>
      <c r="K90">
        <f t="shared" si="75"/>
        <v>-28.567672610135702</v>
      </c>
      <c r="L90">
        <f t="shared" si="76"/>
        <v>4824.7593251563612</v>
      </c>
      <c r="M90">
        <f t="shared" si="77"/>
        <v>27214.584286463589</v>
      </c>
      <c r="N90">
        <f t="shared" si="78"/>
        <v>1</v>
      </c>
      <c r="O90">
        <f t="shared" si="79"/>
        <v>1</v>
      </c>
      <c r="P90">
        <f t="shared" si="80"/>
        <v>0</v>
      </c>
      <c r="Q90">
        <f t="shared" si="81"/>
        <v>0</v>
      </c>
    </row>
    <row r="91" spans="1:17" x14ac:dyDescent="0.3">
      <c r="A91">
        <v>6</v>
      </c>
      <c r="B91">
        <f t="shared" ref="B91:F91" si="86">A15-A$81</f>
        <v>20.197515327474989</v>
      </c>
      <c r="C91">
        <f t="shared" si="86"/>
        <v>-35.345157627717327</v>
      </c>
      <c r="D91">
        <f t="shared" si="86"/>
        <v>66.148023850706366</v>
      </c>
      <c r="E91">
        <f t="shared" si="86"/>
        <v>15.852716305857218</v>
      </c>
      <c r="F91">
        <f t="shared" si="86"/>
        <v>-24.656415594303411</v>
      </c>
      <c r="G91">
        <f t="shared" si="71"/>
        <v>99.889069135079538</v>
      </c>
      <c r="H91">
        <f t="shared" si="72"/>
        <v>-68.959858823173448</v>
      </c>
      <c r="I91">
        <f t="shared" si="73"/>
        <v>124.07183990675422</v>
      </c>
      <c r="J91">
        <f t="shared" si="74"/>
        <v>-56.154819454616415</v>
      </c>
      <c r="K91">
        <f t="shared" si="75"/>
        <v>-30.051566457173919</v>
      </c>
      <c r="L91">
        <f t="shared" si="76"/>
        <v>6892.0282967183894</v>
      </c>
      <c r="M91">
        <f t="shared" si="77"/>
        <v>34183.570113942471</v>
      </c>
      <c r="N91">
        <f t="shared" si="78"/>
        <v>1</v>
      </c>
      <c r="O91">
        <f t="shared" si="79"/>
        <v>1</v>
      </c>
      <c r="P91">
        <f t="shared" si="80"/>
        <v>0</v>
      </c>
      <c r="Q91">
        <f t="shared" si="81"/>
        <v>0</v>
      </c>
    </row>
    <row r="92" spans="1:17" x14ac:dyDescent="0.3">
      <c r="A92">
        <v>7</v>
      </c>
      <c r="B92">
        <f t="shared" ref="B92:F92" si="87">A16-A$81</f>
        <v>-78.526066099704067</v>
      </c>
      <c r="C92">
        <f t="shared" si="87"/>
        <v>-26.743680575399068</v>
      </c>
      <c r="D92">
        <f t="shared" si="87"/>
        <v>-42.72468508079011</v>
      </c>
      <c r="E92">
        <f t="shared" si="87"/>
        <v>90.774849491307805</v>
      </c>
      <c r="F92">
        <f t="shared" si="87"/>
        <v>-25.605205212185425</v>
      </c>
      <c r="G92">
        <f t="shared" si="71"/>
        <v>1.1654877079004891</v>
      </c>
      <c r="H92">
        <f t="shared" si="72"/>
        <v>-60.358381770855182</v>
      </c>
      <c r="I92">
        <f t="shared" si="73"/>
        <v>15.199130975257745</v>
      </c>
      <c r="J92">
        <f t="shared" si="74"/>
        <v>18.767313730834168</v>
      </c>
      <c r="K92">
        <f t="shared" si="75"/>
        <v>-31.000356075055933</v>
      </c>
      <c r="L92">
        <f t="shared" si="76"/>
        <v>17602.66605719447</v>
      </c>
      <c r="M92">
        <f t="shared" si="77"/>
        <v>5188.740335448424</v>
      </c>
      <c r="N92">
        <f t="shared" si="78"/>
        <v>2</v>
      </c>
      <c r="O92">
        <f t="shared" si="79"/>
        <v>0</v>
      </c>
      <c r="P92">
        <f t="shared" si="80"/>
        <v>1</v>
      </c>
      <c r="Q92">
        <f t="shared" si="81"/>
        <v>0</v>
      </c>
    </row>
    <row r="93" spans="1:17" x14ac:dyDescent="0.3">
      <c r="A93">
        <v>8</v>
      </c>
      <c r="B93">
        <f t="shared" ref="B93:F93" si="88">A17-A$81</f>
        <v>-71.889138784580467</v>
      </c>
      <c r="C93">
        <f t="shared" si="88"/>
        <v>-19.149064784669093</v>
      </c>
      <c r="D93">
        <f t="shared" si="88"/>
        <v>-48.648351064614516</v>
      </c>
      <c r="E93">
        <f t="shared" si="88"/>
        <v>101.34683360788124</v>
      </c>
      <c r="F93">
        <f t="shared" si="88"/>
        <v>-27.246852220799738</v>
      </c>
      <c r="G93">
        <f t="shared" si="71"/>
        <v>7.8024150230240901</v>
      </c>
      <c r="H93">
        <f t="shared" si="72"/>
        <v>-52.763765980125207</v>
      </c>
      <c r="I93">
        <f t="shared" si="73"/>
        <v>9.2754649914333385</v>
      </c>
      <c r="J93">
        <f t="shared" si="74"/>
        <v>29.339297847407607</v>
      </c>
      <c r="K93">
        <f t="shared" si="75"/>
        <v>-32.642003083670247</v>
      </c>
      <c r="L93">
        <f t="shared" si="76"/>
        <v>18914.968656907771</v>
      </c>
      <c r="M93">
        <f t="shared" si="77"/>
        <v>4857.2216948974701</v>
      </c>
      <c r="N93">
        <f t="shared" si="78"/>
        <v>2</v>
      </c>
      <c r="O93">
        <f t="shared" si="79"/>
        <v>0</v>
      </c>
      <c r="P93">
        <f t="shared" si="80"/>
        <v>1</v>
      </c>
      <c r="Q93">
        <f t="shared" si="81"/>
        <v>0</v>
      </c>
    </row>
    <row r="94" spans="1:17" x14ac:dyDescent="0.3">
      <c r="A94">
        <v>9</v>
      </c>
      <c r="B94">
        <f t="shared" ref="B94:F94" si="89">A18-A$81</f>
        <v>-4.7575803524192395</v>
      </c>
      <c r="C94">
        <f t="shared" si="89"/>
        <v>27.187360466175335</v>
      </c>
      <c r="D94">
        <f t="shared" si="89"/>
        <v>-63.028778879194846</v>
      </c>
      <c r="E94">
        <f t="shared" si="89"/>
        <v>-30.040601105799503</v>
      </c>
      <c r="F94">
        <f t="shared" si="89"/>
        <v>33.308643954167927</v>
      </c>
      <c r="G94">
        <f t="shared" si="71"/>
        <v>74.93397345518531</v>
      </c>
      <c r="H94">
        <f t="shared" si="72"/>
        <v>-6.4273407292807789</v>
      </c>
      <c r="I94">
        <f t="shared" si="73"/>
        <v>-5.104962823146991</v>
      </c>
      <c r="J94">
        <f t="shared" si="74"/>
        <v>-102.04813686627313</v>
      </c>
      <c r="K94">
        <f t="shared" si="75"/>
        <v>27.913493091297418</v>
      </c>
      <c r="L94">
        <f t="shared" si="76"/>
        <v>6746.3175837932067</v>
      </c>
      <c r="M94">
        <f t="shared" si="77"/>
        <v>16875.457066493924</v>
      </c>
      <c r="N94">
        <f t="shared" si="78"/>
        <v>1</v>
      </c>
      <c r="O94">
        <f t="shared" si="79"/>
        <v>1</v>
      </c>
      <c r="P94">
        <f t="shared" si="80"/>
        <v>0</v>
      </c>
      <c r="Q94">
        <f t="shared" si="81"/>
        <v>0</v>
      </c>
    </row>
    <row r="95" spans="1:17" x14ac:dyDescent="0.3">
      <c r="A95">
        <v>10</v>
      </c>
      <c r="B95">
        <f t="shared" ref="B95:F95" si="90">A19-A$81</f>
        <v>-37.493380094221806</v>
      </c>
      <c r="C95">
        <f t="shared" si="90"/>
        <v>29.452585576272497</v>
      </c>
      <c r="D95">
        <f t="shared" si="90"/>
        <v>-56.313357500036801</v>
      </c>
      <c r="E95">
        <f t="shared" si="90"/>
        <v>-33.257470583407745</v>
      </c>
      <c r="F95">
        <f t="shared" si="90"/>
        <v>28.461653959306283</v>
      </c>
      <c r="G95">
        <f t="shared" si="71"/>
        <v>42.198173713382744</v>
      </c>
      <c r="H95">
        <f t="shared" si="72"/>
        <v>-4.1621156191836164</v>
      </c>
      <c r="I95">
        <f t="shared" si="73"/>
        <v>1.6104585560110536</v>
      </c>
      <c r="J95">
        <f t="shared" si="74"/>
        <v>-105.26500634388137</v>
      </c>
      <c r="K95">
        <f t="shared" si="75"/>
        <v>23.066503096435774</v>
      </c>
      <c r="L95">
        <f t="shared" si="76"/>
        <v>7360.527676649921</v>
      </c>
      <c r="M95">
        <f t="shared" si="77"/>
        <v>13413.387773608174</v>
      </c>
      <c r="N95">
        <f t="shared" si="78"/>
        <v>1</v>
      </c>
      <c r="O95">
        <f t="shared" si="79"/>
        <v>1</v>
      </c>
      <c r="P95">
        <f t="shared" si="80"/>
        <v>0</v>
      </c>
      <c r="Q95">
        <f t="shared" si="81"/>
        <v>0</v>
      </c>
    </row>
    <row r="96" spans="1:17" x14ac:dyDescent="0.3">
      <c r="A96">
        <v>11</v>
      </c>
      <c r="B96">
        <f t="shared" ref="B96:F96" si="91">A20-A$81</f>
        <v>-28.891612460541772</v>
      </c>
      <c r="C96">
        <f t="shared" si="91"/>
        <v>24.495866381793476</v>
      </c>
      <c r="D96">
        <f t="shared" si="91"/>
        <v>-39.635451281868413</v>
      </c>
      <c r="E96">
        <f t="shared" si="91"/>
        <v>-31.802114691965222</v>
      </c>
      <c r="F96">
        <f t="shared" si="91"/>
        <v>28.186351315739884</v>
      </c>
      <c r="G96">
        <f t="shared" si="71"/>
        <v>50.799941347062777</v>
      </c>
      <c r="H96">
        <f t="shared" si="72"/>
        <v>-9.1188348136626374</v>
      </c>
      <c r="I96">
        <f t="shared" si="73"/>
        <v>18.288364774179442</v>
      </c>
      <c r="J96">
        <f t="shared" si="74"/>
        <v>-103.80965045243886</v>
      </c>
      <c r="K96">
        <f t="shared" si="75"/>
        <v>22.791200452869376</v>
      </c>
      <c r="L96">
        <f t="shared" si="76"/>
        <v>4811.5866380573989</v>
      </c>
      <c r="M96">
        <f t="shared" si="77"/>
        <v>14294.133820477744</v>
      </c>
      <c r="N96">
        <f t="shared" si="78"/>
        <v>1</v>
      </c>
      <c r="O96">
        <f t="shared" si="79"/>
        <v>1</v>
      </c>
      <c r="P96">
        <f t="shared" si="80"/>
        <v>0</v>
      </c>
      <c r="Q96">
        <f t="shared" si="81"/>
        <v>0</v>
      </c>
    </row>
    <row r="97" spans="1:17" x14ac:dyDescent="0.3">
      <c r="A97">
        <v>12</v>
      </c>
      <c r="B97">
        <f t="shared" ref="B97:F97" si="92">A21-A$81</f>
        <v>23.219405982941865</v>
      </c>
      <c r="C97">
        <f t="shared" si="92"/>
        <v>-48.146706096407613</v>
      </c>
      <c r="D97">
        <f t="shared" si="92"/>
        <v>75.761164224194999</v>
      </c>
      <c r="E97">
        <f t="shared" si="92"/>
        <v>-3.2413106083913732</v>
      </c>
      <c r="F97">
        <f t="shared" si="92"/>
        <v>-19.712273299548116</v>
      </c>
      <c r="G97">
        <f t="shared" si="71"/>
        <v>102.91095979054641</v>
      </c>
      <c r="H97">
        <f t="shared" si="72"/>
        <v>-81.761407291863719</v>
      </c>
      <c r="I97">
        <f t="shared" si="73"/>
        <v>133.68498028024285</v>
      </c>
      <c r="J97">
        <f t="shared" si="74"/>
        <v>-75.248846368865003</v>
      </c>
      <c r="K97">
        <f t="shared" si="75"/>
        <v>-25.107424162418624</v>
      </c>
      <c r="L97">
        <f t="shared" si="76"/>
        <v>8996.0799398361232</v>
      </c>
      <c r="M97">
        <f t="shared" si="77"/>
        <v>41440.038947803056</v>
      </c>
      <c r="N97">
        <f t="shared" si="78"/>
        <v>1</v>
      </c>
      <c r="O97">
        <f t="shared" si="79"/>
        <v>1</v>
      </c>
      <c r="P97">
        <f t="shared" si="80"/>
        <v>0</v>
      </c>
      <c r="Q97">
        <f t="shared" si="81"/>
        <v>0</v>
      </c>
    </row>
    <row r="98" spans="1:17" x14ac:dyDescent="0.3">
      <c r="A98">
        <v>13</v>
      </c>
      <c r="B98">
        <f t="shared" ref="B98:F98" si="93">A22-A$81</f>
        <v>-83.76202791110434</v>
      </c>
      <c r="C98">
        <f t="shared" si="93"/>
        <v>-26.784016384153858</v>
      </c>
      <c r="D98">
        <f t="shared" si="93"/>
        <v>-34.772402340776281</v>
      </c>
      <c r="E98">
        <f t="shared" si="93"/>
        <v>117.83165924465192</v>
      </c>
      <c r="F98">
        <f t="shared" si="93"/>
        <v>-29.194725465650734</v>
      </c>
      <c r="G98">
        <f t="shared" si="71"/>
        <v>-4.0704741034997891</v>
      </c>
      <c r="H98">
        <f t="shared" si="72"/>
        <v>-60.398717579609972</v>
      </c>
      <c r="I98">
        <f t="shared" si="73"/>
        <v>23.151413715271573</v>
      </c>
      <c r="J98">
        <f t="shared" si="74"/>
        <v>45.82412348417828</v>
      </c>
      <c r="K98">
        <f t="shared" si="75"/>
        <v>-34.589876328521242</v>
      </c>
      <c r="L98">
        <f t="shared" si="76"/>
        <v>23679.212733358549</v>
      </c>
      <c r="M98">
        <f t="shared" si="77"/>
        <v>7496.8716392200276</v>
      </c>
      <c r="N98">
        <f t="shared" si="78"/>
        <v>2</v>
      </c>
      <c r="O98">
        <f t="shared" si="79"/>
        <v>0</v>
      </c>
      <c r="P98">
        <f t="shared" si="80"/>
        <v>1</v>
      </c>
      <c r="Q98">
        <f t="shared" si="81"/>
        <v>0</v>
      </c>
    </row>
    <row r="99" spans="1:17" x14ac:dyDescent="0.3">
      <c r="A99">
        <v>14</v>
      </c>
      <c r="B99">
        <f t="shared" ref="B99:F99" si="94">A23-A$81</f>
        <v>19.571224750087993</v>
      </c>
      <c r="C99">
        <f t="shared" si="94"/>
        <v>4.4772386385087302</v>
      </c>
      <c r="D99">
        <f t="shared" si="94"/>
        <v>48.825489690395202</v>
      </c>
      <c r="E99">
        <f t="shared" si="94"/>
        <v>30.365056741370275</v>
      </c>
      <c r="F99">
        <f t="shared" si="94"/>
        <v>-20.470023321247538</v>
      </c>
      <c r="G99">
        <f t="shared" si="71"/>
        <v>99.262778557692542</v>
      </c>
      <c r="H99">
        <f t="shared" si="72"/>
        <v>-29.137462556947384</v>
      </c>
      <c r="I99">
        <f t="shared" si="73"/>
        <v>106.74930574644306</v>
      </c>
      <c r="J99">
        <f t="shared" si="74"/>
        <v>-41.642479019103355</v>
      </c>
      <c r="K99">
        <f t="shared" si="75"/>
        <v>-25.865174184118047</v>
      </c>
      <c r="L99">
        <f t="shared" si="76"/>
        <v>4128.0654732305547</v>
      </c>
      <c r="M99">
        <f t="shared" si="77"/>
        <v>24500.608503029824</v>
      </c>
      <c r="N99">
        <f t="shared" si="78"/>
        <v>1</v>
      </c>
      <c r="O99">
        <f t="shared" si="79"/>
        <v>1</v>
      </c>
      <c r="P99">
        <f t="shared" si="80"/>
        <v>0</v>
      </c>
      <c r="Q99">
        <f t="shared" si="81"/>
        <v>0</v>
      </c>
    </row>
    <row r="100" spans="1:17" x14ac:dyDescent="0.3">
      <c r="A100">
        <v>15</v>
      </c>
      <c r="B100">
        <f t="shared" ref="B100:F100" si="95">A24-A$81</f>
        <v>-67.396851693912438</v>
      </c>
      <c r="C100">
        <f t="shared" si="95"/>
        <v>-38.197477867204668</v>
      </c>
      <c r="D100">
        <f t="shared" si="95"/>
        <v>-56.575573452734332</v>
      </c>
      <c r="E100">
        <f t="shared" si="95"/>
        <v>132.04394314058692</v>
      </c>
      <c r="F100">
        <f t="shared" si="95"/>
        <v>-27.875128163780275</v>
      </c>
      <c r="G100">
        <f t="shared" si="71"/>
        <v>12.294702113692118</v>
      </c>
      <c r="H100">
        <f t="shared" si="72"/>
        <v>-71.812179062660789</v>
      </c>
      <c r="I100">
        <f t="shared" si="73"/>
        <v>1.3482426033135226</v>
      </c>
      <c r="J100">
        <f t="shared" si="74"/>
        <v>60.036407380113296</v>
      </c>
      <c r="K100">
        <f t="shared" si="75"/>
        <v>-33.270279026650783</v>
      </c>
      <c r="L100">
        <f t="shared" si="76"/>
        <v>27414.804135434282</v>
      </c>
      <c r="M100">
        <f t="shared" si="77"/>
        <v>10021.248197531593</v>
      </c>
      <c r="N100">
        <f t="shared" si="78"/>
        <v>2</v>
      </c>
      <c r="O100">
        <f t="shared" si="79"/>
        <v>0</v>
      </c>
      <c r="P100">
        <f t="shared" si="80"/>
        <v>1</v>
      </c>
      <c r="Q100">
        <f t="shared" si="81"/>
        <v>0</v>
      </c>
    </row>
    <row r="101" spans="1:17" x14ac:dyDescent="0.3">
      <c r="A101">
        <v>16</v>
      </c>
      <c r="B101">
        <f t="shared" ref="B101:F101" si="96">A25-A$81</f>
        <v>-97.244963427142224</v>
      </c>
      <c r="C101">
        <f t="shared" si="96"/>
        <v>134.8943903455791</v>
      </c>
      <c r="D101">
        <f t="shared" si="96"/>
        <v>-81.716270565631476</v>
      </c>
      <c r="E101">
        <f t="shared" si="96"/>
        <v>3.9234973920856717</v>
      </c>
      <c r="F101">
        <f t="shared" si="96"/>
        <v>57.053690530751652</v>
      </c>
      <c r="G101">
        <f t="shared" si="71"/>
        <v>-17.553409619537668</v>
      </c>
      <c r="H101">
        <f t="shared" si="72"/>
        <v>101.27968915012298</v>
      </c>
      <c r="I101">
        <f t="shared" si="73"/>
        <v>-23.792454509583621</v>
      </c>
      <c r="J101">
        <f t="shared" si="74"/>
        <v>-68.084038368387951</v>
      </c>
      <c r="K101">
        <f t="shared" si="75"/>
        <v>51.658539667881143</v>
      </c>
      <c r="L101">
        <f t="shared" si="76"/>
        <v>37601.145768771661</v>
      </c>
      <c r="M101">
        <f t="shared" si="77"/>
        <v>18435.819516373591</v>
      </c>
      <c r="N101">
        <f t="shared" si="78"/>
        <v>2</v>
      </c>
      <c r="O101">
        <f t="shared" si="79"/>
        <v>0</v>
      </c>
      <c r="P101">
        <f t="shared" si="80"/>
        <v>1</v>
      </c>
      <c r="Q101">
        <f t="shared" si="81"/>
        <v>0</v>
      </c>
    </row>
    <row r="102" spans="1:17" x14ac:dyDescent="0.3">
      <c r="A102">
        <v>17</v>
      </c>
      <c r="B102">
        <f t="shared" ref="B102:F102" si="97">A26-A$81</f>
        <v>17.338946098878267</v>
      </c>
      <c r="C102">
        <f t="shared" si="97"/>
        <v>-30.274256890818677</v>
      </c>
      <c r="D102">
        <f t="shared" si="97"/>
        <v>94.139964850189457</v>
      </c>
      <c r="E102">
        <f t="shared" si="97"/>
        <v>9.1584540883509433</v>
      </c>
      <c r="F102">
        <f t="shared" si="97"/>
        <v>-27.503222681280448</v>
      </c>
      <c r="G102">
        <f t="shared" si="71"/>
        <v>97.030499906482817</v>
      </c>
      <c r="H102">
        <f t="shared" si="72"/>
        <v>-63.888958086274791</v>
      </c>
      <c r="I102">
        <f t="shared" si="73"/>
        <v>152.0637809062373</v>
      </c>
      <c r="J102">
        <f t="shared" si="74"/>
        <v>-62.849081672122686</v>
      </c>
      <c r="K102">
        <f t="shared" si="75"/>
        <v>-32.898373544150957</v>
      </c>
      <c r="L102">
        <f t="shared" si="76"/>
        <v>10919.807203250528</v>
      </c>
      <c r="M102">
        <f t="shared" si="77"/>
        <v>41652.420389831517</v>
      </c>
      <c r="N102">
        <f t="shared" si="78"/>
        <v>1</v>
      </c>
      <c r="O102">
        <f t="shared" si="79"/>
        <v>1</v>
      </c>
      <c r="P102">
        <f t="shared" si="80"/>
        <v>0</v>
      </c>
      <c r="Q102">
        <f t="shared" si="81"/>
        <v>0</v>
      </c>
    </row>
    <row r="103" spans="1:17" x14ac:dyDescent="0.3">
      <c r="A103">
        <v>18</v>
      </c>
      <c r="B103">
        <f t="shared" ref="B103:F103" si="98">A27-A$81</f>
        <v>-49.35395973062078</v>
      </c>
      <c r="C103">
        <f t="shared" si="98"/>
        <v>-42.726229556973252</v>
      </c>
      <c r="D103">
        <f t="shared" si="98"/>
        <v>-58.233071000556492</v>
      </c>
      <c r="E103">
        <f t="shared" si="98"/>
        <v>110.28933590957197</v>
      </c>
      <c r="F103">
        <f t="shared" si="98"/>
        <v>-24.110245486854993</v>
      </c>
      <c r="G103">
        <f t="shared" si="71"/>
        <v>30.33759407698377</v>
      </c>
      <c r="H103">
        <f t="shared" si="72"/>
        <v>-76.340930752429358</v>
      </c>
      <c r="I103">
        <f t="shared" si="73"/>
        <v>-0.30925494450863766</v>
      </c>
      <c r="J103">
        <f t="shared" si="74"/>
        <v>38.281800149098338</v>
      </c>
      <c r="K103">
        <f t="shared" si="75"/>
        <v>-29.505396349725501</v>
      </c>
      <c r="L103">
        <f t="shared" si="76"/>
        <v>20397.476144213582</v>
      </c>
      <c r="M103">
        <f t="shared" si="77"/>
        <v>9084.4675975576574</v>
      </c>
      <c r="N103">
        <f t="shared" si="78"/>
        <v>2</v>
      </c>
      <c r="O103">
        <f t="shared" si="79"/>
        <v>0</v>
      </c>
      <c r="P103">
        <f t="shared" si="80"/>
        <v>1</v>
      </c>
      <c r="Q103">
        <f t="shared" si="81"/>
        <v>0</v>
      </c>
    </row>
    <row r="104" spans="1:17" x14ac:dyDescent="0.3">
      <c r="A104">
        <v>19</v>
      </c>
      <c r="B104">
        <f t="shared" ref="B104:F104" si="99">A28-A$81</f>
        <v>-7.9844493038777387E-2</v>
      </c>
      <c r="C104">
        <f t="shared" si="99"/>
        <v>12.614372777458243</v>
      </c>
      <c r="D104">
        <f t="shared" si="99"/>
        <v>-78.583039539104121</v>
      </c>
      <c r="E104">
        <f t="shared" si="99"/>
        <v>-32.316587692730316</v>
      </c>
      <c r="F104">
        <f t="shared" si="99"/>
        <v>34.270034499867087</v>
      </c>
      <c r="G104">
        <f t="shared" si="71"/>
        <v>79.611709314565772</v>
      </c>
      <c r="H104">
        <f t="shared" si="72"/>
        <v>-21.000328417997871</v>
      </c>
      <c r="I104">
        <f t="shared" si="73"/>
        <v>-20.659223483056266</v>
      </c>
      <c r="J104">
        <f t="shared" si="74"/>
        <v>-104.32412345320395</v>
      </c>
      <c r="K104">
        <f t="shared" si="75"/>
        <v>28.874883636996579</v>
      </c>
      <c r="L104">
        <f t="shared" si="76"/>
        <v>8553.2199836401596</v>
      </c>
      <c r="M104">
        <f t="shared" si="77"/>
        <v>18923.123207902983</v>
      </c>
      <c r="N104">
        <f t="shared" si="78"/>
        <v>1</v>
      </c>
      <c r="O104">
        <f t="shared" si="79"/>
        <v>1</v>
      </c>
      <c r="P104">
        <f t="shared" si="80"/>
        <v>0</v>
      </c>
      <c r="Q104">
        <f t="shared" si="81"/>
        <v>0</v>
      </c>
    </row>
    <row r="105" spans="1:17" x14ac:dyDescent="0.3">
      <c r="A105">
        <v>20</v>
      </c>
      <c r="B105">
        <f t="shared" ref="B105:F105" si="100">A29-A$81</f>
        <v>-79.410998211424854</v>
      </c>
      <c r="C105">
        <f t="shared" si="100"/>
        <v>160.42239013170945</v>
      </c>
      <c r="D105">
        <f t="shared" si="100"/>
        <v>-64.376084874442697</v>
      </c>
      <c r="E105">
        <f t="shared" si="100"/>
        <v>22.626840041721813</v>
      </c>
      <c r="F105">
        <f t="shared" si="100"/>
        <v>65.018397802333993</v>
      </c>
      <c r="G105">
        <f t="shared" si="71"/>
        <v>0.28055559617969195</v>
      </c>
      <c r="H105">
        <f t="shared" si="72"/>
        <v>126.80768893625336</v>
      </c>
      <c r="I105">
        <f t="shared" si="73"/>
        <v>-6.4522688183948418</v>
      </c>
      <c r="J105">
        <f t="shared" si="74"/>
        <v>-49.380695718751817</v>
      </c>
      <c r="K105">
        <f t="shared" si="75"/>
        <v>59.623246939463478</v>
      </c>
      <c r="L105">
        <f t="shared" si="76"/>
        <v>40925.096139322966</v>
      </c>
      <c r="M105">
        <f t="shared" si="77"/>
        <v>22115.285142973164</v>
      </c>
      <c r="N105">
        <f t="shared" si="78"/>
        <v>2</v>
      </c>
      <c r="O105">
        <f t="shared" si="79"/>
        <v>0</v>
      </c>
      <c r="P105">
        <f t="shared" si="80"/>
        <v>1</v>
      </c>
      <c r="Q105">
        <f t="shared" si="81"/>
        <v>0</v>
      </c>
    </row>
    <row r="106" spans="1:17" x14ac:dyDescent="0.3">
      <c r="A106">
        <v>21</v>
      </c>
      <c r="B106">
        <f t="shared" ref="B106:F106" si="101">A30-A$81</f>
        <v>18.176172994779293</v>
      </c>
      <c r="C106">
        <f t="shared" si="101"/>
        <v>11.600611398992221</v>
      </c>
      <c r="D106">
        <f t="shared" si="101"/>
        <v>60.635018768941066</v>
      </c>
      <c r="E106">
        <f t="shared" si="101"/>
        <v>27.010068049614123</v>
      </c>
      <c r="F106">
        <f t="shared" si="101"/>
        <v>-24.890793836376758</v>
      </c>
      <c r="G106">
        <f t="shared" si="71"/>
        <v>97.867726802383842</v>
      </c>
      <c r="H106">
        <f t="shared" si="72"/>
        <v>-22.014089796463892</v>
      </c>
      <c r="I106">
        <f t="shared" si="73"/>
        <v>118.55883482498892</v>
      </c>
      <c r="J106">
        <f t="shared" si="74"/>
        <v>-44.99746771085951</v>
      </c>
      <c r="K106">
        <f t="shared" si="75"/>
        <v>-30.285944699247267</v>
      </c>
      <c r="L106">
        <f t="shared" si="76"/>
        <v>5490.6483445262047</v>
      </c>
      <c r="M106">
        <f t="shared" si="77"/>
        <v>27060.919960807532</v>
      </c>
      <c r="N106">
        <f t="shared" si="78"/>
        <v>1</v>
      </c>
      <c r="O106">
        <f t="shared" si="79"/>
        <v>1</v>
      </c>
      <c r="P106">
        <f t="shared" si="80"/>
        <v>0</v>
      </c>
      <c r="Q106">
        <f t="shared" si="81"/>
        <v>0</v>
      </c>
    </row>
    <row r="107" spans="1:17" x14ac:dyDescent="0.3">
      <c r="A107">
        <v>22</v>
      </c>
      <c r="B107">
        <f t="shared" ref="B107:F107" si="102">A31-A$81</f>
        <v>-93.94162743044474</v>
      </c>
      <c r="C107">
        <f t="shared" si="102"/>
        <v>-43.44683183811253</v>
      </c>
      <c r="D107">
        <f t="shared" si="102"/>
        <v>-46.298671751028522</v>
      </c>
      <c r="E107">
        <f t="shared" si="102"/>
        <v>114.90089819633042</v>
      </c>
      <c r="F107">
        <f t="shared" si="102"/>
        <v>-20.742925875671986</v>
      </c>
      <c r="G107">
        <f t="shared" si="71"/>
        <v>-14.250073622840185</v>
      </c>
      <c r="H107">
        <f t="shared" si="72"/>
        <v>-77.061533033568651</v>
      </c>
      <c r="I107">
        <f t="shared" si="73"/>
        <v>11.625144305019326</v>
      </c>
      <c r="J107">
        <f t="shared" si="74"/>
        <v>42.89336243585678</v>
      </c>
      <c r="K107">
        <f t="shared" si="75"/>
        <v>-26.138076738542495</v>
      </c>
      <c r="L107">
        <f t="shared" si="76"/>
        <v>26488.708947166313</v>
      </c>
      <c r="M107">
        <f t="shared" si="77"/>
        <v>8799.7280484963867</v>
      </c>
      <c r="N107">
        <f t="shared" si="78"/>
        <v>2</v>
      </c>
      <c r="O107">
        <f t="shared" si="79"/>
        <v>0</v>
      </c>
      <c r="P107">
        <f t="shared" si="80"/>
        <v>1</v>
      </c>
      <c r="Q107">
        <f t="shared" si="81"/>
        <v>0</v>
      </c>
    </row>
    <row r="108" spans="1:17" x14ac:dyDescent="0.3">
      <c r="A108">
        <v>23</v>
      </c>
      <c r="B108">
        <f t="shared" ref="B108:F108" si="103">A32-A$81</f>
        <v>-12.074544309286843</v>
      </c>
      <c r="C108">
        <f t="shared" si="103"/>
        <v>9.592405454270299</v>
      </c>
      <c r="D108">
        <f t="shared" si="103"/>
        <v>-70.37457532984206</v>
      </c>
      <c r="E108">
        <f t="shared" si="103"/>
        <v>-34.161167602370178</v>
      </c>
      <c r="F108">
        <f t="shared" si="103"/>
        <v>32.223173008306055</v>
      </c>
      <c r="G108">
        <f t="shared" si="71"/>
        <v>67.617009498317714</v>
      </c>
      <c r="H108">
        <f t="shared" si="72"/>
        <v>-24.022295741185815</v>
      </c>
      <c r="I108">
        <f t="shared" si="73"/>
        <v>-12.450759273794205</v>
      </c>
      <c r="J108">
        <f t="shared" si="74"/>
        <v>-106.16870336284381</v>
      </c>
      <c r="K108">
        <f t="shared" si="75"/>
        <v>26.828022145435547</v>
      </c>
      <c r="L108">
        <f t="shared" si="76"/>
        <v>7395.7079662121096</v>
      </c>
      <c r="M108">
        <f t="shared" si="77"/>
        <v>17295.688418650057</v>
      </c>
      <c r="N108">
        <f t="shared" si="78"/>
        <v>1</v>
      </c>
      <c r="O108">
        <f t="shared" si="79"/>
        <v>1</v>
      </c>
      <c r="P108">
        <f t="shared" si="80"/>
        <v>0</v>
      </c>
      <c r="Q108">
        <f t="shared" si="81"/>
        <v>0</v>
      </c>
    </row>
    <row r="109" spans="1:17" x14ac:dyDescent="0.3">
      <c r="A109">
        <v>24</v>
      </c>
      <c r="B109">
        <f t="shared" ref="B109:F109" si="104">A33-A$81</f>
        <v>-62.18549955524449</v>
      </c>
      <c r="C109">
        <f t="shared" si="104"/>
        <v>-36.211301287248418</v>
      </c>
      <c r="D109">
        <f t="shared" si="104"/>
        <v>-62.653708858716712</v>
      </c>
      <c r="E109">
        <f t="shared" si="104"/>
        <v>115.31918341750648</v>
      </c>
      <c r="F109">
        <f t="shared" si="104"/>
        <v>-12.558504631394456</v>
      </c>
      <c r="G109">
        <f t="shared" si="71"/>
        <v>17.506054252360059</v>
      </c>
      <c r="H109">
        <f t="shared" si="72"/>
        <v>-69.826002482704524</v>
      </c>
      <c r="I109">
        <f t="shared" si="73"/>
        <v>-4.7298928026688571</v>
      </c>
      <c r="J109">
        <f t="shared" si="74"/>
        <v>43.311647657032857</v>
      </c>
      <c r="K109">
        <f t="shared" si="75"/>
        <v>-17.953655494264964</v>
      </c>
      <c r="L109">
        <f t="shared" si="76"/>
        <v>22560.012032261286</v>
      </c>
      <c r="M109">
        <f t="shared" si="77"/>
        <v>7402.7370124996805</v>
      </c>
      <c r="N109">
        <f t="shared" si="78"/>
        <v>2</v>
      </c>
      <c r="O109">
        <f t="shared" si="79"/>
        <v>0</v>
      </c>
      <c r="P109">
        <f t="shared" si="80"/>
        <v>1</v>
      </c>
      <c r="Q109">
        <f t="shared" si="81"/>
        <v>0</v>
      </c>
    </row>
    <row r="110" spans="1:17" x14ac:dyDescent="0.3">
      <c r="A110">
        <v>25</v>
      </c>
      <c r="B110">
        <f t="shared" ref="B110:F110" si="105">A34-A$81</f>
        <v>-81.372301566312714</v>
      </c>
      <c r="C110">
        <f t="shared" si="105"/>
        <v>-26.776284280283974</v>
      </c>
      <c r="D110">
        <f t="shared" si="105"/>
        <v>-71.341428841545238</v>
      </c>
      <c r="E110">
        <f t="shared" si="105"/>
        <v>97.573923253147882</v>
      </c>
      <c r="F110">
        <f t="shared" si="105"/>
        <v>-22.046041975744401</v>
      </c>
      <c r="G110">
        <f t="shared" si="71"/>
        <v>-1.6807477587081632</v>
      </c>
      <c r="H110">
        <f t="shared" si="72"/>
        <v>-60.390985475740088</v>
      </c>
      <c r="I110">
        <f t="shared" si="73"/>
        <v>-13.417612785497383</v>
      </c>
      <c r="J110">
        <f t="shared" si="74"/>
        <v>25.566387492674245</v>
      </c>
      <c r="K110">
        <f t="shared" si="75"/>
        <v>-27.44119283861491</v>
      </c>
      <c r="L110">
        <f t="shared" si="76"/>
        <v>22434.718797018257</v>
      </c>
      <c r="M110">
        <f t="shared" si="77"/>
        <v>5236.5876064526155</v>
      </c>
      <c r="N110">
        <f t="shared" si="78"/>
        <v>2</v>
      </c>
      <c r="O110">
        <f t="shared" si="79"/>
        <v>0</v>
      </c>
      <c r="P110">
        <f t="shared" si="80"/>
        <v>1</v>
      </c>
      <c r="Q110">
        <f t="shared" si="81"/>
        <v>0</v>
      </c>
    </row>
    <row r="111" spans="1:17" x14ac:dyDescent="0.3">
      <c r="A111">
        <v>26</v>
      </c>
      <c r="B111">
        <f t="shared" ref="B111:F111" si="106">A35-A$81</f>
        <v>-92.213167145061291</v>
      </c>
      <c r="C111">
        <f t="shared" si="106"/>
        <v>-6.2555421010039964</v>
      </c>
      <c r="D111">
        <f t="shared" si="106"/>
        <v>-47.933397924636864</v>
      </c>
      <c r="E111">
        <f t="shared" si="106"/>
        <v>113.7171210847082</v>
      </c>
      <c r="F111">
        <f t="shared" si="106"/>
        <v>-45.759180260887888</v>
      </c>
      <c r="G111">
        <f t="shared" si="71"/>
        <v>-12.521613337456744</v>
      </c>
      <c r="H111">
        <f t="shared" si="72"/>
        <v>-39.87024329646011</v>
      </c>
      <c r="I111">
        <f t="shared" si="73"/>
        <v>9.9904181314109906</v>
      </c>
      <c r="J111">
        <f t="shared" si="74"/>
        <v>41.709585324234574</v>
      </c>
      <c r="K111">
        <f t="shared" si="75"/>
        <v>-51.154331123758396</v>
      </c>
      <c r="L111">
        <f t="shared" si="76"/>
        <v>25865.496844444642</v>
      </c>
      <c r="M111">
        <f t="shared" si="77"/>
        <v>6202.6906561708438</v>
      </c>
      <c r="N111">
        <f t="shared" si="78"/>
        <v>2</v>
      </c>
      <c r="O111">
        <f t="shared" si="79"/>
        <v>0</v>
      </c>
      <c r="P111">
        <f t="shared" si="80"/>
        <v>1</v>
      </c>
      <c r="Q111">
        <f t="shared" si="81"/>
        <v>0</v>
      </c>
    </row>
    <row r="112" spans="1:17" x14ac:dyDescent="0.3">
      <c r="A112">
        <v>27</v>
      </c>
      <c r="B112">
        <f t="shared" ref="B112:F112" si="107">A36-A$81</f>
        <v>-2.7818070768436769</v>
      </c>
      <c r="C112">
        <f t="shared" si="107"/>
        <v>19.790872782313023</v>
      </c>
      <c r="D112">
        <f t="shared" si="107"/>
        <v>-82.017043101606319</v>
      </c>
      <c r="E112">
        <f t="shared" si="107"/>
        <v>-33.170062853872672</v>
      </c>
      <c r="F112">
        <f t="shared" si="107"/>
        <v>32.187542517443767</v>
      </c>
      <c r="G112">
        <f t="shared" si="71"/>
        <v>76.909746730760872</v>
      </c>
      <c r="H112">
        <f t="shared" si="72"/>
        <v>-13.82382841314309</v>
      </c>
      <c r="I112">
        <f t="shared" si="73"/>
        <v>-24.093227045558464</v>
      </c>
      <c r="J112">
        <f t="shared" si="74"/>
        <v>-105.17759861434629</v>
      </c>
      <c r="K112">
        <f t="shared" si="75"/>
        <v>26.792391654573258</v>
      </c>
      <c r="L112">
        <f t="shared" si="76"/>
        <v>9262.5034182713389</v>
      </c>
      <c r="M112">
        <f t="shared" si="77"/>
        <v>18466.850464507221</v>
      </c>
      <c r="N112">
        <f t="shared" si="78"/>
        <v>1</v>
      </c>
      <c r="O112">
        <f t="shared" si="79"/>
        <v>1</v>
      </c>
      <c r="P112">
        <f t="shared" si="80"/>
        <v>0</v>
      </c>
      <c r="Q112">
        <f t="shared" si="81"/>
        <v>0</v>
      </c>
    </row>
    <row r="113" spans="1:18" x14ac:dyDescent="0.3">
      <c r="A113">
        <v>28</v>
      </c>
      <c r="B113">
        <f t="shared" ref="B113:F113" si="108">A37-A$81</f>
        <v>-9.9771452976481072</v>
      </c>
      <c r="C113">
        <f t="shared" si="108"/>
        <v>36.626554143175724</v>
      </c>
      <c r="D113">
        <f t="shared" si="108"/>
        <v>-47.281462899406691</v>
      </c>
      <c r="E113">
        <f t="shared" si="108"/>
        <v>-32.643828187887031</v>
      </c>
      <c r="F113">
        <f t="shared" si="108"/>
        <v>34.353684150175773</v>
      </c>
      <c r="G113">
        <f t="shared" si="71"/>
        <v>69.714408509956442</v>
      </c>
      <c r="H113">
        <f t="shared" si="72"/>
        <v>3.0118529477196105</v>
      </c>
      <c r="I113">
        <f t="shared" si="73"/>
        <v>10.642353156641164</v>
      </c>
      <c r="J113">
        <f t="shared" si="74"/>
        <v>-104.65136394836065</v>
      </c>
      <c r="K113">
        <f t="shared" si="75"/>
        <v>28.958533287305265</v>
      </c>
      <c r="L113">
        <f t="shared" si="76"/>
        <v>5922.3797640516614</v>
      </c>
      <c r="M113">
        <f t="shared" si="77"/>
        <v>16772.934319186654</v>
      </c>
      <c r="N113">
        <f t="shared" si="78"/>
        <v>1</v>
      </c>
      <c r="O113">
        <f t="shared" si="79"/>
        <v>1</v>
      </c>
      <c r="P113">
        <f t="shared" si="80"/>
        <v>0</v>
      </c>
      <c r="Q113">
        <f t="shared" si="81"/>
        <v>0</v>
      </c>
    </row>
    <row r="114" spans="1:18" x14ac:dyDescent="0.3">
      <c r="A114">
        <v>29</v>
      </c>
      <c r="B114">
        <f t="shared" ref="B114:F114" si="109">A38-A$81</f>
        <v>4.455771325102603</v>
      </c>
      <c r="C114">
        <f t="shared" si="109"/>
        <v>-1.4638562868624092</v>
      </c>
      <c r="D114">
        <f t="shared" si="109"/>
        <v>46.214599927608461</v>
      </c>
      <c r="E114">
        <f t="shared" si="109"/>
        <v>18.482389750803421</v>
      </c>
      <c r="F114">
        <f t="shared" si="109"/>
        <v>-20.081888881228963</v>
      </c>
      <c r="G114">
        <f t="shared" si="71"/>
        <v>84.147325132707152</v>
      </c>
      <c r="H114">
        <f t="shared" si="72"/>
        <v>-35.078557482318523</v>
      </c>
      <c r="I114">
        <f t="shared" si="73"/>
        <v>104.13841598365632</v>
      </c>
      <c r="J114">
        <f t="shared" si="74"/>
        <v>-53.525146009670209</v>
      </c>
      <c r="K114">
        <f t="shared" si="75"/>
        <v>-25.477039744099471</v>
      </c>
      <c r="L114">
        <f t="shared" si="76"/>
        <v>2902.6670117377321</v>
      </c>
      <c r="M114">
        <f t="shared" si="77"/>
        <v>22670.10801509384</v>
      </c>
      <c r="N114">
        <f t="shared" si="78"/>
        <v>1</v>
      </c>
      <c r="O114">
        <f t="shared" si="79"/>
        <v>1</v>
      </c>
      <c r="P114">
        <f t="shared" si="80"/>
        <v>0</v>
      </c>
      <c r="Q114">
        <f t="shared" si="81"/>
        <v>0</v>
      </c>
    </row>
    <row r="115" spans="1:18" x14ac:dyDescent="0.3">
      <c r="N115" t="s">
        <v>77</v>
      </c>
      <c r="O115">
        <f>SUM(O85:O114)</f>
        <v>15</v>
      </c>
      <c r="P115">
        <f>SUM(P85:P114)</f>
        <v>15</v>
      </c>
      <c r="Q115">
        <f>SUM(Q85:Q114)</f>
        <v>1</v>
      </c>
    </row>
    <row r="118" spans="1:18" x14ac:dyDescent="0.3">
      <c r="A118" t="s">
        <v>34</v>
      </c>
      <c r="B118" t="s">
        <v>78</v>
      </c>
    </row>
    <row r="119" spans="1:18" x14ac:dyDescent="0.3">
      <c r="A119">
        <v>2</v>
      </c>
      <c r="B119">
        <f>B80</f>
        <v>5</v>
      </c>
    </row>
    <row r="120" spans="1:18" x14ac:dyDescent="0.3">
      <c r="A120">
        <f>SUMPRODUCT(A9:A38,$O85:$O114)/$O115</f>
        <v>74.593036828312691</v>
      </c>
      <c r="B120">
        <f t="shared" ref="B120:E120" si="110">SUMPRODUCT(B9:B38,$O85:$O114)/$O115</f>
        <v>-64.531783667012533</v>
      </c>
      <c r="C120">
        <f t="shared" si="110"/>
        <v>-12.493897699842234</v>
      </c>
      <c r="D120">
        <f t="shared" si="110"/>
        <v>-46.268001520063585</v>
      </c>
      <c r="E120">
        <f t="shared" si="110"/>
        <v>-65.064789150359942</v>
      </c>
    </row>
    <row r="121" spans="1:18" x14ac:dyDescent="0.3">
      <c r="A121">
        <f>SUMPRODUCT(A9:A38,$P85:$P114)/$P115</f>
        <v>-8.1307491489038899</v>
      </c>
      <c r="B121">
        <f t="shared" ref="B121:E121" si="111">SUMPRODUCT(B9:B38,$P85:$P114)/$P115</f>
        <v>-38.061867322480843</v>
      </c>
      <c r="C121">
        <f t="shared" si="111"/>
        <v>-73.511026479191926</v>
      </c>
      <c r="D121">
        <f t="shared" si="111"/>
        <v>31.075884098384844</v>
      </c>
      <c r="E121">
        <f t="shared" si="111"/>
        <v>-64.933395277271572</v>
      </c>
    </row>
    <row r="123" spans="1:18" x14ac:dyDescent="0.3">
      <c r="A123" t="s">
        <v>6</v>
      </c>
      <c r="B123" t="s">
        <v>68</v>
      </c>
      <c r="C123" t="s">
        <v>69</v>
      </c>
      <c r="D123" t="s">
        <v>7</v>
      </c>
      <c r="E123" t="s">
        <v>8</v>
      </c>
      <c r="F123" t="s">
        <v>70</v>
      </c>
      <c r="G123" t="s">
        <v>71</v>
      </c>
      <c r="H123" t="s">
        <v>72</v>
      </c>
      <c r="I123" t="s">
        <v>9</v>
      </c>
      <c r="J123" t="s">
        <v>10</v>
      </c>
      <c r="K123" t="s">
        <v>73</v>
      </c>
      <c r="L123" t="s">
        <v>13</v>
      </c>
      <c r="M123" t="s">
        <v>14</v>
      </c>
      <c r="N123" t="s">
        <v>38</v>
      </c>
      <c r="O123" t="s">
        <v>75</v>
      </c>
      <c r="P123" t="s">
        <v>76</v>
      </c>
      <c r="Q123" t="s">
        <v>4</v>
      </c>
      <c r="R123" t="s">
        <v>96</v>
      </c>
    </row>
    <row r="124" spans="1:18" x14ac:dyDescent="0.3">
      <c r="A124">
        <v>0</v>
      </c>
      <c r="B124">
        <f>A9-A$120</f>
        <v>-98.201198565483253</v>
      </c>
      <c r="C124">
        <f t="shared" ref="C124:F124" si="112">B9-B$120</f>
        <v>144.7397755657704</v>
      </c>
      <c r="D124">
        <f t="shared" si="112"/>
        <v>-71.981742289521662</v>
      </c>
      <c r="E124">
        <f t="shared" si="112"/>
        <v>-15.185978938367789</v>
      </c>
      <c r="F124">
        <f t="shared" si="112"/>
        <v>63.070971317983464</v>
      </c>
      <c r="G124">
        <f>A9-A$121</f>
        <v>-15.477412588266672</v>
      </c>
      <c r="H124">
        <f t="shared" ref="H124:K124" si="113">B9-B$121</f>
        <v>118.2698592212387</v>
      </c>
      <c r="I124">
        <f t="shared" si="113"/>
        <v>-10.964613510171972</v>
      </c>
      <c r="J124">
        <f t="shared" si="113"/>
        <v>-92.529864556816221</v>
      </c>
      <c r="K124">
        <f t="shared" si="113"/>
        <v>62.939577444895093</v>
      </c>
      <c r="L124">
        <f>SUMPRODUCT(B124:F124,B124:F124)</f>
        <v>39983.010632872611</v>
      </c>
      <c r="M124">
        <f>SUMPRODUCT(G124:K124,G124:K124)</f>
        <v>26870.698893911209</v>
      </c>
      <c r="N124">
        <f>MATCH(MIN(L124:M124),L124:M124,0)</f>
        <v>2</v>
      </c>
      <c r="O124">
        <f>IF(N124=1,1,0)</f>
        <v>0</v>
      </c>
      <c r="P124">
        <f>IF(N124=2,1,0)</f>
        <v>1</v>
      </c>
      <c r="Q124">
        <f>IF(N124=N85,0,1)</f>
        <v>0</v>
      </c>
      <c r="R124">
        <f>MIN(L124:M124)</f>
        <v>26870.698893911209</v>
      </c>
    </row>
    <row r="125" spans="1:18" x14ac:dyDescent="0.3">
      <c r="A125">
        <v>1</v>
      </c>
      <c r="B125">
        <f t="shared" ref="B125:F125" si="114">A10-A$120</f>
        <v>-93.322991683511589</v>
      </c>
      <c r="C125">
        <f t="shared" si="114"/>
        <v>146.06068379028329</v>
      </c>
      <c r="D125">
        <f t="shared" si="114"/>
        <v>-65.380118598961872</v>
      </c>
      <c r="E125">
        <f t="shared" si="114"/>
        <v>11.225110318664662</v>
      </c>
      <c r="F125">
        <f t="shared" si="114"/>
        <v>59.994472431634861</v>
      </c>
      <c r="G125">
        <f t="shared" ref="G125:G153" si="115">A10-A$121</f>
        <v>-10.599205706295015</v>
      </c>
      <c r="H125">
        <f t="shared" ref="H125:H153" si="116">B10-B$121</f>
        <v>119.59076744575162</v>
      </c>
      <c r="I125">
        <f t="shared" ref="I125:I153" si="117">C10-C$121</f>
        <v>-4.3629898196121815</v>
      </c>
      <c r="J125">
        <f t="shared" ref="J125:J153" si="118">D10-D$121</f>
        <v>-66.118775299783763</v>
      </c>
      <c r="K125">
        <f t="shared" ref="K125:K153" si="119">E10-E$121</f>
        <v>59.863078558546491</v>
      </c>
      <c r="L125">
        <f t="shared" ref="L125:L153" si="120">SUMPRODUCT(B125:F125,B125:F125)</f>
        <v>38042.803858076601</v>
      </c>
      <c r="M125">
        <f t="shared" ref="M125:M153" si="121">SUMPRODUCT(G125:K125,G125:K125)</f>
        <v>22388.611121684247</v>
      </c>
      <c r="N125">
        <f t="shared" ref="N125:N153" si="122">MATCH(MIN(L125:M125),L125:M125,0)</f>
        <v>2</v>
      </c>
      <c r="O125">
        <f t="shared" ref="O125:O153" si="123">IF(N125=1,1,0)</f>
        <v>0</v>
      </c>
      <c r="P125">
        <f t="shared" ref="P125:P153" si="124">IF(N125=2,1,0)</f>
        <v>1</v>
      </c>
      <c r="Q125">
        <f t="shared" ref="Q125:Q153" si="125">IF(N125=N86,0,1)</f>
        <v>0</v>
      </c>
      <c r="R125">
        <f t="shared" ref="R125:R153" si="126">MIN(L125:M125)</f>
        <v>22388.611121684247</v>
      </c>
    </row>
    <row r="126" spans="1:18" x14ac:dyDescent="0.3">
      <c r="A126">
        <v>2</v>
      </c>
      <c r="B126">
        <f t="shared" ref="B126:F126" si="127">A11-A$120</f>
        <v>-79.378465137094963</v>
      </c>
      <c r="C126">
        <f t="shared" si="127"/>
        <v>143.42329842125116</v>
      </c>
      <c r="D126">
        <f t="shared" si="127"/>
        <v>-68.73026883127072</v>
      </c>
      <c r="E126">
        <f t="shared" si="127"/>
        <v>6.9235628498431652</v>
      </c>
      <c r="F126">
        <f t="shared" si="127"/>
        <v>58.177268892066884</v>
      </c>
      <c r="G126">
        <f t="shared" si="115"/>
        <v>3.3453208401216141</v>
      </c>
      <c r="H126">
        <f t="shared" si="116"/>
        <v>116.95338207671946</v>
      </c>
      <c r="I126">
        <f t="shared" si="117"/>
        <v>-7.7131400519210302</v>
      </c>
      <c r="J126">
        <f t="shared" si="118"/>
        <v>-70.42032276860526</v>
      </c>
      <c r="K126">
        <f t="shared" si="119"/>
        <v>58.045875018978514</v>
      </c>
      <c r="L126">
        <f t="shared" si="120"/>
        <v>35027.563449446585</v>
      </c>
      <c r="M126">
        <f t="shared" si="121"/>
        <v>22077.122745720444</v>
      </c>
      <c r="N126">
        <f t="shared" si="122"/>
        <v>2</v>
      </c>
      <c r="O126">
        <f t="shared" si="123"/>
        <v>0</v>
      </c>
      <c r="P126">
        <f t="shared" si="124"/>
        <v>1</v>
      </c>
      <c r="Q126">
        <f t="shared" si="125"/>
        <v>0</v>
      </c>
      <c r="R126">
        <f t="shared" si="126"/>
        <v>22077.122745720444</v>
      </c>
    </row>
    <row r="127" spans="1:18" x14ac:dyDescent="0.3">
      <c r="A127">
        <v>3</v>
      </c>
      <c r="B127">
        <f t="shared" ref="B127:F127" si="128">A12-A$120</f>
        <v>-66.760019387618627</v>
      </c>
      <c r="C127">
        <f t="shared" si="128"/>
        <v>-39.230438169818811</v>
      </c>
      <c r="D127">
        <f t="shared" si="128"/>
        <v>-55.639203682973474</v>
      </c>
      <c r="E127">
        <f t="shared" si="128"/>
        <v>81.094817936051015</v>
      </c>
      <c r="F127">
        <f t="shared" si="128"/>
        <v>-39.232642124726155</v>
      </c>
      <c r="G127">
        <f t="shared" si="115"/>
        <v>15.963766589597949</v>
      </c>
      <c r="H127">
        <f t="shared" si="116"/>
        <v>-65.700354514350494</v>
      </c>
      <c r="I127">
        <f t="shared" si="117"/>
        <v>5.3779250963762166</v>
      </c>
      <c r="J127">
        <f t="shared" si="118"/>
        <v>3.7509323176025937</v>
      </c>
      <c r="K127">
        <f t="shared" si="119"/>
        <v>-39.364035997814526</v>
      </c>
      <c r="L127">
        <f t="shared" si="120"/>
        <v>17207.2181582747</v>
      </c>
      <c r="M127">
        <f t="shared" si="121"/>
        <v>6163.8973286692053</v>
      </c>
      <c r="N127">
        <f t="shared" si="122"/>
        <v>2</v>
      </c>
      <c r="O127">
        <f t="shared" si="123"/>
        <v>0</v>
      </c>
      <c r="P127">
        <f t="shared" si="124"/>
        <v>1</v>
      </c>
      <c r="Q127">
        <f t="shared" si="125"/>
        <v>0</v>
      </c>
      <c r="R127">
        <f t="shared" si="126"/>
        <v>6163.8973286692053</v>
      </c>
    </row>
    <row r="128" spans="1:18" x14ac:dyDescent="0.3">
      <c r="A128">
        <v>4</v>
      </c>
      <c r="B128">
        <f t="shared" ref="B128:F128" si="129">A13-A$120</f>
        <v>30.76877857958867</v>
      </c>
      <c r="C128">
        <f t="shared" si="129"/>
        <v>-17.372756247036179</v>
      </c>
      <c r="D128">
        <f t="shared" si="129"/>
        <v>39.784667110092968</v>
      </c>
      <c r="E128">
        <f t="shared" si="129"/>
        <v>30.209168350148396</v>
      </c>
      <c r="F128">
        <f t="shared" si="129"/>
        <v>-28.175382184621</v>
      </c>
      <c r="G128">
        <f t="shared" si="115"/>
        <v>113.49256455680525</v>
      </c>
      <c r="H128">
        <f t="shared" si="116"/>
        <v>-43.842672591567869</v>
      </c>
      <c r="I128">
        <f t="shared" si="117"/>
        <v>100.80179588944266</v>
      </c>
      <c r="J128">
        <f t="shared" si="118"/>
        <v>-47.134717268300037</v>
      </c>
      <c r="K128">
        <f t="shared" si="119"/>
        <v>-28.306776057709371</v>
      </c>
      <c r="L128">
        <f t="shared" si="120"/>
        <v>4537.7961456166686</v>
      </c>
      <c r="M128">
        <f t="shared" si="121"/>
        <v>27986.699346932772</v>
      </c>
      <c r="N128">
        <f t="shared" si="122"/>
        <v>1</v>
      </c>
      <c r="O128">
        <f t="shared" si="123"/>
        <v>1</v>
      </c>
      <c r="P128">
        <f t="shared" si="124"/>
        <v>0</v>
      </c>
      <c r="Q128">
        <f t="shared" si="125"/>
        <v>0</v>
      </c>
      <c r="R128">
        <f t="shared" si="126"/>
        <v>4537.7961456166686</v>
      </c>
    </row>
    <row r="129" spans="1:18" x14ac:dyDescent="0.3">
      <c r="A129">
        <v>5</v>
      </c>
      <c r="B129">
        <f t="shared" ref="B129:F129" si="130">A14-A$120</f>
        <v>16.570614777586954</v>
      </c>
      <c r="C129">
        <f t="shared" si="130"/>
        <v>-11.360403457139512</v>
      </c>
      <c r="D129">
        <f t="shared" si="130"/>
        <v>50.931633101346641</v>
      </c>
      <c r="E129">
        <f t="shared" si="130"/>
        <v>33.665750467238126</v>
      </c>
      <c r="F129">
        <f t="shared" si="130"/>
        <v>-25.624561880060583</v>
      </c>
      <c r="G129">
        <f t="shared" si="115"/>
        <v>99.294400754803533</v>
      </c>
      <c r="H129">
        <f t="shared" si="116"/>
        <v>-37.830319801671202</v>
      </c>
      <c r="I129">
        <f t="shared" si="117"/>
        <v>111.94876188069634</v>
      </c>
      <c r="J129">
        <f t="shared" si="118"/>
        <v>-43.678135151210299</v>
      </c>
      <c r="K129">
        <f t="shared" si="119"/>
        <v>-25.755955753148953</v>
      </c>
      <c r="L129">
        <f t="shared" si="120"/>
        <v>4787.6762172537574</v>
      </c>
      <c r="M129">
        <f t="shared" si="121"/>
        <v>26394.185151218655</v>
      </c>
      <c r="N129">
        <f t="shared" si="122"/>
        <v>1</v>
      </c>
      <c r="O129">
        <f t="shared" si="123"/>
        <v>1</v>
      </c>
      <c r="P129">
        <f t="shared" si="124"/>
        <v>0</v>
      </c>
      <c r="Q129">
        <f t="shared" si="125"/>
        <v>0</v>
      </c>
      <c r="R129">
        <f t="shared" si="126"/>
        <v>4787.6762172537574</v>
      </c>
    </row>
    <row r="130" spans="1:18" x14ac:dyDescent="0.3">
      <c r="A130">
        <v>6</v>
      </c>
      <c r="B130">
        <f t="shared" ref="B130:F130" si="131">A15-A$120</f>
        <v>16.025014115748817</v>
      </c>
      <c r="C130">
        <f t="shared" si="131"/>
        <v>-37.797060013331006</v>
      </c>
      <c r="D130">
        <f t="shared" si="131"/>
        <v>62.670573620520528</v>
      </c>
      <c r="E130">
        <f t="shared" si="131"/>
        <v>20.921142426860403</v>
      </c>
      <c r="F130">
        <f t="shared" si="131"/>
        <v>-27.1084557270988</v>
      </c>
      <c r="G130">
        <f t="shared" si="115"/>
        <v>98.748800092965396</v>
      </c>
      <c r="H130">
        <f t="shared" si="116"/>
        <v>-64.266976357862688</v>
      </c>
      <c r="I130">
        <f t="shared" si="117"/>
        <v>123.68770239987022</v>
      </c>
      <c r="J130">
        <f t="shared" si="118"/>
        <v>-56.422743191588026</v>
      </c>
      <c r="K130">
        <f t="shared" si="119"/>
        <v>-27.239849600187171</v>
      </c>
      <c r="L130">
        <f t="shared" si="120"/>
        <v>6785.5821933394318</v>
      </c>
      <c r="M130">
        <f t="shared" si="121"/>
        <v>33105.752850446101</v>
      </c>
      <c r="N130">
        <f t="shared" si="122"/>
        <v>1</v>
      </c>
      <c r="O130">
        <f t="shared" si="123"/>
        <v>1</v>
      </c>
      <c r="P130">
        <f t="shared" si="124"/>
        <v>0</v>
      </c>
      <c r="Q130">
        <f t="shared" si="125"/>
        <v>0</v>
      </c>
      <c r="R130">
        <f t="shared" si="126"/>
        <v>6785.5821933394318</v>
      </c>
    </row>
    <row r="131" spans="1:18" x14ac:dyDescent="0.3">
      <c r="A131">
        <v>7</v>
      </c>
      <c r="B131">
        <f t="shared" ref="B131:F131" si="132">A16-A$120</f>
        <v>-82.698567311430239</v>
      </c>
      <c r="C131">
        <f t="shared" si="132"/>
        <v>-29.195582961012747</v>
      </c>
      <c r="D131">
        <f t="shared" si="132"/>
        <v>-46.202135310975947</v>
      </c>
      <c r="E131">
        <f t="shared" si="132"/>
        <v>95.843275612310975</v>
      </c>
      <c r="F131">
        <f t="shared" si="132"/>
        <v>-28.057245344980814</v>
      </c>
      <c r="G131">
        <f t="shared" si="115"/>
        <v>2.5218665786347572E-2</v>
      </c>
      <c r="H131">
        <f t="shared" si="116"/>
        <v>-55.665499305544436</v>
      </c>
      <c r="I131">
        <f t="shared" si="117"/>
        <v>14.814993468373743</v>
      </c>
      <c r="J131">
        <f t="shared" si="118"/>
        <v>18.499389993862554</v>
      </c>
      <c r="K131">
        <f t="shared" si="119"/>
        <v>-28.188639218069184</v>
      </c>
      <c r="L131">
        <f t="shared" si="120"/>
        <v>19799.214903536114</v>
      </c>
      <c r="M131">
        <f t="shared" si="121"/>
        <v>4454.9592914961195</v>
      </c>
      <c r="N131">
        <f t="shared" si="122"/>
        <v>2</v>
      </c>
      <c r="O131">
        <f t="shared" si="123"/>
        <v>0</v>
      </c>
      <c r="P131">
        <f t="shared" si="124"/>
        <v>1</v>
      </c>
      <c r="Q131">
        <f t="shared" si="125"/>
        <v>0</v>
      </c>
      <c r="R131">
        <f t="shared" si="126"/>
        <v>4454.9592914961195</v>
      </c>
    </row>
    <row r="132" spans="1:18" x14ac:dyDescent="0.3">
      <c r="A132">
        <v>8</v>
      </c>
      <c r="B132">
        <f t="shared" ref="B132:F132" si="133">A17-A$120</f>
        <v>-76.061639996306639</v>
      </c>
      <c r="C132">
        <f t="shared" si="133"/>
        <v>-21.600967170282772</v>
      </c>
      <c r="D132">
        <f t="shared" si="133"/>
        <v>-52.125801294800354</v>
      </c>
      <c r="E132">
        <f t="shared" si="133"/>
        <v>106.41525972888442</v>
      </c>
      <c r="F132">
        <f t="shared" si="133"/>
        <v>-29.698892353595127</v>
      </c>
      <c r="G132">
        <f t="shared" si="115"/>
        <v>6.6621459809099486</v>
      </c>
      <c r="H132">
        <f t="shared" si="116"/>
        <v>-48.070883514814462</v>
      </c>
      <c r="I132">
        <f t="shared" si="117"/>
        <v>8.8913274845493362</v>
      </c>
      <c r="J132">
        <f t="shared" si="118"/>
        <v>29.071374110435993</v>
      </c>
      <c r="K132">
        <f t="shared" si="119"/>
        <v>-29.830286226683498</v>
      </c>
      <c r="L132">
        <f t="shared" si="120"/>
        <v>21175.30573244076</v>
      </c>
      <c r="M132">
        <f t="shared" si="121"/>
        <v>4169.2405044381085</v>
      </c>
      <c r="N132">
        <f t="shared" si="122"/>
        <v>2</v>
      </c>
      <c r="O132">
        <f t="shared" si="123"/>
        <v>0</v>
      </c>
      <c r="P132">
        <f t="shared" si="124"/>
        <v>1</v>
      </c>
      <c r="Q132">
        <f t="shared" si="125"/>
        <v>0</v>
      </c>
      <c r="R132">
        <f t="shared" si="126"/>
        <v>4169.2405044381085</v>
      </c>
    </row>
    <row r="133" spans="1:18" x14ac:dyDescent="0.3">
      <c r="A133">
        <v>9</v>
      </c>
      <c r="B133">
        <f t="shared" ref="B133:F133" si="134">A18-A$120</f>
        <v>-8.9300815641454108</v>
      </c>
      <c r="C133">
        <f t="shared" si="134"/>
        <v>24.735458080561656</v>
      </c>
      <c r="D133">
        <f t="shared" si="134"/>
        <v>-66.506229109380683</v>
      </c>
      <c r="E133">
        <f t="shared" si="134"/>
        <v>-24.972174984796318</v>
      </c>
      <c r="F133">
        <f t="shared" si="134"/>
        <v>30.856603821372538</v>
      </c>
      <c r="G133">
        <f t="shared" si="115"/>
        <v>73.793704413071168</v>
      </c>
      <c r="H133">
        <f t="shared" si="116"/>
        <v>-1.7344582639700334</v>
      </c>
      <c r="I133">
        <f t="shared" si="117"/>
        <v>-5.4891003300309933</v>
      </c>
      <c r="J133">
        <f t="shared" si="118"/>
        <v>-102.31606060324475</v>
      </c>
      <c r="K133">
        <f t="shared" si="119"/>
        <v>30.725209948284167</v>
      </c>
      <c r="L133">
        <f t="shared" si="120"/>
        <v>6690.4072764073771</v>
      </c>
      <c r="M133">
        <f t="shared" si="121"/>
        <v>16891.264162639312</v>
      </c>
      <c r="N133">
        <f t="shared" si="122"/>
        <v>1</v>
      </c>
      <c r="O133">
        <f t="shared" si="123"/>
        <v>1</v>
      </c>
      <c r="P133">
        <f t="shared" si="124"/>
        <v>0</v>
      </c>
      <c r="Q133">
        <f t="shared" si="125"/>
        <v>0</v>
      </c>
      <c r="R133">
        <f t="shared" si="126"/>
        <v>6690.4072764073771</v>
      </c>
    </row>
    <row r="134" spans="1:18" x14ac:dyDescent="0.3">
      <c r="A134">
        <v>10</v>
      </c>
      <c r="B134">
        <f t="shared" ref="B134:F134" si="135">A19-A$120</f>
        <v>-41.665881305947977</v>
      </c>
      <c r="C134">
        <f t="shared" si="135"/>
        <v>27.000683190658819</v>
      </c>
      <c r="D134">
        <f t="shared" si="135"/>
        <v>-59.790807730222639</v>
      </c>
      <c r="E134">
        <f t="shared" si="135"/>
        <v>-28.18904446240456</v>
      </c>
      <c r="F134">
        <f t="shared" si="135"/>
        <v>26.009613826510893</v>
      </c>
      <c r="G134">
        <f t="shared" si="115"/>
        <v>41.057904671268602</v>
      </c>
      <c r="H134">
        <f t="shared" si="116"/>
        <v>0.5307668461271291</v>
      </c>
      <c r="I134">
        <f t="shared" si="117"/>
        <v>1.2263210491270513</v>
      </c>
      <c r="J134">
        <f t="shared" si="118"/>
        <v>-105.53293008085299</v>
      </c>
      <c r="K134">
        <f t="shared" si="119"/>
        <v>25.878219953422523</v>
      </c>
      <c r="L134">
        <f t="shared" si="120"/>
        <v>7511.1454859037694</v>
      </c>
      <c r="M134">
        <f t="shared" si="121"/>
        <v>13494.418712163382</v>
      </c>
      <c r="N134">
        <f t="shared" si="122"/>
        <v>1</v>
      </c>
      <c r="O134">
        <f t="shared" si="123"/>
        <v>1</v>
      </c>
      <c r="P134">
        <f t="shared" si="124"/>
        <v>0</v>
      </c>
      <c r="Q134">
        <f t="shared" si="125"/>
        <v>0</v>
      </c>
      <c r="R134">
        <f t="shared" si="126"/>
        <v>7511.1454859037694</v>
      </c>
    </row>
    <row r="135" spans="1:18" x14ac:dyDescent="0.3">
      <c r="A135">
        <v>11</v>
      </c>
      <c r="B135">
        <f t="shared" ref="B135:F135" si="136">A20-A$120</f>
        <v>-33.064113672267943</v>
      </c>
      <c r="C135">
        <f t="shared" si="136"/>
        <v>22.043963996179798</v>
      </c>
      <c r="D135">
        <f t="shared" si="136"/>
        <v>-43.11290151205425</v>
      </c>
      <c r="E135">
        <f t="shared" si="136"/>
        <v>-26.733688570962038</v>
      </c>
      <c r="F135">
        <f t="shared" si="136"/>
        <v>25.734311182944495</v>
      </c>
      <c r="G135">
        <f t="shared" si="115"/>
        <v>49.659672304948636</v>
      </c>
      <c r="H135">
        <f t="shared" si="116"/>
        <v>-4.4259523483518919</v>
      </c>
      <c r="I135">
        <f t="shared" si="117"/>
        <v>17.90422726729544</v>
      </c>
      <c r="J135">
        <f t="shared" si="118"/>
        <v>-104.07757418941047</v>
      </c>
      <c r="K135">
        <f t="shared" si="119"/>
        <v>25.602917309856124</v>
      </c>
      <c r="L135">
        <f t="shared" si="120"/>
        <v>4814.8391150554253</v>
      </c>
      <c r="M135">
        <f t="shared" si="121"/>
        <v>14293.884285591301</v>
      </c>
      <c r="N135">
        <f t="shared" si="122"/>
        <v>1</v>
      </c>
      <c r="O135">
        <f t="shared" si="123"/>
        <v>1</v>
      </c>
      <c r="P135">
        <f t="shared" si="124"/>
        <v>0</v>
      </c>
      <c r="Q135">
        <f t="shared" si="125"/>
        <v>0</v>
      </c>
      <c r="R135">
        <f t="shared" si="126"/>
        <v>4814.8391150554253</v>
      </c>
    </row>
    <row r="136" spans="1:18" x14ac:dyDescent="0.3">
      <c r="A136">
        <v>12</v>
      </c>
      <c r="B136">
        <f t="shared" ref="B136:F136" si="137">A21-A$120</f>
        <v>19.046904771215694</v>
      </c>
      <c r="C136">
        <f t="shared" si="137"/>
        <v>-50.598608482021291</v>
      </c>
      <c r="D136">
        <f t="shared" si="137"/>
        <v>72.283713994009162</v>
      </c>
      <c r="E136">
        <f t="shared" si="137"/>
        <v>1.8271155126118117</v>
      </c>
      <c r="F136">
        <f t="shared" si="137"/>
        <v>-22.164313432343505</v>
      </c>
      <c r="G136">
        <f t="shared" si="115"/>
        <v>101.77069074843227</v>
      </c>
      <c r="H136">
        <f t="shared" si="116"/>
        <v>-77.068524826552988</v>
      </c>
      <c r="I136">
        <f t="shared" si="117"/>
        <v>133.30084277335885</v>
      </c>
      <c r="J136">
        <f t="shared" si="118"/>
        <v>-75.516770105836613</v>
      </c>
      <c r="K136">
        <f t="shared" si="119"/>
        <v>-22.295707305431876</v>
      </c>
      <c r="L136">
        <f t="shared" si="120"/>
        <v>8642.5342114719424</v>
      </c>
      <c r="M136">
        <f t="shared" si="121"/>
        <v>40265.826829909056</v>
      </c>
      <c r="N136">
        <f t="shared" si="122"/>
        <v>1</v>
      </c>
      <c r="O136">
        <f t="shared" si="123"/>
        <v>1</v>
      </c>
      <c r="P136">
        <f t="shared" si="124"/>
        <v>0</v>
      </c>
      <c r="Q136">
        <f t="shared" si="125"/>
        <v>0</v>
      </c>
      <c r="R136">
        <f t="shared" si="126"/>
        <v>8642.5342114719424</v>
      </c>
    </row>
    <row r="137" spans="1:18" x14ac:dyDescent="0.3">
      <c r="A137">
        <v>13</v>
      </c>
      <c r="B137">
        <f t="shared" ref="B137:F137" si="138">A22-A$120</f>
        <v>-87.934529122830511</v>
      </c>
      <c r="C137">
        <f t="shared" si="138"/>
        <v>-29.235918769767537</v>
      </c>
      <c r="D137">
        <f t="shared" si="138"/>
        <v>-38.249852570962119</v>
      </c>
      <c r="E137">
        <f t="shared" si="138"/>
        <v>122.90008536565509</v>
      </c>
      <c r="F137">
        <f t="shared" si="138"/>
        <v>-31.646765598446123</v>
      </c>
      <c r="G137">
        <f t="shared" si="115"/>
        <v>-5.2107431456139306</v>
      </c>
      <c r="H137">
        <f t="shared" si="116"/>
        <v>-55.705835114299227</v>
      </c>
      <c r="I137">
        <f t="shared" si="117"/>
        <v>22.767276208387571</v>
      </c>
      <c r="J137">
        <f t="shared" si="118"/>
        <v>45.556199747206662</v>
      </c>
      <c r="K137">
        <f t="shared" si="119"/>
        <v>-31.778159471534494</v>
      </c>
      <c r="L137">
        <f t="shared" si="120"/>
        <v>26156.220335795013</v>
      </c>
      <c r="M137">
        <f t="shared" si="121"/>
        <v>6733.8595306657353</v>
      </c>
      <c r="N137">
        <f t="shared" si="122"/>
        <v>2</v>
      </c>
      <c r="O137">
        <f t="shared" si="123"/>
        <v>0</v>
      </c>
      <c r="P137">
        <f t="shared" si="124"/>
        <v>1</v>
      </c>
      <c r="Q137">
        <f t="shared" si="125"/>
        <v>0</v>
      </c>
      <c r="R137">
        <f t="shared" si="126"/>
        <v>6733.8595306657353</v>
      </c>
    </row>
    <row r="138" spans="1:18" x14ac:dyDescent="0.3">
      <c r="A138">
        <v>14</v>
      </c>
      <c r="B138">
        <f t="shared" ref="B138:F138" si="139">A23-A$120</f>
        <v>15.398723538361821</v>
      </c>
      <c r="C138">
        <f t="shared" si="139"/>
        <v>2.0253362528950518</v>
      </c>
      <c r="D138">
        <f t="shared" si="139"/>
        <v>45.348039460209364</v>
      </c>
      <c r="E138">
        <f t="shared" si="139"/>
        <v>35.433482862373459</v>
      </c>
      <c r="F138">
        <f t="shared" si="139"/>
        <v>-22.922063454042927</v>
      </c>
      <c r="G138">
        <f t="shared" si="115"/>
        <v>98.1225095155784</v>
      </c>
      <c r="H138">
        <f t="shared" si="116"/>
        <v>-24.444580091636638</v>
      </c>
      <c r="I138">
        <f t="shared" si="117"/>
        <v>106.36516823955905</v>
      </c>
      <c r="J138">
        <f t="shared" si="118"/>
        <v>-41.910402756074966</v>
      </c>
      <c r="K138">
        <f t="shared" si="119"/>
        <v>-23.053457327131298</v>
      </c>
      <c r="L138">
        <f t="shared" si="120"/>
        <v>4078.6200571821792</v>
      </c>
      <c r="M138">
        <f t="shared" si="121"/>
        <v>23827.057138031196</v>
      </c>
      <c r="N138">
        <f t="shared" si="122"/>
        <v>1</v>
      </c>
      <c r="O138">
        <f t="shared" si="123"/>
        <v>1</v>
      </c>
      <c r="P138">
        <f t="shared" si="124"/>
        <v>0</v>
      </c>
      <c r="Q138">
        <f t="shared" si="125"/>
        <v>0</v>
      </c>
      <c r="R138">
        <f t="shared" si="126"/>
        <v>4078.6200571821792</v>
      </c>
    </row>
    <row r="139" spans="1:18" x14ac:dyDescent="0.3">
      <c r="A139">
        <v>15</v>
      </c>
      <c r="B139">
        <f t="shared" ref="B139:F139" si="140">A24-A$120</f>
        <v>-71.56935290563861</v>
      </c>
      <c r="C139">
        <f t="shared" si="140"/>
        <v>-40.649380252818347</v>
      </c>
      <c r="D139">
        <f t="shared" si="140"/>
        <v>-60.05302368292017</v>
      </c>
      <c r="E139">
        <f t="shared" si="140"/>
        <v>137.11236926159012</v>
      </c>
      <c r="F139">
        <f t="shared" si="140"/>
        <v>-30.327168296575664</v>
      </c>
      <c r="G139">
        <f t="shared" si="115"/>
        <v>11.154433071577976</v>
      </c>
      <c r="H139">
        <f t="shared" si="116"/>
        <v>-67.119296597350029</v>
      </c>
      <c r="I139">
        <f t="shared" si="117"/>
        <v>0.96410509642952036</v>
      </c>
      <c r="J139">
        <f t="shared" si="118"/>
        <v>59.768483643141678</v>
      </c>
      <c r="K139">
        <f t="shared" si="119"/>
        <v>-30.458562169664035</v>
      </c>
      <c r="L139">
        <f t="shared" si="120"/>
        <v>30100.448985146897</v>
      </c>
      <c r="M139">
        <f t="shared" si="121"/>
        <v>9130.3464979521013</v>
      </c>
      <c r="N139">
        <f t="shared" si="122"/>
        <v>2</v>
      </c>
      <c r="O139">
        <f t="shared" si="123"/>
        <v>0</v>
      </c>
      <c r="P139">
        <f t="shared" si="124"/>
        <v>1</v>
      </c>
      <c r="Q139">
        <f t="shared" si="125"/>
        <v>0</v>
      </c>
      <c r="R139">
        <f t="shared" si="126"/>
        <v>9130.3464979521013</v>
      </c>
    </row>
    <row r="140" spans="1:18" x14ac:dyDescent="0.3">
      <c r="A140">
        <v>16</v>
      </c>
      <c r="B140">
        <f t="shared" ref="B140:F140" si="141">A25-A$120</f>
        <v>-101.4174646388684</v>
      </c>
      <c r="C140">
        <f t="shared" si="141"/>
        <v>132.4424879599654</v>
      </c>
      <c r="D140">
        <f t="shared" si="141"/>
        <v>-85.193720795817313</v>
      </c>
      <c r="E140">
        <f t="shared" si="141"/>
        <v>8.9919235130888566</v>
      </c>
      <c r="F140">
        <f t="shared" si="141"/>
        <v>54.601650397956263</v>
      </c>
      <c r="G140">
        <f t="shared" si="115"/>
        <v>-18.693678661651809</v>
      </c>
      <c r="H140">
        <f t="shared" si="116"/>
        <v>105.97257161543371</v>
      </c>
      <c r="I140">
        <f t="shared" si="117"/>
        <v>-24.176592016467623</v>
      </c>
      <c r="J140">
        <f t="shared" si="118"/>
        <v>-68.351962105359576</v>
      </c>
      <c r="K140">
        <f t="shared" si="119"/>
        <v>54.470256524867892</v>
      </c>
      <c r="L140">
        <f t="shared" si="120"/>
        <v>38146.679728483257</v>
      </c>
      <c r="M140">
        <f t="shared" si="121"/>
        <v>19803.146727761472</v>
      </c>
      <c r="N140">
        <f t="shared" si="122"/>
        <v>2</v>
      </c>
      <c r="O140">
        <f t="shared" si="123"/>
        <v>0</v>
      </c>
      <c r="P140">
        <f t="shared" si="124"/>
        <v>1</v>
      </c>
      <c r="Q140">
        <f t="shared" si="125"/>
        <v>0</v>
      </c>
      <c r="R140">
        <f t="shared" si="126"/>
        <v>19803.146727761472</v>
      </c>
    </row>
    <row r="141" spans="1:18" x14ac:dyDescent="0.3">
      <c r="A141">
        <v>17</v>
      </c>
      <c r="B141">
        <f t="shared" ref="B141:F141" si="142">A26-A$120</f>
        <v>13.166444887152096</v>
      </c>
      <c r="C141">
        <f t="shared" si="142"/>
        <v>-32.726159276432355</v>
      </c>
      <c r="D141">
        <f t="shared" si="142"/>
        <v>90.66251462000362</v>
      </c>
      <c r="E141">
        <f t="shared" si="142"/>
        <v>14.226880209354128</v>
      </c>
      <c r="F141">
        <f t="shared" si="142"/>
        <v>-29.955262814075837</v>
      </c>
      <c r="G141">
        <f t="shared" si="115"/>
        <v>95.890230864368675</v>
      </c>
      <c r="H141">
        <f t="shared" si="116"/>
        <v>-59.196075620964045</v>
      </c>
      <c r="I141">
        <f t="shared" si="117"/>
        <v>151.67964339935332</v>
      </c>
      <c r="J141">
        <f t="shared" si="118"/>
        <v>-63.117005409094304</v>
      </c>
      <c r="K141">
        <f t="shared" si="119"/>
        <v>-30.086656687164208</v>
      </c>
      <c r="L141">
        <f t="shared" si="120"/>
        <v>10563.77021992687</v>
      </c>
      <c r="M141">
        <f t="shared" si="121"/>
        <v>40594.789248322726</v>
      </c>
      <c r="N141">
        <f t="shared" si="122"/>
        <v>1</v>
      </c>
      <c r="O141">
        <f t="shared" si="123"/>
        <v>1</v>
      </c>
      <c r="P141">
        <f t="shared" si="124"/>
        <v>0</v>
      </c>
      <c r="Q141">
        <f t="shared" si="125"/>
        <v>0</v>
      </c>
      <c r="R141">
        <f t="shared" si="126"/>
        <v>10563.77021992687</v>
      </c>
    </row>
    <row r="142" spans="1:18" x14ac:dyDescent="0.3">
      <c r="A142">
        <v>18</v>
      </c>
      <c r="B142">
        <f t="shared" ref="B142:F142" si="143">A27-A$120</f>
        <v>-53.526460942346951</v>
      </c>
      <c r="C142">
        <f t="shared" si="143"/>
        <v>-45.17813194258693</v>
      </c>
      <c r="D142">
        <f t="shared" si="143"/>
        <v>-61.71052123074233</v>
      </c>
      <c r="E142">
        <f t="shared" si="143"/>
        <v>115.35776203057515</v>
      </c>
      <c r="F142">
        <f t="shared" si="143"/>
        <v>-26.562285619650382</v>
      </c>
      <c r="G142">
        <f t="shared" si="115"/>
        <v>29.197325034869628</v>
      </c>
      <c r="H142">
        <f t="shared" si="116"/>
        <v>-71.648048287118627</v>
      </c>
      <c r="I142">
        <f t="shared" si="117"/>
        <v>-0.69339245139263994</v>
      </c>
      <c r="J142">
        <f t="shared" si="118"/>
        <v>38.01387641212672</v>
      </c>
      <c r="K142">
        <f t="shared" si="119"/>
        <v>-26.693679492738752</v>
      </c>
      <c r="L142">
        <f t="shared" si="120"/>
        <v>22727.302335446973</v>
      </c>
      <c r="M142">
        <f t="shared" si="121"/>
        <v>8144.0147303742615</v>
      </c>
      <c r="N142">
        <f t="shared" si="122"/>
        <v>2</v>
      </c>
      <c r="O142">
        <f t="shared" si="123"/>
        <v>0</v>
      </c>
      <c r="P142">
        <f t="shared" si="124"/>
        <v>1</v>
      </c>
      <c r="Q142">
        <f t="shared" si="125"/>
        <v>0</v>
      </c>
      <c r="R142">
        <f t="shared" si="126"/>
        <v>8144.0147303742615</v>
      </c>
    </row>
    <row r="143" spans="1:18" x14ac:dyDescent="0.3">
      <c r="A143">
        <v>19</v>
      </c>
      <c r="B143">
        <f t="shared" ref="B143:F143" si="144">A28-A$120</f>
        <v>-4.2523457047649487</v>
      </c>
      <c r="C143">
        <f t="shared" si="144"/>
        <v>10.162470391844565</v>
      </c>
      <c r="D143">
        <f t="shared" si="144"/>
        <v>-82.060489769289958</v>
      </c>
      <c r="E143">
        <f t="shared" si="144"/>
        <v>-27.248161571727131</v>
      </c>
      <c r="F143">
        <f t="shared" si="144"/>
        <v>31.817994367071698</v>
      </c>
      <c r="G143">
        <f t="shared" si="115"/>
        <v>78.47144027245163</v>
      </c>
      <c r="H143">
        <f t="shared" si="116"/>
        <v>-16.307445952687125</v>
      </c>
      <c r="I143">
        <f t="shared" si="117"/>
        <v>-21.043360989940268</v>
      </c>
      <c r="J143">
        <f t="shared" si="118"/>
        <v>-104.59204719017556</v>
      </c>
      <c r="K143">
        <f t="shared" si="119"/>
        <v>31.686600493983327</v>
      </c>
      <c r="L143">
        <f t="shared" si="120"/>
        <v>8610.1293042156449</v>
      </c>
      <c r="M143">
        <f t="shared" si="121"/>
        <v>18810.059759982913</v>
      </c>
      <c r="N143">
        <f t="shared" si="122"/>
        <v>1</v>
      </c>
      <c r="O143">
        <f t="shared" si="123"/>
        <v>1</v>
      </c>
      <c r="P143">
        <f t="shared" si="124"/>
        <v>0</v>
      </c>
      <c r="Q143">
        <f t="shared" si="125"/>
        <v>0</v>
      </c>
      <c r="R143">
        <f t="shared" si="126"/>
        <v>8610.1293042156449</v>
      </c>
    </row>
    <row r="144" spans="1:18" x14ac:dyDescent="0.3">
      <c r="A144">
        <v>20</v>
      </c>
      <c r="B144">
        <f t="shared" ref="B144:F144" si="145">A29-A$120</f>
        <v>-83.583499423151025</v>
      </c>
      <c r="C144">
        <f t="shared" si="145"/>
        <v>157.97048774609578</v>
      </c>
      <c r="D144">
        <f t="shared" si="145"/>
        <v>-67.853535104628534</v>
      </c>
      <c r="E144">
        <f t="shared" si="145"/>
        <v>27.695266162724998</v>
      </c>
      <c r="F144">
        <f t="shared" si="145"/>
        <v>62.566357669538597</v>
      </c>
      <c r="G144">
        <f t="shared" si="115"/>
        <v>-0.85971344593444954</v>
      </c>
      <c r="H144">
        <f t="shared" si="116"/>
        <v>131.50057140156409</v>
      </c>
      <c r="I144">
        <f t="shared" si="117"/>
        <v>-6.8364063252788441</v>
      </c>
      <c r="J144">
        <f t="shared" si="118"/>
        <v>-49.648619455723434</v>
      </c>
      <c r="K144">
        <f t="shared" si="119"/>
        <v>62.434963796450226</v>
      </c>
      <c r="L144">
        <f t="shared" si="120"/>
        <v>41226.555480611161</v>
      </c>
      <c r="M144">
        <f t="shared" si="121"/>
        <v>23702.985955714576</v>
      </c>
      <c r="N144">
        <f t="shared" si="122"/>
        <v>2</v>
      </c>
      <c r="O144">
        <f t="shared" si="123"/>
        <v>0</v>
      </c>
      <c r="P144">
        <f t="shared" si="124"/>
        <v>1</v>
      </c>
      <c r="Q144">
        <f t="shared" si="125"/>
        <v>0</v>
      </c>
      <c r="R144">
        <f t="shared" si="126"/>
        <v>23702.985955714576</v>
      </c>
    </row>
    <row r="145" spans="1:18" x14ac:dyDescent="0.3">
      <c r="A145">
        <v>21</v>
      </c>
      <c r="B145">
        <f t="shared" ref="B145:F145" si="146">A30-A$120</f>
        <v>14.003671783053122</v>
      </c>
      <c r="C145">
        <f t="shared" si="146"/>
        <v>9.1487090133785429</v>
      </c>
      <c r="D145">
        <f t="shared" si="146"/>
        <v>57.157568538755228</v>
      </c>
      <c r="E145">
        <f t="shared" si="146"/>
        <v>32.078494170617304</v>
      </c>
      <c r="F145">
        <f t="shared" si="146"/>
        <v>-27.342833969172148</v>
      </c>
      <c r="G145">
        <f t="shared" si="115"/>
        <v>96.727457760269701</v>
      </c>
      <c r="H145">
        <f t="shared" si="116"/>
        <v>-17.321207331153147</v>
      </c>
      <c r="I145">
        <f t="shared" si="117"/>
        <v>118.17469731810492</v>
      </c>
      <c r="J145">
        <f t="shared" si="118"/>
        <v>-45.265391447831121</v>
      </c>
      <c r="K145">
        <f t="shared" si="119"/>
        <v>-27.474227842260518</v>
      </c>
      <c r="L145">
        <f t="shared" si="120"/>
        <v>5323.4496990014959</v>
      </c>
      <c r="M145">
        <f t="shared" si="121"/>
        <v>26425.273252853094</v>
      </c>
      <c r="N145">
        <f t="shared" si="122"/>
        <v>1</v>
      </c>
      <c r="O145">
        <f t="shared" si="123"/>
        <v>1</v>
      </c>
      <c r="P145">
        <f t="shared" si="124"/>
        <v>0</v>
      </c>
      <c r="Q145">
        <f t="shared" si="125"/>
        <v>0</v>
      </c>
      <c r="R145">
        <f t="shared" si="126"/>
        <v>5323.4496990014959</v>
      </c>
    </row>
    <row r="146" spans="1:18" x14ac:dyDescent="0.3">
      <c r="A146">
        <v>22</v>
      </c>
      <c r="B146">
        <f t="shared" ref="B146:F146" si="147">A31-A$120</f>
        <v>-98.114128642170911</v>
      </c>
      <c r="C146">
        <f t="shared" si="147"/>
        <v>-45.898734223726208</v>
      </c>
      <c r="D146">
        <f t="shared" si="147"/>
        <v>-49.776121981214366</v>
      </c>
      <c r="E146">
        <f t="shared" si="147"/>
        <v>119.96932431733359</v>
      </c>
      <c r="F146">
        <f t="shared" si="147"/>
        <v>-23.194966008467375</v>
      </c>
      <c r="G146">
        <f t="shared" si="115"/>
        <v>-15.390342664954327</v>
      </c>
      <c r="H146">
        <f t="shared" si="116"/>
        <v>-72.368650568257891</v>
      </c>
      <c r="I146">
        <f t="shared" si="117"/>
        <v>11.241006798135324</v>
      </c>
      <c r="J146">
        <f t="shared" si="118"/>
        <v>42.625438698885162</v>
      </c>
      <c r="K146">
        <f t="shared" si="119"/>
        <v>-23.326359881555746</v>
      </c>
      <c r="L146">
        <f t="shared" si="120"/>
        <v>29141.383587332977</v>
      </c>
      <c r="M146">
        <f t="shared" si="121"/>
        <v>7961.4915558473222</v>
      </c>
      <c r="N146">
        <f t="shared" si="122"/>
        <v>2</v>
      </c>
      <c r="O146">
        <f t="shared" si="123"/>
        <v>0</v>
      </c>
      <c r="P146">
        <f t="shared" si="124"/>
        <v>1</v>
      </c>
      <c r="Q146">
        <f t="shared" si="125"/>
        <v>0</v>
      </c>
      <c r="R146">
        <f t="shared" si="126"/>
        <v>7961.4915558473222</v>
      </c>
    </row>
    <row r="147" spans="1:18" x14ac:dyDescent="0.3">
      <c r="A147">
        <v>23</v>
      </c>
      <c r="B147">
        <f t="shared" ref="B147:F147" si="148">A32-A$120</f>
        <v>-16.247045521013014</v>
      </c>
      <c r="C147">
        <f t="shared" si="148"/>
        <v>7.1405030686566207</v>
      </c>
      <c r="D147">
        <f t="shared" si="148"/>
        <v>-73.852025560027897</v>
      </c>
      <c r="E147">
        <f t="shared" si="148"/>
        <v>-29.092741481366993</v>
      </c>
      <c r="F147">
        <f t="shared" si="148"/>
        <v>29.771132875510666</v>
      </c>
      <c r="G147">
        <f t="shared" si="115"/>
        <v>66.476740456203572</v>
      </c>
      <c r="H147">
        <f t="shared" si="116"/>
        <v>-19.329413275875069</v>
      </c>
      <c r="I147">
        <f t="shared" si="117"/>
        <v>-12.834896780678207</v>
      </c>
      <c r="J147">
        <f t="shared" si="118"/>
        <v>-106.43662709981542</v>
      </c>
      <c r="K147">
        <f t="shared" si="119"/>
        <v>29.639739002422296</v>
      </c>
      <c r="L147">
        <f t="shared" si="120"/>
        <v>7501.7829111473411</v>
      </c>
      <c r="M147">
        <f t="shared" si="121"/>
        <v>17164.787531158567</v>
      </c>
      <c r="N147">
        <f t="shared" si="122"/>
        <v>1</v>
      </c>
      <c r="O147">
        <f t="shared" si="123"/>
        <v>1</v>
      </c>
      <c r="P147">
        <f t="shared" si="124"/>
        <v>0</v>
      </c>
      <c r="Q147">
        <f t="shared" si="125"/>
        <v>0</v>
      </c>
      <c r="R147">
        <f t="shared" si="126"/>
        <v>7501.7829111473411</v>
      </c>
    </row>
    <row r="148" spans="1:18" x14ac:dyDescent="0.3">
      <c r="A148">
        <v>24</v>
      </c>
      <c r="B148">
        <f t="shared" ref="B148:F148" si="149">A33-A$120</f>
        <v>-66.358000766970662</v>
      </c>
      <c r="C148">
        <f t="shared" si="149"/>
        <v>-38.663203672862096</v>
      </c>
      <c r="D148">
        <f t="shared" si="149"/>
        <v>-66.13115908890255</v>
      </c>
      <c r="E148">
        <f t="shared" si="149"/>
        <v>120.38760953850968</v>
      </c>
      <c r="F148">
        <f t="shared" si="149"/>
        <v>-15.010544764189845</v>
      </c>
      <c r="G148">
        <f t="shared" si="115"/>
        <v>16.365785210245917</v>
      </c>
      <c r="H148">
        <f t="shared" si="116"/>
        <v>-65.133120017393793</v>
      </c>
      <c r="I148">
        <f t="shared" si="117"/>
        <v>-5.1140303095528594</v>
      </c>
      <c r="J148">
        <f t="shared" si="118"/>
        <v>43.04372392006124</v>
      </c>
      <c r="K148">
        <f t="shared" si="119"/>
        <v>-15.141938637278216</v>
      </c>
      <c r="L148">
        <f t="shared" si="120"/>
        <v>24990.050770994647</v>
      </c>
      <c r="M148">
        <f t="shared" si="121"/>
        <v>6618.3560293567043</v>
      </c>
      <c r="N148">
        <f t="shared" si="122"/>
        <v>2</v>
      </c>
      <c r="O148">
        <f t="shared" si="123"/>
        <v>0</v>
      </c>
      <c r="P148">
        <f t="shared" si="124"/>
        <v>1</v>
      </c>
      <c r="Q148">
        <f t="shared" si="125"/>
        <v>0</v>
      </c>
      <c r="R148">
        <f t="shared" si="126"/>
        <v>6618.3560293567043</v>
      </c>
    </row>
    <row r="149" spans="1:18" x14ac:dyDescent="0.3">
      <c r="A149">
        <v>25</v>
      </c>
      <c r="B149">
        <f t="shared" ref="B149:F149" si="150">A34-A$120</f>
        <v>-85.544802778038886</v>
      </c>
      <c r="C149">
        <f t="shared" si="150"/>
        <v>-29.228186665897653</v>
      </c>
      <c r="D149">
        <f t="shared" si="150"/>
        <v>-74.818879071731075</v>
      </c>
      <c r="E149">
        <f t="shared" si="150"/>
        <v>102.64234937415105</v>
      </c>
      <c r="F149">
        <f t="shared" si="150"/>
        <v>-24.498082108539791</v>
      </c>
      <c r="G149">
        <f t="shared" si="115"/>
        <v>-2.8210168008223047</v>
      </c>
      <c r="H149">
        <f t="shared" si="116"/>
        <v>-55.698103010429342</v>
      </c>
      <c r="I149">
        <f t="shared" si="117"/>
        <v>-13.801750292381385</v>
      </c>
      <c r="J149">
        <f t="shared" si="118"/>
        <v>25.298463755702631</v>
      </c>
      <c r="K149">
        <f t="shared" si="119"/>
        <v>-24.629475981628161</v>
      </c>
      <c r="L149">
        <f t="shared" si="120"/>
        <v>24905.67275570249</v>
      </c>
      <c r="M149">
        <f t="shared" si="121"/>
        <v>4547.3484814123676</v>
      </c>
      <c r="N149">
        <f t="shared" si="122"/>
        <v>2</v>
      </c>
      <c r="O149">
        <f t="shared" si="123"/>
        <v>0</v>
      </c>
      <c r="P149">
        <f t="shared" si="124"/>
        <v>1</v>
      </c>
      <c r="Q149">
        <f t="shared" si="125"/>
        <v>0</v>
      </c>
      <c r="R149">
        <f t="shared" si="126"/>
        <v>4547.3484814123676</v>
      </c>
    </row>
    <row r="150" spans="1:18" x14ac:dyDescent="0.3">
      <c r="A150">
        <v>26</v>
      </c>
      <c r="B150">
        <f t="shared" ref="B150:F150" si="151">A35-A$120</f>
        <v>-96.385668356787463</v>
      </c>
      <c r="C150">
        <f t="shared" si="151"/>
        <v>-8.7074444866176748</v>
      </c>
      <c r="D150">
        <f t="shared" si="151"/>
        <v>-51.410848154822702</v>
      </c>
      <c r="E150">
        <f t="shared" si="151"/>
        <v>118.7855472057114</v>
      </c>
      <c r="F150">
        <f t="shared" si="151"/>
        <v>-48.211220393683277</v>
      </c>
      <c r="G150">
        <f t="shared" si="115"/>
        <v>-13.661882379570885</v>
      </c>
      <c r="H150">
        <f t="shared" si="116"/>
        <v>-35.177360831149365</v>
      </c>
      <c r="I150">
        <f t="shared" si="117"/>
        <v>9.6062806245269883</v>
      </c>
      <c r="J150">
        <f t="shared" si="118"/>
        <v>41.441661587262956</v>
      </c>
      <c r="K150">
        <f t="shared" si="119"/>
        <v>-48.342614266771648</v>
      </c>
      <c r="L150">
        <f t="shared" si="120"/>
        <v>28443.419958878978</v>
      </c>
      <c r="M150">
        <f t="shared" si="121"/>
        <v>5570.7940418943726</v>
      </c>
      <c r="N150">
        <f t="shared" si="122"/>
        <v>2</v>
      </c>
      <c r="O150">
        <f t="shared" si="123"/>
        <v>0</v>
      </c>
      <c r="P150">
        <f t="shared" si="124"/>
        <v>1</v>
      </c>
      <c r="Q150">
        <f t="shared" si="125"/>
        <v>0</v>
      </c>
      <c r="R150">
        <f t="shared" si="126"/>
        <v>5570.7940418943726</v>
      </c>
    </row>
    <row r="151" spans="1:18" x14ac:dyDescent="0.3">
      <c r="A151">
        <v>27</v>
      </c>
      <c r="B151">
        <f t="shared" ref="B151:F151" si="152">A36-A$120</f>
        <v>-6.9543082885698482</v>
      </c>
      <c r="C151">
        <f t="shared" si="152"/>
        <v>17.338970396699345</v>
      </c>
      <c r="D151">
        <f t="shared" si="152"/>
        <v>-85.494493331792157</v>
      </c>
      <c r="E151">
        <f t="shared" si="152"/>
        <v>-28.101636732869487</v>
      </c>
      <c r="F151">
        <f t="shared" si="152"/>
        <v>29.735502384648377</v>
      </c>
      <c r="G151">
        <f t="shared" si="115"/>
        <v>75.769477688646731</v>
      </c>
      <c r="H151">
        <f t="shared" si="116"/>
        <v>-9.1309459478323447</v>
      </c>
      <c r="I151">
        <f t="shared" si="117"/>
        <v>-24.477364552442467</v>
      </c>
      <c r="J151">
        <f t="shared" si="118"/>
        <v>-105.44552235131792</v>
      </c>
      <c r="K151">
        <f t="shared" si="119"/>
        <v>29.604108511560007</v>
      </c>
      <c r="L151">
        <f t="shared" si="120"/>
        <v>9332.2127773835291</v>
      </c>
      <c r="M151">
        <f t="shared" si="121"/>
        <v>18418.690723252246</v>
      </c>
      <c r="N151">
        <f t="shared" si="122"/>
        <v>1</v>
      </c>
      <c r="O151">
        <f t="shared" si="123"/>
        <v>1</v>
      </c>
      <c r="P151">
        <f t="shared" si="124"/>
        <v>0</v>
      </c>
      <c r="Q151">
        <f t="shared" si="125"/>
        <v>0</v>
      </c>
      <c r="R151">
        <f t="shared" si="126"/>
        <v>9332.2127773835291</v>
      </c>
    </row>
    <row r="152" spans="1:18" x14ac:dyDescent="0.3">
      <c r="A152">
        <v>28</v>
      </c>
      <c r="B152">
        <f t="shared" ref="B152:F152" si="153">A37-A$120</f>
        <v>-14.149646509374278</v>
      </c>
      <c r="C152">
        <f t="shared" si="153"/>
        <v>34.174651757562046</v>
      </c>
      <c r="D152">
        <f t="shared" si="153"/>
        <v>-50.758913129592528</v>
      </c>
      <c r="E152">
        <f t="shared" si="153"/>
        <v>-27.575402066883846</v>
      </c>
      <c r="F152">
        <f t="shared" si="153"/>
        <v>31.901644017380384</v>
      </c>
      <c r="G152">
        <f t="shared" si="115"/>
        <v>68.574139467842301</v>
      </c>
      <c r="H152">
        <f t="shared" si="116"/>
        <v>7.704735413030356</v>
      </c>
      <c r="I152">
        <f t="shared" si="117"/>
        <v>10.258215649757162</v>
      </c>
      <c r="J152">
        <f t="shared" si="118"/>
        <v>-104.91928768533228</v>
      </c>
      <c r="K152">
        <f t="shared" si="119"/>
        <v>31.770250144292014</v>
      </c>
      <c r="L152">
        <f t="shared" si="120"/>
        <v>5722.7042713503706</v>
      </c>
      <c r="M152">
        <f t="shared" si="121"/>
        <v>16884.412262485217</v>
      </c>
      <c r="N152">
        <f t="shared" si="122"/>
        <v>1</v>
      </c>
      <c r="O152">
        <f t="shared" si="123"/>
        <v>1</v>
      </c>
      <c r="P152">
        <f t="shared" si="124"/>
        <v>0</v>
      </c>
      <c r="Q152">
        <f t="shared" si="125"/>
        <v>0</v>
      </c>
      <c r="R152">
        <f t="shared" si="126"/>
        <v>5722.7042713503706</v>
      </c>
    </row>
    <row r="153" spans="1:18" x14ac:dyDescent="0.3">
      <c r="A153">
        <v>29</v>
      </c>
      <c r="B153">
        <f t="shared" ref="B153:F153" si="154">A38-A$120</f>
        <v>0.28327011337643171</v>
      </c>
      <c r="C153">
        <f t="shared" si="154"/>
        <v>-3.9157586724760876</v>
      </c>
      <c r="D153">
        <f t="shared" si="154"/>
        <v>42.737149697422623</v>
      </c>
      <c r="E153">
        <f t="shared" si="154"/>
        <v>23.550815871806606</v>
      </c>
      <c r="F153">
        <f t="shared" si="154"/>
        <v>-22.533929014024352</v>
      </c>
      <c r="G153">
        <f t="shared" si="115"/>
        <v>83.007056090593011</v>
      </c>
      <c r="H153">
        <f t="shared" si="116"/>
        <v>-30.385675017007777</v>
      </c>
      <c r="I153">
        <f t="shared" si="117"/>
        <v>103.75427847677231</v>
      </c>
      <c r="J153">
        <f t="shared" si="118"/>
        <v>-53.79306974664182</v>
      </c>
      <c r="K153">
        <f t="shared" si="119"/>
        <v>-22.665322887112723</v>
      </c>
      <c r="L153">
        <f t="shared" si="120"/>
        <v>2904.2962572349411</v>
      </c>
      <c r="M153">
        <f t="shared" si="121"/>
        <v>21985.822123645827</v>
      </c>
      <c r="N153">
        <f t="shared" si="122"/>
        <v>1</v>
      </c>
      <c r="O153">
        <f t="shared" si="123"/>
        <v>1</v>
      </c>
      <c r="P153">
        <f t="shared" si="124"/>
        <v>0</v>
      </c>
      <c r="Q153">
        <f t="shared" si="125"/>
        <v>0</v>
      </c>
      <c r="R153">
        <f t="shared" si="126"/>
        <v>2904.2962572349411</v>
      </c>
    </row>
    <row r="154" spans="1:18" x14ac:dyDescent="0.3">
      <c r="N154" t="s">
        <v>77</v>
      </c>
      <c r="O154">
        <f>SUM(O124:O153)</f>
        <v>15</v>
      </c>
      <c r="P154">
        <f>SUM(P124:P153)</f>
        <v>15</v>
      </c>
      <c r="Q154">
        <f>SUM(Q124:Q153)</f>
        <v>0</v>
      </c>
    </row>
    <row r="156" spans="1:18" x14ac:dyDescent="0.3">
      <c r="A156" t="s">
        <v>55</v>
      </c>
      <c r="B156" t="s">
        <v>79</v>
      </c>
    </row>
    <row r="157" spans="1:18" x14ac:dyDescent="0.3">
      <c r="A157">
        <f>MAX(N124:N153)</f>
        <v>2</v>
      </c>
      <c r="B157">
        <f>MAX(O154:P154)</f>
        <v>15</v>
      </c>
    </row>
    <row r="158" spans="1:18" x14ac:dyDescent="0.3">
      <c r="A158">
        <f>A128</f>
        <v>4</v>
      </c>
      <c r="B158">
        <f>A129</f>
        <v>5</v>
      </c>
      <c r="C158">
        <f>A130</f>
        <v>6</v>
      </c>
      <c r="D158">
        <f>A133</f>
        <v>9</v>
      </c>
      <c r="E158">
        <f>A134</f>
        <v>10</v>
      </c>
      <c r="F158">
        <f>A135</f>
        <v>11</v>
      </c>
      <c r="G158">
        <f>A136</f>
        <v>12</v>
      </c>
      <c r="H158">
        <f>A138</f>
        <v>14</v>
      </c>
      <c r="I158">
        <f>A141</f>
        <v>17</v>
      </c>
      <c r="J158">
        <f>A143</f>
        <v>19</v>
      </c>
      <c r="K158">
        <f>A145</f>
        <v>21</v>
      </c>
      <c r="L158">
        <f>A147</f>
        <v>23</v>
      </c>
      <c r="M158">
        <f>A151</f>
        <v>27</v>
      </c>
      <c r="N158">
        <f>A152</f>
        <v>28</v>
      </c>
      <c r="O158">
        <f>A153</f>
        <v>29</v>
      </c>
    </row>
    <row r="159" spans="1:18" x14ac:dyDescent="0.3">
      <c r="A159">
        <f>A124</f>
        <v>0</v>
      </c>
      <c r="B159">
        <f>A125</f>
        <v>1</v>
      </c>
      <c r="C159">
        <f>A126</f>
        <v>2</v>
      </c>
      <c r="D159">
        <f>A127</f>
        <v>3</v>
      </c>
      <c r="E159">
        <f>A131</f>
        <v>7</v>
      </c>
      <c r="F159">
        <f>A132</f>
        <v>8</v>
      </c>
      <c r="G159">
        <f>A137</f>
        <v>13</v>
      </c>
      <c r="H159">
        <f>A139</f>
        <v>15</v>
      </c>
      <c r="I159">
        <f>A140</f>
        <v>16</v>
      </c>
      <c r="J159">
        <f>A142</f>
        <v>18</v>
      </c>
      <c r="K159">
        <f>A144</f>
        <v>20</v>
      </c>
      <c r="L159">
        <f>A146</f>
        <v>22</v>
      </c>
      <c r="M159">
        <f>A148</f>
        <v>24</v>
      </c>
      <c r="N159">
        <f>A149</f>
        <v>25</v>
      </c>
      <c r="O159">
        <f>A150</f>
        <v>26</v>
      </c>
    </row>
    <row r="160" spans="1:18" x14ac:dyDescent="0.3">
      <c r="A160" t="s">
        <v>56</v>
      </c>
    </row>
    <row r="161" spans="1:17" x14ac:dyDescent="0.3">
      <c r="A161" t="b">
        <f>INDEX($N124:$N153,A158+1)=$Q161</f>
        <v>1</v>
      </c>
      <c r="B161" t="b">
        <f t="shared" ref="B161:O161" si="155">INDEX($N124:$N153,B158+1)=$Q161</f>
        <v>1</v>
      </c>
      <c r="C161" t="b">
        <f t="shared" si="155"/>
        <v>1</v>
      </c>
      <c r="D161" t="b">
        <f t="shared" si="155"/>
        <v>1</v>
      </c>
      <c r="E161" t="b">
        <f t="shared" si="155"/>
        <v>1</v>
      </c>
      <c r="F161" t="b">
        <f t="shared" si="155"/>
        <v>1</v>
      </c>
      <c r="G161" t="b">
        <f t="shared" si="155"/>
        <v>1</v>
      </c>
      <c r="H161" t="b">
        <f t="shared" si="155"/>
        <v>1</v>
      </c>
      <c r="I161" t="b">
        <f t="shared" si="155"/>
        <v>1</v>
      </c>
      <c r="J161" t="b">
        <f t="shared" si="155"/>
        <v>1</v>
      </c>
      <c r="K161" t="b">
        <f t="shared" si="155"/>
        <v>1</v>
      </c>
      <c r="L161" t="b">
        <f t="shared" si="155"/>
        <v>1</v>
      </c>
      <c r="M161" t="b">
        <f t="shared" si="155"/>
        <v>1</v>
      </c>
      <c r="N161" t="b">
        <f t="shared" si="155"/>
        <v>1</v>
      </c>
      <c r="O161" t="b">
        <f t="shared" si="155"/>
        <v>1</v>
      </c>
      <c r="P161" t="s">
        <v>16</v>
      </c>
      <c r="Q161">
        <v>1</v>
      </c>
    </row>
    <row r="162" spans="1:17" x14ac:dyDescent="0.3">
      <c r="A162" t="b">
        <f>INDEX($N124:$N153,A159+1)=$Q162</f>
        <v>1</v>
      </c>
      <c r="B162" t="b">
        <f t="shared" ref="B162:O162" si="156">INDEX($N124:$N153,B159+1)=$Q162</f>
        <v>1</v>
      </c>
      <c r="C162" t="b">
        <f t="shared" si="156"/>
        <v>1</v>
      </c>
      <c r="D162" t="b">
        <f t="shared" si="156"/>
        <v>1</v>
      </c>
      <c r="E162" t="b">
        <f t="shared" si="156"/>
        <v>1</v>
      </c>
      <c r="F162" t="b">
        <f t="shared" si="156"/>
        <v>1</v>
      </c>
      <c r="G162" t="b">
        <f t="shared" si="156"/>
        <v>1</v>
      </c>
      <c r="H162" t="b">
        <f t="shared" si="156"/>
        <v>1</v>
      </c>
      <c r="I162" t="b">
        <f t="shared" si="156"/>
        <v>1</v>
      </c>
      <c r="J162" t="b">
        <f t="shared" si="156"/>
        <v>1</v>
      </c>
      <c r="K162" t="b">
        <f t="shared" si="156"/>
        <v>1</v>
      </c>
      <c r="L162" t="b">
        <f t="shared" si="156"/>
        <v>1</v>
      </c>
      <c r="M162" t="b">
        <f t="shared" si="156"/>
        <v>1</v>
      </c>
      <c r="N162" t="b">
        <f t="shared" si="156"/>
        <v>1</v>
      </c>
      <c r="O162" t="b">
        <f t="shared" si="156"/>
        <v>1</v>
      </c>
      <c r="P162" t="s">
        <v>16</v>
      </c>
      <c r="Q162">
        <v>2</v>
      </c>
    </row>
    <row r="164" spans="1:17" x14ac:dyDescent="0.3">
      <c r="A164" t="s">
        <v>89</v>
      </c>
      <c r="B164" t="s">
        <v>97</v>
      </c>
    </row>
    <row r="165" spans="1:17" x14ac:dyDescent="0.3">
      <c r="A165">
        <v>1</v>
      </c>
      <c r="B165">
        <v>1</v>
      </c>
    </row>
    <row r="166" spans="1:17" x14ac:dyDescent="0.3">
      <c r="A166">
        <f>-SUM(R124:R153)</f>
        <v>-276143.81957938895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0"/>
  <sheetViews>
    <sheetView tabSelected="1" topLeftCell="A603" workbookViewId="0">
      <selection activeCell="A628" sqref="A628"/>
    </sheetView>
  </sheetViews>
  <sheetFormatPr defaultRowHeight="15.6" x14ac:dyDescent="0.3"/>
  <cols>
    <col min="1" max="2" width="11.8984375" bestFit="1" customWidth="1"/>
    <col min="3" max="3" width="8.5" bestFit="1" customWidth="1"/>
  </cols>
  <sheetData>
    <row r="1" spans="1:3" x14ac:dyDescent="0.3">
      <c r="A1" t="s">
        <v>3</v>
      </c>
    </row>
    <row r="2" spans="1:3" x14ac:dyDescent="0.3">
      <c r="A2">
        <f>COUNT(A3:A119)</f>
        <v>117</v>
      </c>
      <c r="B2">
        <f>2</f>
        <v>2</v>
      </c>
    </row>
    <row r="3" spans="1:3" x14ac:dyDescent="0.3">
      <c r="A3">
        <v>0.43945280775965401</v>
      </c>
      <c r="B3">
        <v>0.54786742927721199</v>
      </c>
      <c r="C3" t="s">
        <v>80</v>
      </c>
    </row>
    <row r="4" spans="1:3" x14ac:dyDescent="0.3">
      <c r="A4">
        <v>0.51220043710612195</v>
      </c>
      <c r="B4">
        <v>0.50086464650840401</v>
      </c>
      <c r="C4" t="s">
        <v>80</v>
      </c>
    </row>
    <row r="5" spans="1:3" x14ac:dyDescent="0.3">
      <c r="A5">
        <v>0.29094997761775399</v>
      </c>
      <c r="B5">
        <v>0.85576668711747605</v>
      </c>
      <c r="C5" t="s">
        <v>81</v>
      </c>
    </row>
    <row r="6" spans="1:3" x14ac:dyDescent="0.3">
      <c r="A6">
        <v>0.39175877821343602</v>
      </c>
      <c r="B6">
        <v>0.61034730352858702</v>
      </c>
      <c r="C6" t="s">
        <v>80</v>
      </c>
    </row>
    <row r="7" spans="1:3" x14ac:dyDescent="0.3">
      <c r="A7">
        <v>0.52185702837659698</v>
      </c>
      <c r="B7">
        <v>0.57690608113337605</v>
      </c>
      <c r="C7" t="s">
        <v>80</v>
      </c>
    </row>
    <row r="8" spans="1:3" x14ac:dyDescent="0.3">
      <c r="A8">
        <v>0.75413048252387505</v>
      </c>
      <c r="B8">
        <v>0.72385973130527903</v>
      </c>
      <c r="C8" t="s">
        <v>82</v>
      </c>
    </row>
    <row r="9" spans="1:3" x14ac:dyDescent="0.3">
      <c r="A9">
        <v>0.74487821615514005</v>
      </c>
      <c r="B9">
        <v>0.73947261897855698</v>
      </c>
      <c r="C9" t="s">
        <v>82</v>
      </c>
    </row>
    <row r="10" spans="1:3" x14ac:dyDescent="0.3">
      <c r="A10">
        <v>0.78720238612552196</v>
      </c>
      <c r="B10">
        <v>0.81732541555802996</v>
      </c>
      <c r="C10" t="s">
        <v>82</v>
      </c>
    </row>
    <row r="11" spans="1:3" x14ac:dyDescent="0.3">
      <c r="A11">
        <v>0.78309248904720397</v>
      </c>
      <c r="B11">
        <v>0.73165581614309905</v>
      </c>
      <c r="C11" t="s">
        <v>82</v>
      </c>
    </row>
    <row r="12" spans="1:3" x14ac:dyDescent="0.3">
      <c r="A12">
        <v>0.76519710765417703</v>
      </c>
      <c r="B12">
        <v>0.76929428121799404</v>
      </c>
      <c r="C12" t="s">
        <v>82</v>
      </c>
    </row>
    <row r="13" spans="1:3" x14ac:dyDescent="0.3">
      <c r="A13">
        <v>0.71941895755858698</v>
      </c>
      <c r="B13">
        <v>0.43648093863144599</v>
      </c>
      <c r="C13" t="s">
        <v>80</v>
      </c>
    </row>
    <row r="14" spans="1:3" x14ac:dyDescent="0.3">
      <c r="A14">
        <v>0.299532932277775</v>
      </c>
      <c r="B14">
        <v>0.62306272704056098</v>
      </c>
      <c r="C14" t="s">
        <v>80</v>
      </c>
    </row>
    <row r="15" spans="1:3" x14ac:dyDescent="0.3">
      <c r="A15">
        <v>0.49822414751029498</v>
      </c>
      <c r="B15">
        <v>0.42839983794125902</v>
      </c>
      <c r="C15" t="s">
        <v>80</v>
      </c>
    </row>
    <row r="16" spans="1:3" x14ac:dyDescent="0.3">
      <c r="A16">
        <v>0.27405229214478</v>
      </c>
      <c r="B16">
        <v>0.480432059863108</v>
      </c>
      <c r="C16" t="s">
        <v>80</v>
      </c>
    </row>
    <row r="17" spans="1:3" x14ac:dyDescent="0.3">
      <c r="A17">
        <v>0.38284021717487399</v>
      </c>
      <c r="B17">
        <v>0.54406888629625605</v>
      </c>
      <c r="C17" t="s">
        <v>80</v>
      </c>
    </row>
    <row r="18" spans="1:3" x14ac:dyDescent="0.3">
      <c r="A18">
        <v>0.25146154160019502</v>
      </c>
      <c r="B18">
        <v>0.798345539805004</v>
      </c>
      <c r="C18" t="s">
        <v>83</v>
      </c>
    </row>
    <row r="19" spans="1:3" x14ac:dyDescent="0.3">
      <c r="A19">
        <v>0.229272811842754</v>
      </c>
      <c r="B19">
        <v>0.737001377031133</v>
      </c>
      <c r="C19" t="s">
        <v>83</v>
      </c>
    </row>
    <row r="20" spans="1:3" x14ac:dyDescent="0.3">
      <c r="A20">
        <v>0.75006760187426402</v>
      </c>
      <c r="B20">
        <v>0.89702766074985896</v>
      </c>
      <c r="C20" t="s">
        <v>81</v>
      </c>
    </row>
    <row r="21" spans="1:3" x14ac:dyDescent="0.3">
      <c r="A21">
        <v>0.29832254625051402</v>
      </c>
      <c r="B21">
        <v>0.76092979354218004</v>
      </c>
      <c r="C21" t="s">
        <v>83</v>
      </c>
    </row>
    <row r="22" spans="1:3" x14ac:dyDescent="0.3">
      <c r="A22">
        <v>0.20296773383981501</v>
      </c>
      <c r="B22">
        <v>0.798458010461913</v>
      </c>
      <c r="C22" t="s">
        <v>83</v>
      </c>
    </row>
    <row r="23" spans="1:3" x14ac:dyDescent="0.3">
      <c r="A23">
        <v>0.243986902691602</v>
      </c>
      <c r="B23">
        <v>0.80325127172464905</v>
      </c>
      <c r="C23" t="s">
        <v>83</v>
      </c>
    </row>
    <row r="24" spans="1:3" x14ac:dyDescent="0.3">
      <c r="A24">
        <v>0.424923198942187</v>
      </c>
      <c r="B24">
        <v>0.28482572753736901</v>
      </c>
      <c r="C24" t="s">
        <v>80</v>
      </c>
    </row>
    <row r="25" spans="1:3" x14ac:dyDescent="0.3">
      <c r="A25">
        <v>0.520723820767521</v>
      </c>
      <c r="B25">
        <v>0.32542733595644602</v>
      </c>
      <c r="C25" t="s">
        <v>80</v>
      </c>
    </row>
    <row r="26" spans="1:3" x14ac:dyDescent="0.3">
      <c r="A26">
        <v>0.44329557666585201</v>
      </c>
      <c r="B26">
        <v>0.32697891986066502</v>
      </c>
      <c r="C26" t="s">
        <v>80</v>
      </c>
    </row>
    <row r="27" spans="1:3" x14ac:dyDescent="0.3">
      <c r="A27">
        <v>0.39882121731993397</v>
      </c>
      <c r="B27">
        <v>0.44917757772100902</v>
      </c>
      <c r="C27" t="s">
        <v>80</v>
      </c>
    </row>
    <row r="28" spans="1:3" x14ac:dyDescent="0.3">
      <c r="A28">
        <v>0.50434998019569799</v>
      </c>
      <c r="B28">
        <v>0.311049729906618</v>
      </c>
      <c r="C28" t="s">
        <v>80</v>
      </c>
    </row>
    <row r="29" spans="1:3" x14ac:dyDescent="0.3">
      <c r="A29">
        <v>0.64183163783838904</v>
      </c>
      <c r="B29">
        <v>0.44634230241629502</v>
      </c>
      <c r="C29" t="s">
        <v>80</v>
      </c>
    </row>
    <row r="30" spans="1:3" x14ac:dyDescent="0.3">
      <c r="A30">
        <v>0.38751390538070701</v>
      </c>
      <c r="B30">
        <v>0.58357766827596402</v>
      </c>
      <c r="C30" t="s">
        <v>80</v>
      </c>
    </row>
    <row r="31" spans="1:3" x14ac:dyDescent="0.3">
      <c r="A31">
        <v>0.39399361159532398</v>
      </c>
      <c r="B31">
        <v>0.43554923152869501</v>
      </c>
      <c r="C31" t="s">
        <v>80</v>
      </c>
    </row>
    <row r="32" spans="1:3" x14ac:dyDescent="0.3">
      <c r="A32">
        <v>0.75393822682614298</v>
      </c>
      <c r="B32">
        <v>0.69537460903405002</v>
      </c>
      <c r="C32" t="s">
        <v>82</v>
      </c>
    </row>
    <row r="33" spans="1:3" x14ac:dyDescent="0.3">
      <c r="A33">
        <v>0.73618813279564799</v>
      </c>
      <c r="B33">
        <v>0.82038758768290598</v>
      </c>
      <c r="C33" t="s">
        <v>82</v>
      </c>
    </row>
    <row r="34" spans="1:3" x14ac:dyDescent="0.3">
      <c r="A34">
        <v>0.71140134384443399</v>
      </c>
      <c r="B34">
        <v>0.72941777391079299</v>
      </c>
      <c r="C34" t="s">
        <v>82</v>
      </c>
    </row>
    <row r="35" spans="1:3" x14ac:dyDescent="0.3">
      <c r="A35">
        <v>0.72839038628222796</v>
      </c>
      <c r="B35">
        <v>0.74009503659429998</v>
      </c>
      <c r="C35" t="s">
        <v>82</v>
      </c>
    </row>
    <row r="36" spans="1:3" x14ac:dyDescent="0.3">
      <c r="A36">
        <v>4.0554927744786098E-2</v>
      </c>
      <c r="B36">
        <v>0.50724007924528602</v>
      </c>
      <c r="C36" t="s">
        <v>81</v>
      </c>
    </row>
    <row r="37" spans="1:3" x14ac:dyDescent="0.3">
      <c r="A37">
        <v>0.81992245866708802</v>
      </c>
      <c r="B37">
        <v>0.66248644118448596</v>
      </c>
      <c r="C37" t="s">
        <v>82</v>
      </c>
    </row>
    <row r="38" spans="1:3" x14ac:dyDescent="0.3">
      <c r="A38">
        <v>0.53104100918419905</v>
      </c>
      <c r="B38">
        <v>0.62956496415512497</v>
      </c>
      <c r="C38" t="s">
        <v>80</v>
      </c>
    </row>
    <row r="39" spans="1:3" x14ac:dyDescent="0.3">
      <c r="A39">
        <v>0.68889680924691099</v>
      </c>
      <c r="B39">
        <v>0.524163138165469</v>
      </c>
      <c r="C39" t="s">
        <v>80</v>
      </c>
    </row>
    <row r="40" spans="1:3" x14ac:dyDescent="0.3">
      <c r="A40">
        <v>0.64939623086498499</v>
      </c>
      <c r="B40">
        <v>0.37410916300714703</v>
      </c>
      <c r="C40" t="s">
        <v>80</v>
      </c>
    </row>
    <row r="41" spans="1:3" x14ac:dyDescent="0.3">
      <c r="A41">
        <v>0.83516191138058404</v>
      </c>
      <c r="B41">
        <v>0.13894038814840001</v>
      </c>
      <c r="C41" t="s">
        <v>81</v>
      </c>
    </row>
    <row r="42" spans="1:3" x14ac:dyDescent="0.3">
      <c r="A42">
        <v>0.46558804569679002</v>
      </c>
      <c r="B42">
        <v>0.38082603494771</v>
      </c>
      <c r="C42" t="s">
        <v>80</v>
      </c>
    </row>
    <row r="43" spans="1:3" x14ac:dyDescent="0.3">
      <c r="A43">
        <v>0.62589461588778394</v>
      </c>
      <c r="B43">
        <v>0.29786152832143398</v>
      </c>
      <c r="C43" t="s">
        <v>80</v>
      </c>
    </row>
    <row r="44" spans="1:3" x14ac:dyDescent="0.3">
      <c r="A44">
        <v>0.33422593969522302</v>
      </c>
      <c r="B44">
        <v>0.47160848245245901</v>
      </c>
      <c r="C44" t="s">
        <v>80</v>
      </c>
    </row>
    <row r="45" spans="1:3" x14ac:dyDescent="0.3">
      <c r="A45">
        <v>0.36680067415943202</v>
      </c>
      <c r="B45">
        <v>0.70981124764786996</v>
      </c>
      <c r="C45" t="s">
        <v>80</v>
      </c>
    </row>
    <row r="46" spans="1:3" x14ac:dyDescent="0.3">
      <c r="A46">
        <v>0.26291652698749002</v>
      </c>
      <c r="B46">
        <v>0.70366780401951101</v>
      </c>
      <c r="C46" t="s">
        <v>83</v>
      </c>
    </row>
    <row r="47" spans="1:3" x14ac:dyDescent="0.3">
      <c r="A47">
        <v>0.25468844356494802</v>
      </c>
      <c r="B47">
        <v>0.76141635398668295</v>
      </c>
      <c r="C47" t="s">
        <v>83</v>
      </c>
    </row>
    <row r="48" spans="1:3" x14ac:dyDescent="0.3">
      <c r="A48">
        <v>0.17474033164278299</v>
      </c>
      <c r="B48">
        <v>0.36368611152381902</v>
      </c>
      <c r="C48" t="s">
        <v>81</v>
      </c>
    </row>
    <row r="49" spans="1:3" x14ac:dyDescent="0.3">
      <c r="A49">
        <v>0.23745015069634501</v>
      </c>
      <c r="B49">
        <v>0.72670858560312401</v>
      </c>
      <c r="C49" t="s">
        <v>83</v>
      </c>
    </row>
    <row r="50" spans="1:3" x14ac:dyDescent="0.3">
      <c r="A50">
        <v>0.30400101479723102</v>
      </c>
      <c r="B50">
        <v>0.80090673042988902</v>
      </c>
      <c r="C50" t="s">
        <v>83</v>
      </c>
    </row>
    <row r="51" spans="1:3" x14ac:dyDescent="0.3">
      <c r="A51">
        <v>0.25795808231609701</v>
      </c>
      <c r="B51">
        <v>0.71893566814509902</v>
      </c>
      <c r="C51" t="s">
        <v>83</v>
      </c>
    </row>
    <row r="52" spans="1:3" x14ac:dyDescent="0.3">
      <c r="A52">
        <v>0.74162777827944504</v>
      </c>
      <c r="B52">
        <v>0.58899101909486495</v>
      </c>
      <c r="C52" t="s">
        <v>80</v>
      </c>
    </row>
    <row r="53" spans="1:3" x14ac:dyDescent="0.3">
      <c r="A53">
        <v>0.38272263131699502</v>
      </c>
      <c r="B53">
        <v>0.45273736763851402</v>
      </c>
      <c r="C53" t="s">
        <v>80</v>
      </c>
    </row>
    <row r="54" spans="1:3" x14ac:dyDescent="0.3">
      <c r="A54">
        <v>0.56506329156322999</v>
      </c>
      <c r="B54">
        <v>0.43688070190545802</v>
      </c>
      <c r="C54" t="s">
        <v>80</v>
      </c>
    </row>
    <row r="55" spans="1:3" x14ac:dyDescent="0.3">
      <c r="A55">
        <v>0.35075966639561701</v>
      </c>
      <c r="B55">
        <v>0.47315034280961499</v>
      </c>
      <c r="C55" t="s">
        <v>80</v>
      </c>
    </row>
    <row r="56" spans="1:3" x14ac:dyDescent="0.3">
      <c r="A56">
        <v>0.836569858595413</v>
      </c>
      <c r="B56">
        <v>0.73952734387407204</v>
      </c>
      <c r="C56" t="s">
        <v>82</v>
      </c>
    </row>
    <row r="57" spans="1:3" x14ac:dyDescent="0.3">
      <c r="A57">
        <v>0.70553841674860296</v>
      </c>
      <c r="B57">
        <v>0.80326235407314905</v>
      </c>
      <c r="C57" t="s">
        <v>82</v>
      </c>
    </row>
    <row r="58" spans="1:3" x14ac:dyDescent="0.3">
      <c r="A58">
        <v>0.74056584510053303</v>
      </c>
      <c r="B58">
        <v>0.72200129049839301</v>
      </c>
      <c r="C58" t="s">
        <v>82</v>
      </c>
    </row>
    <row r="59" spans="1:3" x14ac:dyDescent="0.3">
      <c r="A59">
        <v>0.151506124751141</v>
      </c>
      <c r="B59">
        <v>0.87658566282073802</v>
      </c>
      <c r="C59" t="s">
        <v>81</v>
      </c>
    </row>
    <row r="60" spans="1:3" x14ac:dyDescent="0.3">
      <c r="A60">
        <v>0.75681360575497003</v>
      </c>
      <c r="B60">
        <v>0.75154023622527699</v>
      </c>
      <c r="C60" t="s">
        <v>82</v>
      </c>
    </row>
    <row r="61" spans="1:3" x14ac:dyDescent="0.3">
      <c r="A61">
        <v>0.675660163954246</v>
      </c>
      <c r="B61">
        <v>0.75865150669608095</v>
      </c>
      <c r="C61" t="s">
        <v>82</v>
      </c>
    </row>
    <row r="62" spans="1:3" x14ac:dyDescent="0.3">
      <c r="A62">
        <v>0.56814299243993605</v>
      </c>
      <c r="B62">
        <v>0.42284600051634702</v>
      </c>
      <c r="C62" t="s">
        <v>80</v>
      </c>
    </row>
    <row r="63" spans="1:3" x14ac:dyDescent="0.3">
      <c r="A63">
        <v>0.49828878479830702</v>
      </c>
      <c r="B63">
        <v>0.38911656290584601</v>
      </c>
      <c r="C63" t="s">
        <v>80</v>
      </c>
    </row>
    <row r="64" spans="1:3" x14ac:dyDescent="0.3">
      <c r="A64">
        <v>0.43642837150147901</v>
      </c>
      <c r="B64">
        <v>0.692301105545165</v>
      </c>
      <c r="C64" t="s">
        <v>80</v>
      </c>
    </row>
    <row r="65" spans="1:3" x14ac:dyDescent="0.3">
      <c r="A65">
        <v>0.60372541264316504</v>
      </c>
      <c r="B65">
        <v>0.46839656019105702</v>
      </c>
      <c r="C65" t="s">
        <v>80</v>
      </c>
    </row>
    <row r="66" spans="1:3" x14ac:dyDescent="0.3">
      <c r="A66">
        <v>0.86030828475060594</v>
      </c>
      <c r="B66">
        <v>0.63383339962080398</v>
      </c>
      <c r="C66" t="s">
        <v>81</v>
      </c>
    </row>
    <row r="67" spans="1:3" x14ac:dyDescent="0.3">
      <c r="A67">
        <v>0.58884987695978397</v>
      </c>
      <c r="B67">
        <v>0.47524402811514099</v>
      </c>
      <c r="C67" t="s">
        <v>80</v>
      </c>
    </row>
    <row r="68" spans="1:3" x14ac:dyDescent="0.3">
      <c r="A68">
        <v>0.69899622415747797</v>
      </c>
      <c r="B68">
        <v>0.39153609364234998</v>
      </c>
      <c r="C68" t="s">
        <v>80</v>
      </c>
    </row>
    <row r="69" spans="1:3" x14ac:dyDescent="0.3">
      <c r="A69">
        <v>0.67524218097382005</v>
      </c>
      <c r="B69">
        <v>0.56652005766281399</v>
      </c>
      <c r="C69" t="s">
        <v>80</v>
      </c>
    </row>
    <row r="70" spans="1:3" x14ac:dyDescent="0.3">
      <c r="A70">
        <v>0.86208259032263901</v>
      </c>
      <c r="B70">
        <v>0.59180538424872098</v>
      </c>
      <c r="C70" t="s">
        <v>81</v>
      </c>
    </row>
    <row r="71" spans="1:3" x14ac:dyDescent="0.3">
      <c r="A71">
        <v>0.64556239484442002</v>
      </c>
      <c r="B71">
        <v>0.45758697222873901</v>
      </c>
      <c r="C71" t="s">
        <v>80</v>
      </c>
    </row>
    <row r="72" spans="1:3" x14ac:dyDescent="0.3">
      <c r="A72">
        <v>0.41552742581024199</v>
      </c>
      <c r="B72">
        <v>0.52614883588151995</v>
      </c>
      <c r="C72" t="s">
        <v>80</v>
      </c>
    </row>
    <row r="73" spans="1:3" x14ac:dyDescent="0.3">
      <c r="A73">
        <v>0.29194678962167803</v>
      </c>
      <c r="B73">
        <v>0.427233480122716</v>
      </c>
      <c r="C73" t="s">
        <v>80</v>
      </c>
    </row>
    <row r="74" spans="1:3" x14ac:dyDescent="0.3">
      <c r="A74">
        <v>0.43756133227322402</v>
      </c>
      <c r="B74">
        <v>0.64468813511989498</v>
      </c>
      <c r="C74" t="s">
        <v>80</v>
      </c>
    </row>
    <row r="75" spans="1:3" x14ac:dyDescent="0.3">
      <c r="A75">
        <v>0.30021772312881301</v>
      </c>
      <c r="B75">
        <v>0.74308997904527196</v>
      </c>
      <c r="C75" t="s">
        <v>83</v>
      </c>
    </row>
    <row r="76" spans="1:3" x14ac:dyDescent="0.3">
      <c r="A76">
        <v>0.19708666001178601</v>
      </c>
      <c r="B76">
        <v>0.79547643209735097</v>
      </c>
      <c r="C76" t="s">
        <v>83</v>
      </c>
    </row>
    <row r="77" spans="1:3" x14ac:dyDescent="0.3">
      <c r="A77">
        <v>0.31876246776325001</v>
      </c>
      <c r="B77">
        <v>0.76694497862643796</v>
      </c>
      <c r="C77" t="s">
        <v>83</v>
      </c>
    </row>
    <row r="78" spans="1:3" x14ac:dyDescent="0.3">
      <c r="A78">
        <v>0.220210421843717</v>
      </c>
      <c r="B78">
        <v>0.84287939765712505</v>
      </c>
      <c r="C78" t="s">
        <v>83</v>
      </c>
    </row>
    <row r="79" spans="1:3" x14ac:dyDescent="0.3">
      <c r="A79">
        <v>0.35648189808486702</v>
      </c>
      <c r="B79">
        <v>0.78270726926158796</v>
      </c>
      <c r="C79" t="s">
        <v>83</v>
      </c>
    </row>
    <row r="80" spans="1:3" x14ac:dyDescent="0.3">
      <c r="A80">
        <v>0.333454400810475</v>
      </c>
      <c r="B80">
        <v>0.46901269002076401</v>
      </c>
      <c r="C80" t="s">
        <v>80</v>
      </c>
    </row>
    <row r="81" spans="1:3" x14ac:dyDescent="0.3">
      <c r="A81">
        <v>0.54348534985404795</v>
      </c>
      <c r="B81">
        <v>0.55751800980903299</v>
      </c>
      <c r="C81" t="s">
        <v>80</v>
      </c>
    </row>
    <row r="82" spans="1:3" x14ac:dyDescent="0.3">
      <c r="A82">
        <v>0.91602980838192605</v>
      </c>
      <c r="B82">
        <v>0.52339059328542503</v>
      </c>
      <c r="C82" t="s">
        <v>81</v>
      </c>
    </row>
    <row r="83" spans="1:3" x14ac:dyDescent="0.3">
      <c r="A83">
        <v>0.44119239525974602</v>
      </c>
      <c r="B83">
        <v>0.51541288111112904</v>
      </c>
      <c r="C83" t="s">
        <v>80</v>
      </c>
    </row>
    <row r="84" spans="1:3" x14ac:dyDescent="0.3">
      <c r="A84">
        <v>0.57069648199583201</v>
      </c>
      <c r="B84">
        <v>0.62629593680648898</v>
      </c>
      <c r="C84" t="s">
        <v>80</v>
      </c>
    </row>
    <row r="85" spans="1:3" x14ac:dyDescent="0.3">
      <c r="A85">
        <v>0.70654705710541699</v>
      </c>
      <c r="B85">
        <v>0.35266153578564502</v>
      </c>
      <c r="C85" t="s">
        <v>80</v>
      </c>
    </row>
    <row r="86" spans="1:3" x14ac:dyDescent="0.3">
      <c r="A86">
        <v>0.44312146911096401</v>
      </c>
      <c r="B86">
        <v>0.63224921325125205</v>
      </c>
      <c r="C86" t="s">
        <v>80</v>
      </c>
    </row>
    <row r="87" spans="1:3" x14ac:dyDescent="0.3">
      <c r="A87">
        <v>0.75223651724637697</v>
      </c>
      <c r="B87">
        <v>0.66046062095672198</v>
      </c>
      <c r="C87" t="s">
        <v>82</v>
      </c>
    </row>
    <row r="88" spans="1:3" x14ac:dyDescent="0.3">
      <c r="A88">
        <v>0.76232639156451099</v>
      </c>
      <c r="B88">
        <v>0.80248494729906095</v>
      </c>
      <c r="C88" t="s">
        <v>82</v>
      </c>
    </row>
    <row r="89" spans="1:3" x14ac:dyDescent="0.3">
      <c r="A89">
        <v>0.66858660058714403</v>
      </c>
      <c r="B89">
        <v>0.78176946356409205</v>
      </c>
      <c r="C89" t="s">
        <v>82</v>
      </c>
    </row>
    <row r="90" spans="1:3" x14ac:dyDescent="0.3">
      <c r="A90">
        <v>0.427325472743736</v>
      </c>
      <c r="B90">
        <v>0.83376657381938601</v>
      </c>
      <c r="C90" t="s">
        <v>81</v>
      </c>
    </row>
    <row r="91" spans="1:3" x14ac:dyDescent="0.3">
      <c r="A91">
        <v>0.77010848080016403</v>
      </c>
      <c r="B91">
        <v>0.705184787972998</v>
      </c>
      <c r="C91" t="s">
        <v>82</v>
      </c>
    </row>
    <row r="92" spans="1:3" x14ac:dyDescent="0.3">
      <c r="A92">
        <v>0.78629892759636499</v>
      </c>
      <c r="B92">
        <v>0.69006527967078501</v>
      </c>
      <c r="C92" t="s">
        <v>82</v>
      </c>
    </row>
    <row r="93" spans="1:3" x14ac:dyDescent="0.3">
      <c r="A93">
        <v>0.323144615700802</v>
      </c>
      <c r="B93">
        <v>0.51426241002598005</v>
      </c>
      <c r="C93" t="s">
        <v>80</v>
      </c>
    </row>
    <row r="94" spans="1:3" x14ac:dyDescent="0.3">
      <c r="A94">
        <v>0.700978714407965</v>
      </c>
      <c r="B94">
        <v>0.60583302989545595</v>
      </c>
      <c r="C94" t="s">
        <v>80</v>
      </c>
    </row>
    <row r="95" spans="1:3" x14ac:dyDescent="0.3">
      <c r="A95">
        <v>0.679440511178664</v>
      </c>
      <c r="B95">
        <v>0.33386383983683199</v>
      </c>
      <c r="C95" t="s">
        <v>80</v>
      </c>
    </row>
    <row r="96" spans="1:3" x14ac:dyDescent="0.3">
      <c r="A96">
        <v>0.71593743807767196</v>
      </c>
      <c r="B96">
        <v>0.53697692993813695</v>
      </c>
      <c r="C96" t="s">
        <v>80</v>
      </c>
    </row>
    <row r="97" spans="1:3" x14ac:dyDescent="0.3">
      <c r="A97">
        <v>0.47975236292326501</v>
      </c>
      <c r="B97">
        <v>0.70078752821627299</v>
      </c>
      <c r="C97" t="s">
        <v>80</v>
      </c>
    </row>
    <row r="98" spans="1:3" x14ac:dyDescent="0.3">
      <c r="A98">
        <v>0.41003838698089201</v>
      </c>
      <c r="B98">
        <v>0.50998875189026704</v>
      </c>
      <c r="C98" t="s">
        <v>80</v>
      </c>
    </row>
    <row r="99" spans="1:3" x14ac:dyDescent="0.3">
      <c r="A99">
        <v>0.75175266561728904</v>
      </c>
      <c r="B99">
        <v>0.49809416726960898</v>
      </c>
      <c r="C99" t="s">
        <v>80</v>
      </c>
    </row>
    <row r="100" spans="1:3" x14ac:dyDescent="0.3">
      <c r="A100">
        <v>0.61162324393939405</v>
      </c>
      <c r="B100">
        <v>0.354714424267557</v>
      </c>
      <c r="C100" t="s">
        <v>80</v>
      </c>
    </row>
    <row r="101" spans="1:3" x14ac:dyDescent="0.3">
      <c r="A101">
        <v>0.44394105422327301</v>
      </c>
      <c r="B101">
        <v>0.58912443401930303</v>
      </c>
      <c r="C101" t="s">
        <v>80</v>
      </c>
    </row>
    <row r="102" spans="1:3" x14ac:dyDescent="0.3">
      <c r="A102">
        <v>0.53647526637174403</v>
      </c>
      <c r="B102">
        <v>0.46943479283779899</v>
      </c>
      <c r="C102" t="s">
        <v>80</v>
      </c>
    </row>
    <row r="103" spans="1:3" x14ac:dyDescent="0.3">
      <c r="A103">
        <v>0.63755909142008205</v>
      </c>
      <c r="B103">
        <v>0.58470928327132998</v>
      </c>
      <c r="C103" t="s">
        <v>80</v>
      </c>
    </row>
    <row r="104" spans="1:3" x14ac:dyDescent="0.3">
      <c r="A104">
        <v>0.32268111908104102</v>
      </c>
      <c r="B104">
        <v>0.46658768216650798</v>
      </c>
      <c r="C104" t="s">
        <v>80</v>
      </c>
    </row>
    <row r="105" spans="1:3" x14ac:dyDescent="0.3">
      <c r="A105">
        <v>0.70932895321253497</v>
      </c>
      <c r="B105">
        <v>0.63696669116141602</v>
      </c>
      <c r="C105" t="s">
        <v>80</v>
      </c>
    </row>
    <row r="106" spans="1:3" x14ac:dyDescent="0.3">
      <c r="A106">
        <v>0.41670674548454101</v>
      </c>
      <c r="B106">
        <v>0.409792980466616</v>
      </c>
      <c r="C106" t="s">
        <v>80</v>
      </c>
    </row>
    <row r="107" spans="1:3" x14ac:dyDescent="0.3">
      <c r="A107">
        <v>0.40226843709696403</v>
      </c>
      <c r="B107">
        <v>0.44601176413907001</v>
      </c>
      <c r="C107" t="s">
        <v>80</v>
      </c>
    </row>
    <row r="108" spans="1:3" x14ac:dyDescent="0.3">
      <c r="A108">
        <v>0.63124116179477696</v>
      </c>
      <c r="B108">
        <v>0.45662127468333202</v>
      </c>
      <c r="C108" t="s">
        <v>80</v>
      </c>
    </row>
    <row r="109" spans="1:3" x14ac:dyDescent="0.3">
      <c r="A109">
        <v>0.51387298960782402</v>
      </c>
      <c r="B109">
        <v>0.29507230737868501</v>
      </c>
      <c r="C109" t="s">
        <v>80</v>
      </c>
    </row>
    <row r="110" spans="1:3" x14ac:dyDescent="0.3">
      <c r="A110">
        <v>0.56306819518266804</v>
      </c>
      <c r="B110">
        <v>0.69152333464777904</v>
      </c>
      <c r="C110" t="s">
        <v>80</v>
      </c>
    </row>
    <row r="111" spans="1:3" x14ac:dyDescent="0.3">
      <c r="A111">
        <v>0.35408467642551</v>
      </c>
      <c r="B111">
        <v>0.48416947603298599</v>
      </c>
      <c r="C111" t="s">
        <v>80</v>
      </c>
    </row>
    <row r="112" spans="1:3" x14ac:dyDescent="0.3">
      <c r="A112">
        <v>0.52646486543992999</v>
      </c>
      <c r="B112">
        <v>0.44438342657924301</v>
      </c>
      <c r="C112" t="s">
        <v>80</v>
      </c>
    </row>
    <row r="113" spans="1:14" x14ac:dyDescent="0.3">
      <c r="A113">
        <v>0.54571318447406603</v>
      </c>
      <c r="B113">
        <v>0.58958963614951698</v>
      </c>
      <c r="C113" t="s">
        <v>80</v>
      </c>
    </row>
    <row r="114" spans="1:14" x14ac:dyDescent="0.3">
      <c r="A114">
        <v>0.34557968365751102</v>
      </c>
      <c r="B114">
        <v>0.45122726633926902</v>
      </c>
      <c r="C114" t="s">
        <v>80</v>
      </c>
    </row>
    <row r="115" spans="1:14" x14ac:dyDescent="0.3">
      <c r="A115">
        <v>0.65071434656149196</v>
      </c>
      <c r="B115">
        <v>0.63649523744681002</v>
      </c>
      <c r="C115" t="s">
        <v>80</v>
      </c>
    </row>
    <row r="116" spans="1:14" x14ac:dyDescent="0.3">
      <c r="A116">
        <v>0.74253286087223003</v>
      </c>
      <c r="B116">
        <v>0.53471251444364098</v>
      </c>
      <c r="C116" t="s">
        <v>80</v>
      </c>
    </row>
    <row r="117" spans="1:14" x14ac:dyDescent="0.3">
      <c r="A117">
        <v>0.68232731950347902</v>
      </c>
      <c r="B117">
        <v>0.63524583674111801</v>
      </c>
      <c r="C117" t="s">
        <v>80</v>
      </c>
    </row>
    <row r="118" spans="1:14" x14ac:dyDescent="0.3">
      <c r="A118">
        <v>0.50813444294125099</v>
      </c>
      <c r="B118">
        <v>0.56350504504370902</v>
      </c>
      <c r="C118" t="s">
        <v>80</v>
      </c>
    </row>
    <row r="119" spans="1:14" x14ac:dyDescent="0.3">
      <c r="A119">
        <v>0.52210795768568596</v>
      </c>
      <c r="B119">
        <v>0.38781976501469601</v>
      </c>
      <c r="C119" t="s">
        <v>80</v>
      </c>
    </row>
    <row r="121" spans="1:14" x14ac:dyDescent="0.3">
      <c r="A121" t="s">
        <v>5</v>
      </c>
    </row>
    <row r="122" spans="1:14" x14ac:dyDescent="0.3">
      <c r="A122">
        <v>3</v>
      </c>
      <c r="B122">
        <v>2</v>
      </c>
    </row>
    <row r="123" spans="1:14" x14ac:dyDescent="0.3">
      <c r="A123">
        <f>A15</f>
        <v>0.49822414751029498</v>
      </c>
      <c r="B123">
        <f>B15</f>
        <v>0.42839983794125902</v>
      </c>
    </row>
    <row r="124" spans="1:14" x14ac:dyDescent="0.3">
      <c r="A124">
        <f>A77</f>
        <v>0.31876246776325001</v>
      </c>
      <c r="B124">
        <f>B77</f>
        <v>0.76694497862643796</v>
      </c>
    </row>
    <row r="125" spans="1:14" x14ac:dyDescent="0.3">
      <c r="A125">
        <f>A10</f>
        <v>0.78720238612552196</v>
      </c>
      <c r="B125">
        <f>B10</f>
        <v>0.81732541555802996</v>
      </c>
    </row>
    <row r="127" spans="1:14" x14ac:dyDescent="0.3">
      <c r="A127" t="s">
        <v>6</v>
      </c>
      <c r="B127" t="s">
        <v>7</v>
      </c>
      <c r="C127" t="s">
        <v>8</v>
      </c>
      <c r="D127" t="s">
        <v>9</v>
      </c>
      <c r="E127" t="s">
        <v>10</v>
      </c>
      <c r="F127" t="s">
        <v>11</v>
      </c>
      <c r="G127" t="s">
        <v>12</v>
      </c>
      <c r="H127" t="s">
        <v>13</v>
      </c>
      <c r="I127" t="s">
        <v>14</v>
      </c>
      <c r="J127" t="s">
        <v>15</v>
      </c>
      <c r="K127" t="s">
        <v>38</v>
      </c>
      <c r="L127" t="s">
        <v>75</v>
      </c>
      <c r="M127" t="s">
        <v>76</v>
      </c>
      <c r="N127" t="s">
        <v>85</v>
      </c>
    </row>
    <row r="128" spans="1:14" x14ac:dyDescent="0.3">
      <c r="A128">
        <v>1</v>
      </c>
      <c r="B128">
        <f>A3-A$123</f>
        <v>-5.8771339750640972E-2</v>
      </c>
      <c r="C128">
        <f>B3-B$123</f>
        <v>0.11946759133595297</v>
      </c>
      <c r="D128">
        <f>A3-A$124</f>
        <v>0.12069033999640399</v>
      </c>
      <c r="E128">
        <f>B3-B$124</f>
        <v>-0.21907754934922596</v>
      </c>
      <c r="F128">
        <f>A3-A$125</f>
        <v>-0.34774957836586795</v>
      </c>
      <c r="G128">
        <f>B3-B$125</f>
        <v>-0.26945798628081796</v>
      </c>
      <c r="H128">
        <f>SUMPRODUCT(B128:C128,B128:C128)</f>
        <v>1.7726575755699536E-2</v>
      </c>
      <c r="I128">
        <f>SUMPRODUCT(D128:E128,D128:E128)</f>
        <v>6.2561130797310127E-2</v>
      </c>
      <c r="J128">
        <f>SUMPRODUCT(F128:G128,F128:G128)</f>
        <v>0.19353737562415241</v>
      </c>
      <c r="K128">
        <f>MATCH(MIN(H128:J128),H128:J128,0)</f>
        <v>1</v>
      </c>
      <c r="L128">
        <f>IF(K128=1,1,0)</f>
        <v>1</v>
      </c>
      <c r="M128">
        <f>IF(K128=2,1,0)</f>
        <v>0</v>
      </c>
      <c r="N128">
        <f>IF(K128=3,1,0)</f>
        <v>0</v>
      </c>
    </row>
    <row r="129" spans="1:14" x14ac:dyDescent="0.3">
      <c r="A129">
        <f>A128+1</f>
        <v>2</v>
      </c>
      <c r="B129">
        <f t="shared" ref="B129:C129" si="0">A4-A$123</f>
        <v>1.3976289595826974E-2</v>
      </c>
      <c r="C129">
        <f t="shared" si="0"/>
        <v>7.2464808567144989E-2</v>
      </c>
      <c r="D129">
        <f t="shared" ref="D129:E129" si="1">A4-A$124</f>
        <v>0.19343796934287194</v>
      </c>
      <c r="E129">
        <f t="shared" si="1"/>
        <v>-0.26608033211803395</v>
      </c>
      <c r="F129">
        <f t="shared" ref="F129:G129" si="2">A4-A$125</f>
        <v>-0.2750019490194</v>
      </c>
      <c r="G129">
        <f t="shared" si="2"/>
        <v>-0.31646076904962595</v>
      </c>
      <c r="H129">
        <f t="shared" ref="H129:H192" si="3">SUMPRODUCT(B129:C129,B129:C129)</f>
        <v>5.4464851515393913E-3</v>
      </c>
      <c r="I129">
        <f t="shared" ref="I129:I192" si="4">SUMPRODUCT(D129:E129,D129:E129)</f>
        <v>0.10821699112353711</v>
      </c>
      <c r="J129">
        <f t="shared" ref="J129:J192" si="5">SUMPRODUCT(F129:G129,F129:G129)</f>
        <v>0.17577349031194936</v>
      </c>
      <c r="K129">
        <f t="shared" ref="K129:K192" si="6">MATCH(MIN(H129:J129),H129:J129,0)</f>
        <v>1</v>
      </c>
      <c r="L129">
        <f t="shared" ref="L129:L192" si="7">IF(K129=1,1,0)</f>
        <v>1</v>
      </c>
      <c r="M129">
        <f t="shared" ref="M129:M192" si="8">IF(K129=2,1,0)</f>
        <v>0</v>
      </c>
      <c r="N129">
        <f t="shared" ref="N129:N192" si="9">IF(K129=3,1,0)</f>
        <v>0</v>
      </c>
    </row>
    <row r="130" spans="1:14" x14ac:dyDescent="0.3">
      <c r="A130">
        <f t="shared" ref="A130:A193" si="10">A129+1</f>
        <v>3</v>
      </c>
      <c r="B130">
        <f t="shared" ref="B130:C130" si="11">A5-A$123</f>
        <v>-0.20727416989254099</v>
      </c>
      <c r="C130">
        <f t="shared" si="11"/>
        <v>0.42736684917621703</v>
      </c>
      <c r="D130">
        <f t="shared" ref="D130:E130" si="12">A5-A$124</f>
        <v>-2.7812490145496027E-2</v>
      </c>
      <c r="E130">
        <f t="shared" si="12"/>
        <v>8.8821708491038098E-2</v>
      </c>
      <c r="F130">
        <f t="shared" ref="F130:G130" si="13">A5-A$125</f>
        <v>-0.49625240850776797</v>
      </c>
      <c r="G130">
        <f t="shared" si="13"/>
        <v>3.84412715594461E-2</v>
      </c>
      <c r="H130">
        <f t="shared" si="3"/>
        <v>0.22560500527944938</v>
      </c>
      <c r="I130">
        <f t="shared" si="4"/>
        <v>8.662830507360263E-3</v>
      </c>
      <c r="J130">
        <f t="shared" si="5"/>
        <v>0.24774418430886772</v>
      </c>
      <c r="K130">
        <f t="shared" si="6"/>
        <v>2</v>
      </c>
      <c r="L130">
        <f t="shared" si="7"/>
        <v>0</v>
      </c>
      <c r="M130">
        <f t="shared" si="8"/>
        <v>1</v>
      </c>
      <c r="N130">
        <f t="shared" si="9"/>
        <v>0</v>
      </c>
    </row>
    <row r="131" spans="1:14" x14ac:dyDescent="0.3">
      <c r="A131">
        <f t="shared" si="10"/>
        <v>4</v>
      </c>
      <c r="B131">
        <f t="shared" ref="B131:C131" si="14">A6-A$123</f>
        <v>-0.10646536929685896</v>
      </c>
      <c r="C131">
        <f t="shared" si="14"/>
        <v>0.18194746558732799</v>
      </c>
      <c r="D131">
        <f t="shared" ref="D131:E131" si="15">A6-A$124</f>
        <v>7.2996310450186008E-2</v>
      </c>
      <c r="E131">
        <f t="shared" si="15"/>
        <v>-0.15659767509785094</v>
      </c>
      <c r="F131">
        <f t="shared" ref="F131:G131" si="16">A6-A$125</f>
        <v>-0.39544360791208594</v>
      </c>
      <c r="G131">
        <f t="shared" si="16"/>
        <v>-0.20697811202944294</v>
      </c>
      <c r="H131">
        <f t="shared" si="3"/>
        <v>4.4439755093168463E-2</v>
      </c>
      <c r="I131">
        <f t="shared" si="4"/>
        <v>2.9851293185392019E-2</v>
      </c>
      <c r="J131">
        <f t="shared" si="5"/>
        <v>0.1992155858978002</v>
      </c>
      <c r="K131">
        <f t="shared" si="6"/>
        <v>2</v>
      </c>
      <c r="L131">
        <f t="shared" si="7"/>
        <v>0</v>
      </c>
      <c r="M131">
        <f t="shared" si="8"/>
        <v>1</v>
      </c>
      <c r="N131">
        <f t="shared" si="9"/>
        <v>0</v>
      </c>
    </row>
    <row r="132" spans="1:14" x14ac:dyDescent="0.3">
      <c r="A132">
        <f t="shared" si="10"/>
        <v>5</v>
      </c>
      <c r="B132">
        <f t="shared" ref="B132:C132" si="17">A7-A$123</f>
        <v>2.3632880866301997E-2</v>
      </c>
      <c r="C132">
        <f t="shared" si="17"/>
        <v>0.14850624319211703</v>
      </c>
      <c r="D132">
        <f t="shared" ref="D132:E132" si="18">A7-A$124</f>
        <v>0.20309456061334696</v>
      </c>
      <c r="E132">
        <f t="shared" si="18"/>
        <v>-0.19003889749306191</v>
      </c>
      <c r="F132">
        <f t="shared" ref="F132:G132" si="19">A7-A$125</f>
        <v>-0.26534535774892498</v>
      </c>
      <c r="G132">
        <f t="shared" si="19"/>
        <v>-0.24041933442465391</v>
      </c>
      <c r="H132">
        <f t="shared" si="3"/>
        <v>2.2612617325077026E-2</v>
      </c>
      <c r="I132">
        <f t="shared" si="4"/>
        <v>7.7362183111106958E-2</v>
      </c>
      <c r="J132">
        <f t="shared" si="5"/>
        <v>0.12820961524409857</v>
      </c>
      <c r="K132">
        <f t="shared" si="6"/>
        <v>1</v>
      </c>
      <c r="L132">
        <f t="shared" si="7"/>
        <v>1</v>
      </c>
      <c r="M132">
        <f t="shared" si="8"/>
        <v>0</v>
      </c>
      <c r="N132">
        <f t="shared" si="9"/>
        <v>0</v>
      </c>
    </row>
    <row r="133" spans="1:14" x14ac:dyDescent="0.3">
      <c r="A133">
        <f t="shared" si="10"/>
        <v>6</v>
      </c>
      <c r="B133">
        <f t="shared" ref="B133:C133" si="20">A8-A$123</f>
        <v>0.25590633501358007</v>
      </c>
      <c r="C133">
        <f t="shared" si="20"/>
        <v>0.29545989336402001</v>
      </c>
      <c r="D133">
        <f t="shared" ref="D133:E133" si="21">A8-A$124</f>
        <v>0.43536801476062503</v>
      </c>
      <c r="E133">
        <f t="shared" si="21"/>
        <v>-4.3085247321158926E-2</v>
      </c>
      <c r="F133">
        <f t="shared" ref="F133:G133" si="22">A8-A$125</f>
        <v>-3.3071903601646913E-2</v>
      </c>
      <c r="G133">
        <f t="shared" si="22"/>
        <v>-9.3465684252750925E-2</v>
      </c>
      <c r="H133">
        <f t="shared" si="3"/>
        <v>0.15278460088676074</v>
      </c>
      <c r="I133">
        <f t="shared" si="4"/>
        <v>0.19140164681333324</v>
      </c>
      <c r="J133">
        <f t="shared" si="5"/>
        <v>9.8295849406715586E-3</v>
      </c>
      <c r="K133">
        <f t="shared" si="6"/>
        <v>3</v>
      </c>
      <c r="L133">
        <f t="shared" si="7"/>
        <v>0</v>
      </c>
      <c r="M133">
        <f t="shared" si="8"/>
        <v>0</v>
      </c>
      <c r="N133">
        <f t="shared" si="9"/>
        <v>1</v>
      </c>
    </row>
    <row r="134" spans="1:14" x14ac:dyDescent="0.3">
      <c r="A134">
        <f t="shared" si="10"/>
        <v>7</v>
      </c>
      <c r="B134">
        <f t="shared" ref="B134:C134" si="23">A9-A$123</f>
        <v>0.24665406864484507</v>
      </c>
      <c r="C134">
        <f t="shared" si="23"/>
        <v>0.31107278103729796</v>
      </c>
      <c r="D134">
        <f t="shared" ref="D134:E134" si="24">A9-A$124</f>
        <v>0.42611574839189004</v>
      </c>
      <c r="E134">
        <f t="shared" si="24"/>
        <v>-2.7472359647880973E-2</v>
      </c>
      <c r="F134">
        <f t="shared" ref="F134:G134" si="25">A9-A$125</f>
        <v>-4.2324169970381909E-2</v>
      </c>
      <c r="G134">
        <f t="shared" si="25"/>
        <v>-7.7852796579472971E-2</v>
      </c>
      <c r="H134">
        <f t="shared" si="3"/>
        <v>0.15760450468133466</v>
      </c>
      <c r="I134">
        <f t="shared" si="4"/>
        <v>0.18232936157220306</v>
      </c>
      <c r="J134">
        <f t="shared" si="5"/>
        <v>7.8523932989265754E-3</v>
      </c>
      <c r="K134">
        <f t="shared" si="6"/>
        <v>3</v>
      </c>
      <c r="L134">
        <f t="shared" si="7"/>
        <v>0</v>
      </c>
      <c r="M134">
        <f t="shared" si="8"/>
        <v>0</v>
      </c>
      <c r="N134">
        <f t="shared" si="9"/>
        <v>1</v>
      </c>
    </row>
    <row r="135" spans="1:14" x14ac:dyDescent="0.3">
      <c r="A135">
        <f t="shared" si="10"/>
        <v>8</v>
      </c>
      <c r="B135">
        <f t="shared" ref="B135:C135" si="26">A10-A$123</f>
        <v>0.28897823861522698</v>
      </c>
      <c r="C135">
        <f t="shared" si="26"/>
        <v>0.38892557761677093</v>
      </c>
      <c r="D135">
        <f t="shared" ref="D135:E135" si="27">A10-A$124</f>
        <v>0.46843991836227195</v>
      </c>
      <c r="E135">
        <f t="shared" si="27"/>
        <v>5.0380436931591999E-2</v>
      </c>
      <c r="F135">
        <f t="shared" ref="F135:G135" si="28">A10-A$125</f>
        <v>0</v>
      </c>
      <c r="G135">
        <f t="shared" si="28"/>
        <v>0</v>
      </c>
      <c r="H135">
        <f t="shared" si="3"/>
        <v>0.23477152731769796</v>
      </c>
      <c r="I135">
        <f t="shared" si="4"/>
        <v>0.22197414554067013</v>
      </c>
      <c r="J135">
        <f t="shared" si="5"/>
        <v>0</v>
      </c>
      <c r="K135">
        <f t="shared" si="6"/>
        <v>3</v>
      </c>
      <c r="L135">
        <f t="shared" si="7"/>
        <v>0</v>
      </c>
      <c r="M135">
        <f t="shared" si="8"/>
        <v>0</v>
      </c>
      <c r="N135">
        <f t="shared" si="9"/>
        <v>1</v>
      </c>
    </row>
    <row r="136" spans="1:14" x14ac:dyDescent="0.3">
      <c r="A136">
        <f t="shared" si="10"/>
        <v>9</v>
      </c>
      <c r="B136">
        <f t="shared" ref="B136:C136" si="29">A11-A$123</f>
        <v>0.28486834153690899</v>
      </c>
      <c r="C136">
        <f t="shared" si="29"/>
        <v>0.30325597820184003</v>
      </c>
      <c r="D136">
        <f t="shared" ref="D136:E136" si="30">A11-A$124</f>
        <v>0.46433002128395395</v>
      </c>
      <c r="E136">
        <f t="shared" si="30"/>
        <v>-3.5289162483338909E-2</v>
      </c>
      <c r="F136">
        <f t="shared" ref="F136:G136" si="31">A11-A$125</f>
        <v>-4.1098970783179922E-3</v>
      </c>
      <c r="G136">
        <f t="shared" si="31"/>
        <v>-8.5669599414930908E-2</v>
      </c>
      <c r="H136">
        <f t="shared" si="3"/>
        <v>0.1731141603251439</v>
      </c>
      <c r="I136">
        <f t="shared" si="4"/>
        <v>0.21684769365433262</v>
      </c>
      <c r="J136">
        <f t="shared" si="5"/>
        <v>7.3561715179090974E-3</v>
      </c>
      <c r="K136">
        <f t="shared" si="6"/>
        <v>3</v>
      </c>
      <c r="L136">
        <f t="shared" si="7"/>
        <v>0</v>
      </c>
      <c r="M136">
        <f t="shared" si="8"/>
        <v>0</v>
      </c>
      <c r="N136">
        <f t="shared" si="9"/>
        <v>1</v>
      </c>
    </row>
    <row r="137" spans="1:14" x14ac:dyDescent="0.3">
      <c r="A137">
        <f t="shared" si="10"/>
        <v>10</v>
      </c>
      <c r="B137">
        <f t="shared" ref="B137:C137" si="32">A12-A$123</f>
        <v>0.26697296014388205</v>
      </c>
      <c r="C137">
        <f t="shared" si="32"/>
        <v>0.34089444327673502</v>
      </c>
      <c r="D137">
        <f t="shared" ref="D137:E137" si="33">A12-A$124</f>
        <v>0.44643463989092702</v>
      </c>
      <c r="E137">
        <f t="shared" si="33"/>
        <v>2.3493025915560795E-3</v>
      </c>
      <c r="F137">
        <f t="shared" ref="F137:G137" si="34">A12-A$125</f>
        <v>-2.2005278471344925E-2</v>
      </c>
      <c r="G137">
        <f t="shared" si="34"/>
        <v>-4.8031134340035919E-2</v>
      </c>
      <c r="H137">
        <f t="shared" si="3"/>
        <v>0.18748358290494194</v>
      </c>
      <c r="I137">
        <f t="shared" si="4"/>
        <v>0.19930940691720839</v>
      </c>
      <c r="J137">
        <f t="shared" si="5"/>
        <v>2.791222146592014E-3</v>
      </c>
      <c r="K137">
        <f t="shared" si="6"/>
        <v>3</v>
      </c>
      <c r="L137">
        <f t="shared" si="7"/>
        <v>0</v>
      </c>
      <c r="M137">
        <f t="shared" si="8"/>
        <v>0</v>
      </c>
      <c r="N137">
        <f t="shared" si="9"/>
        <v>1</v>
      </c>
    </row>
    <row r="138" spans="1:14" x14ac:dyDescent="0.3">
      <c r="A138">
        <f t="shared" si="10"/>
        <v>11</v>
      </c>
      <c r="B138">
        <f t="shared" ref="B138:C138" si="35">A13-A$123</f>
        <v>0.221194810048292</v>
      </c>
      <c r="C138">
        <f t="shared" si="35"/>
        <v>8.0811006901869709E-3</v>
      </c>
      <c r="D138">
        <f t="shared" ref="D138:E138" si="36">A13-A$124</f>
        <v>0.40065648979533697</v>
      </c>
      <c r="E138">
        <f t="shared" si="36"/>
        <v>-0.33046403999499196</v>
      </c>
      <c r="F138">
        <f t="shared" ref="F138:G138" si="37">A13-A$125</f>
        <v>-6.7783428566934978E-2</v>
      </c>
      <c r="G138">
        <f t="shared" si="37"/>
        <v>-0.38084447692658396</v>
      </c>
      <c r="H138">
        <f t="shared" si="3"/>
        <v>4.8992448180664915E-2</v>
      </c>
      <c r="I138">
        <f t="shared" si="4"/>
        <v>0.26973210454493257</v>
      </c>
      <c r="J138">
        <f t="shared" si="5"/>
        <v>0.14963710879377212</v>
      </c>
      <c r="K138">
        <f t="shared" si="6"/>
        <v>1</v>
      </c>
      <c r="L138">
        <f t="shared" si="7"/>
        <v>1</v>
      </c>
      <c r="M138">
        <f t="shared" si="8"/>
        <v>0</v>
      </c>
      <c r="N138">
        <f t="shared" si="9"/>
        <v>0</v>
      </c>
    </row>
    <row r="139" spans="1:14" x14ac:dyDescent="0.3">
      <c r="A139">
        <f t="shared" si="10"/>
        <v>12</v>
      </c>
      <c r="B139">
        <f t="shared" ref="B139:C139" si="38">A14-A$123</f>
        <v>-0.19869121523251998</v>
      </c>
      <c r="C139">
        <f t="shared" si="38"/>
        <v>0.19466288909930196</v>
      </c>
      <c r="D139">
        <f t="shared" ref="D139:E139" si="39">A14-A$124</f>
        <v>-1.9229535485475013E-2</v>
      </c>
      <c r="E139">
        <f t="shared" si="39"/>
        <v>-0.14388225158587697</v>
      </c>
      <c r="F139">
        <f t="shared" ref="F139:G139" si="40">A14-A$125</f>
        <v>-0.48766945384774696</v>
      </c>
      <c r="G139">
        <f t="shared" si="40"/>
        <v>-0.19426268851746897</v>
      </c>
      <c r="H139">
        <f t="shared" si="3"/>
        <v>7.737183940306272E-2</v>
      </c>
      <c r="I139">
        <f t="shared" si="4"/>
        <v>2.1071877356408742E-2</v>
      </c>
      <c r="J139">
        <f t="shared" si="5"/>
        <v>0.27555948836619498</v>
      </c>
      <c r="K139">
        <f t="shared" si="6"/>
        <v>2</v>
      </c>
      <c r="L139">
        <f t="shared" si="7"/>
        <v>0</v>
      </c>
      <c r="M139">
        <f t="shared" si="8"/>
        <v>1</v>
      </c>
      <c r="N139">
        <f t="shared" si="9"/>
        <v>0</v>
      </c>
    </row>
    <row r="140" spans="1:14" x14ac:dyDescent="0.3">
      <c r="A140">
        <f t="shared" si="10"/>
        <v>13</v>
      </c>
      <c r="B140">
        <f t="shared" ref="B140:C140" si="41">A15-A$123</f>
        <v>0</v>
      </c>
      <c r="C140">
        <f t="shared" si="41"/>
        <v>0</v>
      </c>
      <c r="D140">
        <f t="shared" ref="D140:E140" si="42">A15-A$124</f>
        <v>0.17946167974704497</v>
      </c>
      <c r="E140">
        <f t="shared" si="42"/>
        <v>-0.33854514068517894</v>
      </c>
      <c r="F140">
        <f t="shared" ref="F140:G140" si="43">A15-A$125</f>
        <v>-0.28897823861522698</v>
      </c>
      <c r="G140">
        <f t="shared" si="43"/>
        <v>-0.38892557761677093</v>
      </c>
      <c r="H140">
        <f t="shared" si="3"/>
        <v>0</v>
      </c>
      <c r="I140">
        <f t="shared" si="4"/>
        <v>0.14681930677917854</v>
      </c>
      <c r="J140">
        <f t="shared" si="5"/>
        <v>0.23477152731769796</v>
      </c>
      <c r="K140">
        <f t="shared" si="6"/>
        <v>1</v>
      </c>
      <c r="L140">
        <f t="shared" si="7"/>
        <v>1</v>
      </c>
      <c r="M140">
        <f t="shared" si="8"/>
        <v>0</v>
      </c>
      <c r="N140">
        <f t="shared" si="9"/>
        <v>0</v>
      </c>
    </row>
    <row r="141" spans="1:14" x14ac:dyDescent="0.3">
      <c r="A141">
        <f t="shared" si="10"/>
        <v>14</v>
      </c>
      <c r="B141">
        <f t="shared" ref="B141:C141" si="44">A16-A$123</f>
        <v>-0.22417185536551498</v>
      </c>
      <c r="C141">
        <f t="shared" si="44"/>
        <v>5.2032221921848976E-2</v>
      </c>
      <c r="D141">
        <f t="shared" ref="D141:E141" si="45">A16-A$124</f>
        <v>-4.4710175618470016E-2</v>
      </c>
      <c r="E141">
        <f t="shared" si="45"/>
        <v>-0.28651291876332996</v>
      </c>
      <c r="F141">
        <f t="shared" ref="F141:G141" si="46">A16-A$125</f>
        <v>-0.51315009398074196</v>
      </c>
      <c r="G141">
        <f t="shared" si="46"/>
        <v>-0.33689335569492196</v>
      </c>
      <c r="H141">
        <f t="shared" si="3"/>
        <v>5.2960372856141913E-2</v>
      </c>
      <c r="I141">
        <f t="shared" si="4"/>
        <v>8.4088652422116938E-2</v>
      </c>
      <c r="J141">
        <f t="shared" si="5"/>
        <v>0.37682015206382952</v>
      </c>
      <c r="K141">
        <f t="shared" si="6"/>
        <v>1</v>
      </c>
      <c r="L141">
        <f t="shared" si="7"/>
        <v>1</v>
      </c>
      <c r="M141">
        <f t="shared" si="8"/>
        <v>0</v>
      </c>
      <c r="N141">
        <f t="shared" si="9"/>
        <v>0</v>
      </c>
    </row>
    <row r="142" spans="1:14" x14ac:dyDescent="0.3">
      <c r="A142">
        <f t="shared" si="10"/>
        <v>15</v>
      </c>
      <c r="B142">
        <f t="shared" ref="B142:C142" si="47">A17-A$123</f>
        <v>-0.11538393033542099</v>
      </c>
      <c r="C142">
        <f t="shared" si="47"/>
        <v>0.11566904835499703</v>
      </c>
      <c r="D142">
        <f t="shared" ref="D142:E142" si="48">A17-A$124</f>
        <v>6.4077749411623974E-2</v>
      </c>
      <c r="E142">
        <f t="shared" si="48"/>
        <v>-0.22287609233018191</v>
      </c>
      <c r="F142">
        <f t="shared" ref="F142:G142" si="49">A17-A$125</f>
        <v>-0.40436216895064797</v>
      </c>
      <c r="G142">
        <f t="shared" si="49"/>
        <v>-0.27325652926177391</v>
      </c>
      <c r="H142">
        <f t="shared" si="3"/>
        <v>2.6692780126999924E-2</v>
      </c>
      <c r="I142">
        <f t="shared" si="4"/>
        <v>5.3779710502030648E-2</v>
      </c>
      <c r="J142">
        <f t="shared" si="5"/>
        <v>0.23817789446266308</v>
      </c>
      <c r="K142">
        <f t="shared" si="6"/>
        <v>1</v>
      </c>
      <c r="L142">
        <f t="shared" si="7"/>
        <v>1</v>
      </c>
      <c r="M142">
        <f t="shared" si="8"/>
        <v>0</v>
      </c>
      <c r="N142">
        <f t="shared" si="9"/>
        <v>0</v>
      </c>
    </row>
    <row r="143" spans="1:14" x14ac:dyDescent="0.3">
      <c r="A143">
        <f t="shared" si="10"/>
        <v>16</v>
      </c>
      <c r="B143">
        <f t="shared" ref="B143:C143" si="50">A18-A$123</f>
        <v>-0.24676260591009996</v>
      </c>
      <c r="C143">
        <f t="shared" si="50"/>
        <v>0.36994570186374498</v>
      </c>
      <c r="D143">
        <f t="shared" ref="D143:E143" si="51">A18-A$124</f>
        <v>-6.7300926163054997E-2</v>
      </c>
      <c r="E143">
        <f t="shared" si="51"/>
        <v>3.1400561178566044E-2</v>
      </c>
      <c r="F143">
        <f t="shared" ref="F143:G143" si="52">A18-A$125</f>
        <v>-0.53574084452532689</v>
      </c>
      <c r="G143">
        <f t="shared" si="52"/>
        <v>-1.8979875753025954E-2</v>
      </c>
      <c r="H143">
        <f t="shared" si="3"/>
        <v>0.19775160600300218</v>
      </c>
      <c r="I143">
        <f t="shared" si="4"/>
        <v>5.5154099047338492E-3</v>
      </c>
      <c r="J143">
        <f t="shared" si="5"/>
        <v>0.28737848817631079</v>
      </c>
      <c r="K143">
        <f t="shared" si="6"/>
        <v>2</v>
      </c>
      <c r="L143">
        <f t="shared" si="7"/>
        <v>0</v>
      </c>
      <c r="M143">
        <f t="shared" si="8"/>
        <v>1</v>
      </c>
      <c r="N143">
        <f t="shared" si="9"/>
        <v>0</v>
      </c>
    </row>
    <row r="144" spans="1:14" x14ac:dyDescent="0.3">
      <c r="A144">
        <f t="shared" si="10"/>
        <v>17</v>
      </c>
      <c r="B144">
        <f t="shared" ref="B144:C144" si="53">A19-A$123</f>
        <v>-0.26895133566754098</v>
      </c>
      <c r="C144">
        <f t="shared" si="53"/>
        <v>0.30860153908987398</v>
      </c>
      <c r="D144">
        <f t="shared" ref="D144:E144" si="54">A19-A$124</f>
        <v>-8.9489655920496014E-2</v>
      </c>
      <c r="E144">
        <f t="shared" si="54"/>
        <v>-2.9943601595304958E-2</v>
      </c>
      <c r="F144">
        <f t="shared" ref="F144:G144" si="55">A19-A$125</f>
        <v>-0.5579295742827679</v>
      </c>
      <c r="G144">
        <f t="shared" si="55"/>
        <v>-8.0324038526896957E-2</v>
      </c>
      <c r="H144">
        <f t="shared" si="3"/>
        <v>0.16756973088599331</v>
      </c>
      <c r="I144">
        <f t="shared" si="4"/>
        <v>8.9050177932671164E-3</v>
      </c>
      <c r="J144">
        <f t="shared" si="5"/>
        <v>0.31773736102462102</v>
      </c>
      <c r="K144">
        <f t="shared" si="6"/>
        <v>2</v>
      </c>
      <c r="L144">
        <f t="shared" si="7"/>
        <v>0</v>
      </c>
      <c r="M144">
        <f t="shared" si="8"/>
        <v>1</v>
      </c>
      <c r="N144">
        <f t="shared" si="9"/>
        <v>0</v>
      </c>
    </row>
    <row r="145" spans="1:14" x14ac:dyDescent="0.3">
      <c r="A145">
        <f t="shared" si="10"/>
        <v>18</v>
      </c>
      <c r="B145">
        <f t="shared" ref="B145:C145" si="56">A20-A$123</f>
        <v>0.25184345436396904</v>
      </c>
      <c r="C145">
        <f t="shared" si="56"/>
        <v>0.46862782280859994</v>
      </c>
      <c r="D145">
        <f t="shared" ref="D145:E145" si="57">A20-A$124</f>
        <v>0.43130513411101401</v>
      </c>
      <c r="E145">
        <f t="shared" si="57"/>
        <v>0.130082682123421</v>
      </c>
      <c r="F145">
        <f t="shared" ref="F145:G145" si="58">A20-A$125</f>
        <v>-3.7134784251257935E-2</v>
      </c>
      <c r="G145">
        <f t="shared" si="58"/>
        <v>7.9702245191829002E-2</v>
      </c>
      <c r="H145">
        <f t="shared" si="3"/>
        <v>0.28303716181630512</v>
      </c>
      <c r="I145">
        <f t="shared" si="4"/>
        <v>0.20294562289894277</v>
      </c>
      <c r="J145">
        <f t="shared" si="5"/>
        <v>7.7314400900059038E-3</v>
      </c>
      <c r="K145">
        <f t="shared" si="6"/>
        <v>3</v>
      </c>
      <c r="L145">
        <f t="shared" si="7"/>
        <v>0</v>
      </c>
      <c r="M145">
        <f t="shared" si="8"/>
        <v>0</v>
      </c>
      <c r="N145">
        <f t="shared" si="9"/>
        <v>1</v>
      </c>
    </row>
    <row r="146" spans="1:14" x14ac:dyDescent="0.3">
      <c r="A146">
        <f t="shared" si="10"/>
        <v>19</v>
      </c>
      <c r="B146">
        <f t="shared" ref="B146:C146" si="59">A21-A$123</f>
        <v>-0.19990160125978096</v>
      </c>
      <c r="C146">
        <f t="shared" si="59"/>
        <v>0.33252995560092102</v>
      </c>
      <c r="D146">
        <f t="shared" ref="D146:E146" si="60">A21-A$124</f>
        <v>-2.0439921512735992E-2</v>
      </c>
      <c r="E146">
        <f t="shared" si="60"/>
        <v>-6.0151850842579124E-3</v>
      </c>
      <c r="F146">
        <f t="shared" ref="F146:G146" si="61">A21-A$125</f>
        <v>-0.48887983987500794</v>
      </c>
      <c r="G146">
        <f t="shared" si="61"/>
        <v>-5.6395622015849911E-2</v>
      </c>
      <c r="H146">
        <f t="shared" si="3"/>
        <v>0.15053682155817497</v>
      </c>
      <c r="I146">
        <f t="shared" si="4"/>
        <v>4.5397284304468649E-4</v>
      </c>
      <c r="J146">
        <f t="shared" si="5"/>
        <v>0.24218396401876802</v>
      </c>
      <c r="K146">
        <f t="shared" si="6"/>
        <v>2</v>
      </c>
      <c r="L146">
        <f t="shared" si="7"/>
        <v>0</v>
      </c>
      <c r="M146">
        <f t="shared" si="8"/>
        <v>1</v>
      </c>
      <c r="N146">
        <f t="shared" si="9"/>
        <v>0</v>
      </c>
    </row>
    <row r="147" spans="1:14" x14ac:dyDescent="0.3">
      <c r="A147">
        <f t="shared" si="10"/>
        <v>20</v>
      </c>
      <c r="B147">
        <f t="shared" ref="B147:C147" si="62">A22-A$123</f>
        <v>-0.29525641367047994</v>
      </c>
      <c r="C147">
        <f t="shared" si="62"/>
        <v>0.37005817252065398</v>
      </c>
      <c r="D147">
        <f t="shared" ref="D147:E147" si="63">A22-A$124</f>
        <v>-0.11579473392343501</v>
      </c>
      <c r="E147">
        <f t="shared" si="63"/>
        <v>3.1513031835475047E-2</v>
      </c>
      <c r="F147">
        <f t="shared" ref="F147:G147" si="64">A22-A$125</f>
        <v>-0.58423465228570692</v>
      </c>
      <c r="G147">
        <f t="shared" si="64"/>
        <v>-1.8867405096116951E-2</v>
      </c>
      <c r="H147">
        <f t="shared" si="3"/>
        <v>0.22411940086287968</v>
      </c>
      <c r="I147">
        <f t="shared" si="4"/>
        <v>1.4401491579862775E-2</v>
      </c>
      <c r="J147">
        <f t="shared" si="5"/>
        <v>0.34168610790646181</v>
      </c>
      <c r="K147">
        <f t="shared" si="6"/>
        <v>2</v>
      </c>
      <c r="L147">
        <f t="shared" si="7"/>
        <v>0</v>
      </c>
      <c r="M147">
        <f t="shared" si="8"/>
        <v>1</v>
      </c>
      <c r="N147">
        <f t="shared" si="9"/>
        <v>0</v>
      </c>
    </row>
    <row r="148" spans="1:14" x14ac:dyDescent="0.3">
      <c r="A148">
        <f t="shared" si="10"/>
        <v>21</v>
      </c>
      <c r="B148">
        <f t="shared" ref="B148:C148" si="65">A23-A$123</f>
        <v>-0.25423724481869298</v>
      </c>
      <c r="C148">
        <f t="shared" si="65"/>
        <v>0.37485143378339003</v>
      </c>
      <c r="D148">
        <f t="shared" ref="D148:E148" si="66">A23-A$124</f>
        <v>-7.4775565071648009E-2</v>
      </c>
      <c r="E148">
        <f t="shared" si="66"/>
        <v>3.6306293098211095E-2</v>
      </c>
      <c r="F148">
        <f t="shared" ref="F148:G148" si="67">A23-A$125</f>
        <v>-0.54321548343392001</v>
      </c>
      <c r="G148">
        <f t="shared" si="67"/>
        <v>-1.4074143833380903E-2</v>
      </c>
      <c r="H148">
        <f t="shared" si="3"/>
        <v>0.20515017406246328</v>
      </c>
      <c r="I148">
        <f t="shared" si="4"/>
        <v>6.9095320503174762E-3</v>
      </c>
      <c r="J148">
        <f t="shared" si="5"/>
        <v>0.2952811429669901</v>
      </c>
      <c r="K148">
        <f t="shared" si="6"/>
        <v>2</v>
      </c>
      <c r="L148">
        <f t="shared" si="7"/>
        <v>0</v>
      </c>
      <c r="M148">
        <f t="shared" si="8"/>
        <v>1</v>
      </c>
      <c r="N148">
        <f t="shared" si="9"/>
        <v>0</v>
      </c>
    </row>
    <row r="149" spans="1:14" x14ac:dyDescent="0.3">
      <c r="A149">
        <f t="shared" si="10"/>
        <v>22</v>
      </c>
      <c r="B149">
        <f t="shared" ref="B149:C149" si="68">A24-A$123</f>
        <v>-7.3300948568107982E-2</v>
      </c>
      <c r="C149">
        <f t="shared" si="68"/>
        <v>-0.14357411040389001</v>
      </c>
      <c r="D149">
        <f t="shared" ref="D149:E149" si="69">A24-A$124</f>
        <v>0.10616073117893698</v>
      </c>
      <c r="E149">
        <f t="shared" si="69"/>
        <v>-0.48211925108906895</v>
      </c>
      <c r="F149">
        <f t="shared" ref="F149:G149" si="70">A24-A$125</f>
        <v>-0.36227918718333496</v>
      </c>
      <c r="G149">
        <f t="shared" si="70"/>
        <v>-0.53249968802066094</v>
      </c>
      <c r="H149">
        <f t="shared" si="3"/>
        <v>2.5986554239252807E-2</v>
      </c>
      <c r="I149">
        <f t="shared" si="4"/>
        <v>0.24370907311513124</v>
      </c>
      <c r="J149">
        <f t="shared" si="5"/>
        <v>0.4148021272083191</v>
      </c>
      <c r="K149">
        <f t="shared" si="6"/>
        <v>1</v>
      </c>
      <c r="L149">
        <f t="shared" si="7"/>
        <v>1</v>
      </c>
      <c r="M149">
        <f t="shared" si="8"/>
        <v>0</v>
      </c>
      <c r="N149">
        <f t="shared" si="9"/>
        <v>0</v>
      </c>
    </row>
    <row r="150" spans="1:14" x14ac:dyDescent="0.3">
      <c r="A150">
        <f t="shared" si="10"/>
        <v>23</v>
      </c>
      <c r="B150">
        <f t="shared" ref="B150:C150" si="71">A25-A$123</f>
        <v>2.2499673257226016E-2</v>
      </c>
      <c r="C150">
        <f t="shared" si="71"/>
        <v>-0.102972501984813</v>
      </c>
      <c r="D150">
        <f t="shared" ref="D150:E150" si="72">A25-A$124</f>
        <v>0.20196135300427098</v>
      </c>
      <c r="E150">
        <f t="shared" si="72"/>
        <v>-0.44151764266999194</v>
      </c>
      <c r="F150">
        <f t="shared" ref="F150:G150" si="73">A25-A$125</f>
        <v>-0.26647856535800096</v>
      </c>
      <c r="G150">
        <f t="shared" si="73"/>
        <v>-0.49189807960158394</v>
      </c>
      <c r="H150">
        <f t="shared" si="3"/>
        <v>1.1109571461694249E-2</v>
      </c>
      <c r="I150">
        <f t="shared" si="4"/>
        <v>0.23572621689618242</v>
      </c>
      <c r="J150">
        <f t="shared" si="5"/>
        <v>0.31297454651098461</v>
      </c>
      <c r="K150">
        <f t="shared" si="6"/>
        <v>1</v>
      </c>
      <c r="L150">
        <f t="shared" si="7"/>
        <v>1</v>
      </c>
      <c r="M150">
        <f t="shared" si="8"/>
        <v>0</v>
      </c>
      <c r="N150">
        <f t="shared" si="9"/>
        <v>0</v>
      </c>
    </row>
    <row r="151" spans="1:14" x14ac:dyDescent="0.3">
      <c r="A151">
        <f t="shared" si="10"/>
        <v>24</v>
      </c>
      <c r="B151">
        <f t="shared" ref="B151:C151" si="74">A26-A$123</f>
        <v>-5.492857084444297E-2</v>
      </c>
      <c r="C151">
        <f t="shared" si="74"/>
        <v>-0.101420918080594</v>
      </c>
      <c r="D151">
        <f t="shared" ref="D151:E151" si="75">A26-A$124</f>
        <v>0.124533108902602</v>
      </c>
      <c r="E151">
        <f t="shared" si="75"/>
        <v>-0.43996605876577294</v>
      </c>
      <c r="F151">
        <f t="shared" ref="F151:G151" si="76">A26-A$125</f>
        <v>-0.34390680945966995</v>
      </c>
      <c r="G151">
        <f t="shared" si="76"/>
        <v>-0.49034649569736494</v>
      </c>
      <c r="H151">
        <f t="shared" si="3"/>
        <v>1.330335051932355E-2</v>
      </c>
      <c r="I151">
        <f t="shared" si="4"/>
        <v>0.2090786280788349</v>
      </c>
      <c r="J151">
        <f t="shared" si="5"/>
        <v>0.35871157943541565</v>
      </c>
      <c r="K151">
        <f t="shared" si="6"/>
        <v>1</v>
      </c>
      <c r="L151">
        <f t="shared" si="7"/>
        <v>1</v>
      </c>
      <c r="M151">
        <f t="shared" si="8"/>
        <v>0</v>
      </c>
      <c r="N151">
        <f t="shared" si="9"/>
        <v>0</v>
      </c>
    </row>
    <row r="152" spans="1:14" x14ac:dyDescent="0.3">
      <c r="A152">
        <f t="shared" si="10"/>
        <v>25</v>
      </c>
      <c r="B152">
        <f t="shared" ref="B152:C152" si="77">A27-A$123</f>
        <v>-9.9402930190361005E-2</v>
      </c>
      <c r="C152">
        <f t="shared" si="77"/>
        <v>2.0777739779750004E-2</v>
      </c>
      <c r="D152">
        <f t="shared" ref="D152:E152" si="78">A27-A$124</f>
        <v>8.0058749556683961E-2</v>
      </c>
      <c r="E152">
        <f t="shared" si="78"/>
        <v>-0.31776740090542893</v>
      </c>
      <c r="F152">
        <f t="shared" ref="F152:G152" si="79">A27-A$125</f>
        <v>-0.38838116880558798</v>
      </c>
      <c r="G152">
        <f t="shared" si="79"/>
        <v>-0.36814783783702093</v>
      </c>
      <c r="H152">
        <f t="shared" si="3"/>
        <v>1.031265700078479E-2</v>
      </c>
      <c r="I152">
        <f t="shared" si="4"/>
        <v>0.10738552445877143</v>
      </c>
      <c r="J152">
        <f t="shared" si="5"/>
        <v>0.28637276278686807</v>
      </c>
      <c r="K152">
        <f t="shared" si="6"/>
        <v>1</v>
      </c>
      <c r="L152">
        <f t="shared" si="7"/>
        <v>1</v>
      </c>
      <c r="M152">
        <f t="shared" si="8"/>
        <v>0</v>
      </c>
      <c r="N152">
        <f t="shared" si="9"/>
        <v>0</v>
      </c>
    </row>
    <row r="153" spans="1:14" x14ac:dyDescent="0.3">
      <c r="A153">
        <f t="shared" si="10"/>
        <v>26</v>
      </c>
      <c r="B153">
        <f t="shared" ref="B153:C153" si="80">A28-A$123</f>
        <v>6.1258326854030098E-3</v>
      </c>
      <c r="C153">
        <f t="shared" si="80"/>
        <v>-0.11735010803464102</v>
      </c>
      <c r="D153">
        <f t="shared" ref="D153:E153" si="81">A28-A$124</f>
        <v>0.18558751243244798</v>
      </c>
      <c r="E153">
        <f t="shared" si="81"/>
        <v>-0.45589524871981996</v>
      </c>
      <c r="F153">
        <f t="shared" ref="F153:G153" si="82">A28-A$125</f>
        <v>-0.28285240592982397</v>
      </c>
      <c r="G153">
        <f t="shared" si="82"/>
        <v>-0.5062756856514119</v>
      </c>
      <c r="H153">
        <f t="shared" si="3"/>
        <v>1.3808573681831471E-2</v>
      </c>
      <c r="I153">
        <f t="shared" si="4"/>
        <v>0.24228320257617053</v>
      </c>
      <c r="J153">
        <f t="shared" si="5"/>
        <v>0.33632055342209716</v>
      </c>
      <c r="K153">
        <f t="shared" si="6"/>
        <v>1</v>
      </c>
      <c r="L153">
        <f t="shared" si="7"/>
        <v>1</v>
      </c>
      <c r="M153">
        <f t="shared" si="8"/>
        <v>0</v>
      </c>
      <c r="N153">
        <f t="shared" si="9"/>
        <v>0</v>
      </c>
    </row>
    <row r="154" spans="1:14" x14ac:dyDescent="0.3">
      <c r="A154">
        <f t="shared" si="10"/>
        <v>27</v>
      </c>
      <c r="B154">
        <f t="shared" ref="B154:C154" si="83">A29-A$123</f>
        <v>0.14360749032809406</v>
      </c>
      <c r="C154">
        <f t="shared" si="83"/>
        <v>1.7942464475036002E-2</v>
      </c>
      <c r="D154">
        <f t="shared" ref="D154:E154" si="84">A29-A$124</f>
        <v>0.32306917007513902</v>
      </c>
      <c r="E154">
        <f t="shared" si="84"/>
        <v>-0.32060267621014293</v>
      </c>
      <c r="F154">
        <f t="shared" ref="F154:G154" si="85">A29-A$125</f>
        <v>-0.14537074828713292</v>
      </c>
      <c r="G154">
        <f t="shared" si="85"/>
        <v>-0.37098311314173493</v>
      </c>
      <c r="H154">
        <f t="shared" si="3"/>
        <v>2.0945043309771556E-2</v>
      </c>
      <c r="I154">
        <f t="shared" si="4"/>
        <v>0.20715976464614486</v>
      </c>
      <c r="J154">
        <f t="shared" si="5"/>
        <v>0.15876112469389425</v>
      </c>
      <c r="K154">
        <f t="shared" si="6"/>
        <v>1</v>
      </c>
      <c r="L154">
        <f t="shared" si="7"/>
        <v>1</v>
      </c>
      <c r="M154">
        <f t="shared" si="8"/>
        <v>0</v>
      </c>
      <c r="N154">
        <f t="shared" si="9"/>
        <v>0</v>
      </c>
    </row>
    <row r="155" spans="1:14" x14ac:dyDescent="0.3">
      <c r="A155">
        <f t="shared" si="10"/>
        <v>28</v>
      </c>
      <c r="B155">
        <f t="shared" ref="B155:C155" si="86">A30-A$123</f>
        <v>-0.11071024212958797</v>
      </c>
      <c r="C155">
        <f t="shared" si="86"/>
        <v>0.155177830334705</v>
      </c>
      <c r="D155">
        <f t="shared" ref="D155:E155" si="87">A30-A$124</f>
        <v>6.8751437617457001E-2</v>
      </c>
      <c r="E155">
        <f t="shared" si="87"/>
        <v>-0.18336731035047393</v>
      </c>
      <c r="F155">
        <f t="shared" ref="F155:G155" si="88">A30-A$125</f>
        <v>-0.39968848074481494</v>
      </c>
      <c r="G155">
        <f t="shared" si="88"/>
        <v>-0.23374774728206593</v>
      </c>
      <c r="H155">
        <f t="shared" si="3"/>
        <v>3.6336916739778485E-2</v>
      </c>
      <c r="I155">
        <f t="shared" si="4"/>
        <v>3.8350330679634108E-2</v>
      </c>
      <c r="J155">
        <f t="shared" si="5"/>
        <v>0.21438889099953889</v>
      </c>
      <c r="K155">
        <f t="shared" si="6"/>
        <v>1</v>
      </c>
      <c r="L155">
        <f t="shared" si="7"/>
        <v>1</v>
      </c>
      <c r="M155">
        <f t="shared" si="8"/>
        <v>0</v>
      </c>
      <c r="N155">
        <f t="shared" si="9"/>
        <v>0</v>
      </c>
    </row>
    <row r="156" spans="1:14" x14ac:dyDescent="0.3">
      <c r="A156">
        <f t="shared" si="10"/>
        <v>29</v>
      </c>
      <c r="B156">
        <f t="shared" ref="B156:C156" si="89">A31-A$123</f>
        <v>-0.104230535914971</v>
      </c>
      <c r="C156">
        <f t="shared" si="89"/>
        <v>7.1493935874359926E-3</v>
      </c>
      <c r="D156">
        <f t="shared" ref="D156:E156" si="90">A31-A$124</f>
        <v>7.5231143832073966E-2</v>
      </c>
      <c r="E156">
        <f t="shared" si="90"/>
        <v>-0.33139574709774294</v>
      </c>
      <c r="F156">
        <f t="shared" ref="F156:G156" si="91">A31-A$125</f>
        <v>-0.39320877453019798</v>
      </c>
      <c r="G156">
        <f t="shared" si="91"/>
        <v>-0.38177618402933494</v>
      </c>
      <c r="H156">
        <f t="shared" si="3"/>
        <v>1.091511844579013E-2</v>
      </c>
      <c r="I156">
        <f t="shared" si="4"/>
        <v>0.11548286619675341</v>
      </c>
      <c r="J156">
        <f t="shared" si="5"/>
        <v>0.30036619505954065</v>
      </c>
      <c r="K156">
        <f t="shared" si="6"/>
        <v>1</v>
      </c>
      <c r="L156">
        <f t="shared" si="7"/>
        <v>1</v>
      </c>
      <c r="M156">
        <f t="shared" si="8"/>
        <v>0</v>
      </c>
      <c r="N156">
        <f t="shared" si="9"/>
        <v>0</v>
      </c>
    </row>
    <row r="157" spans="1:14" x14ac:dyDescent="0.3">
      <c r="A157">
        <f t="shared" si="10"/>
        <v>30</v>
      </c>
      <c r="B157">
        <f t="shared" ref="B157:C157" si="92">A32-A$123</f>
        <v>0.255714079315848</v>
      </c>
      <c r="C157">
        <f t="shared" si="92"/>
        <v>0.266974771092791</v>
      </c>
      <c r="D157">
        <f t="shared" ref="D157:E157" si="93">A32-A$124</f>
        <v>0.43517575906289296</v>
      </c>
      <c r="E157">
        <f t="shared" si="93"/>
        <v>-7.1570369592387939E-2</v>
      </c>
      <c r="F157">
        <f t="shared" ref="F157:G157" si="94">A32-A$125</f>
        <v>-3.3264159299378981E-2</v>
      </c>
      <c r="G157">
        <f t="shared" si="94"/>
        <v>-0.12195080652397994</v>
      </c>
      <c r="H157">
        <f t="shared" si="3"/>
        <v>0.13666521876039994</v>
      </c>
      <c r="I157">
        <f t="shared" si="4"/>
        <v>0.19450025907955609</v>
      </c>
      <c r="J157">
        <f t="shared" si="5"/>
        <v>1.597850350574365E-2</v>
      </c>
      <c r="K157">
        <f t="shared" si="6"/>
        <v>3</v>
      </c>
      <c r="L157">
        <f t="shared" si="7"/>
        <v>0</v>
      </c>
      <c r="M157">
        <f t="shared" si="8"/>
        <v>0</v>
      </c>
      <c r="N157">
        <f t="shared" si="9"/>
        <v>1</v>
      </c>
    </row>
    <row r="158" spans="1:14" x14ac:dyDescent="0.3">
      <c r="A158">
        <f t="shared" si="10"/>
        <v>31</v>
      </c>
      <c r="B158">
        <f t="shared" ref="B158:C158" si="95">A33-A$123</f>
        <v>0.23796398528535301</v>
      </c>
      <c r="C158">
        <f t="shared" si="95"/>
        <v>0.39198774974164696</v>
      </c>
      <c r="D158">
        <f t="shared" ref="D158:E158" si="96">A33-A$124</f>
        <v>0.41742566503239797</v>
      </c>
      <c r="E158">
        <f t="shared" si="96"/>
        <v>5.3442609056468027E-2</v>
      </c>
      <c r="F158">
        <f t="shared" ref="F158:G158" si="97">A33-A$125</f>
        <v>-5.1014253329873971E-2</v>
      </c>
      <c r="G158">
        <f t="shared" si="97"/>
        <v>3.0621721248760281E-3</v>
      </c>
      <c r="H158">
        <f t="shared" si="3"/>
        <v>0.21028125424040778</v>
      </c>
      <c r="I158">
        <f t="shared" si="4"/>
        <v>0.17710029829050219</v>
      </c>
      <c r="J158">
        <f t="shared" si="5"/>
        <v>2.6118309409269252E-3</v>
      </c>
      <c r="K158">
        <f t="shared" si="6"/>
        <v>3</v>
      </c>
      <c r="L158">
        <f t="shared" si="7"/>
        <v>0</v>
      </c>
      <c r="M158">
        <f t="shared" si="8"/>
        <v>0</v>
      </c>
      <c r="N158">
        <f t="shared" si="9"/>
        <v>1</v>
      </c>
    </row>
    <row r="159" spans="1:14" x14ac:dyDescent="0.3">
      <c r="A159">
        <f t="shared" si="10"/>
        <v>32</v>
      </c>
      <c r="B159">
        <f t="shared" ref="B159:C159" si="98">A34-A$123</f>
        <v>0.21317719633413901</v>
      </c>
      <c r="C159">
        <f t="shared" si="98"/>
        <v>0.30101793596953397</v>
      </c>
      <c r="D159">
        <f t="shared" ref="D159:E159" si="99">A34-A$124</f>
        <v>0.39263887608118397</v>
      </c>
      <c r="E159">
        <f t="shared" si="99"/>
        <v>-3.7527204715644968E-2</v>
      </c>
      <c r="F159">
        <f t="shared" ref="F159:G159" si="100">A34-A$125</f>
        <v>-7.5801042281087971E-2</v>
      </c>
      <c r="G159">
        <f t="shared" si="100"/>
        <v>-8.7907641647236967E-2</v>
      </c>
      <c r="H159">
        <f t="shared" si="3"/>
        <v>0.13605631481224251</v>
      </c>
      <c r="I159">
        <f t="shared" si="4"/>
        <v>0.15557357810406525</v>
      </c>
      <c r="J159">
        <f t="shared" si="5"/>
        <v>1.3473551470878318E-2</v>
      </c>
      <c r="K159">
        <f t="shared" si="6"/>
        <v>3</v>
      </c>
      <c r="L159">
        <f t="shared" si="7"/>
        <v>0</v>
      </c>
      <c r="M159">
        <f t="shared" si="8"/>
        <v>0</v>
      </c>
      <c r="N159">
        <f t="shared" si="9"/>
        <v>1</v>
      </c>
    </row>
    <row r="160" spans="1:14" x14ac:dyDescent="0.3">
      <c r="A160">
        <f t="shared" si="10"/>
        <v>33</v>
      </c>
      <c r="B160">
        <f t="shared" ref="B160:C160" si="101">A35-A$123</f>
        <v>0.23016623877193298</v>
      </c>
      <c r="C160">
        <f t="shared" si="101"/>
        <v>0.31169519865304096</v>
      </c>
      <c r="D160">
        <f t="shared" ref="D160:E160" si="102">A35-A$124</f>
        <v>0.40962791851897795</v>
      </c>
      <c r="E160">
        <f t="shared" si="102"/>
        <v>-2.6849942032137974E-2</v>
      </c>
      <c r="F160">
        <f t="shared" ref="F160:G160" si="103">A35-A$125</f>
        <v>-5.8811999843293994E-2</v>
      </c>
      <c r="G160">
        <f t="shared" si="103"/>
        <v>-7.7230378963729973E-2</v>
      </c>
      <c r="H160">
        <f t="shared" si="3"/>
        <v>0.15013039433377712</v>
      </c>
      <c r="I160">
        <f t="shared" si="4"/>
        <v>0.16851595101731962</v>
      </c>
      <c r="J160">
        <f t="shared" si="5"/>
        <v>9.4233827604489583E-3</v>
      </c>
      <c r="K160">
        <f t="shared" si="6"/>
        <v>3</v>
      </c>
      <c r="L160">
        <f t="shared" si="7"/>
        <v>0</v>
      </c>
      <c r="M160">
        <f t="shared" si="8"/>
        <v>0</v>
      </c>
      <c r="N160">
        <f t="shared" si="9"/>
        <v>1</v>
      </c>
    </row>
    <row r="161" spans="1:14" x14ac:dyDescent="0.3">
      <c r="A161">
        <f t="shared" si="10"/>
        <v>34</v>
      </c>
      <c r="B161">
        <f t="shared" ref="B161:C161" si="104">A36-A$123</f>
        <v>-0.45766921976550889</v>
      </c>
      <c r="C161">
        <f t="shared" si="104"/>
        <v>7.8840241304027003E-2</v>
      </c>
      <c r="D161">
        <f t="shared" ref="D161:E161" si="105">A36-A$124</f>
        <v>-0.27820754001846393</v>
      </c>
      <c r="E161">
        <f t="shared" si="105"/>
        <v>-0.25970489938115193</v>
      </c>
      <c r="F161">
        <f t="shared" ref="F161:G161" si="106">A36-A$125</f>
        <v>-0.74664745838073587</v>
      </c>
      <c r="G161">
        <f t="shared" si="106"/>
        <v>-0.31008533631274393</v>
      </c>
      <c r="H161">
        <f t="shared" si="3"/>
        <v>0.21567689836964687</v>
      </c>
      <c r="I161">
        <f t="shared" si="4"/>
        <v>0.14484607008569944</v>
      </c>
      <c r="J161">
        <f t="shared" si="5"/>
        <v>0.65363534290260028</v>
      </c>
      <c r="K161">
        <f t="shared" si="6"/>
        <v>2</v>
      </c>
      <c r="L161">
        <f t="shared" si="7"/>
        <v>0</v>
      </c>
      <c r="M161">
        <f t="shared" si="8"/>
        <v>1</v>
      </c>
      <c r="N161">
        <f t="shared" si="9"/>
        <v>0</v>
      </c>
    </row>
    <row r="162" spans="1:14" x14ac:dyDescent="0.3">
      <c r="A162">
        <f t="shared" si="10"/>
        <v>35</v>
      </c>
      <c r="B162">
        <f t="shared" ref="B162:C162" si="107">A37-A$123</f>
        <v>0.32169831115679304</v>
      </c>
      <c r="C162">
        <f t="shared" si="107"/>
        <v>0.23408660324322694</v>
      </c>
      <c r="D162">
        <f t="shared" ref="D162:E162" si="108">A37-A$124</f>
        <v>0.501159990903838</v>
      </c>
      <c r="E162">
        <f t="shared" si="108"/>
        <v>-0.10445853744195199</v>
      </c>
      <c r="F162">
        <f t="shared" ref="F162:G162" si="109">A37-A$125</f>
        <v>3.2720072541566059E-2</v>
      </c>
      <c r="G162">
        <f t="shared" si="109"/>
        <v>-0.15483897437354399</v>
      </c>
      <c r="H162">
        <f t="shared" si="3"/>
        <v>0.15828634121908478</v>
      </c>
      <c r="I162">
        <f t="shared" si="4"/>
        <v>0.26207292252724668</v>
      </c>
      <c r="J162">
        <f t="shared" si="5"/>
        <v>2.5045711132176358E-2</v>
      </c>
      <c r="K162">
        <f t="shared" si="6"/>
        <v>3</v>
      </c>
      <c r="L162">
        <f t="shared" si="7"/>
        <v>0</v>
      </c>
      <c r="M162">
        <f t="shared" si="8"/>
        <v>0</v>
      </c>
      <c r="N162">
        <f t="shared" si="9"/>
        <v>1</v>
      </c>
    </row>
    <row r="163" spans="1:14" x14ac:dyDescent="0.3">
      <c r="A163">
        <f t="shared" si="10"/>
        <v>36</v>
      </c>
      <c r="B163">
        <f t="shared" ref="B163:C163" si="110">A38-A$123</f>
        <v>3.2816861673904074E-2</v>
      </c>
      <c r="C163">
        <f t="shared" si="110"/>
        <v>0.20116512621386595</v>
      </c>
      <c r="D163">
        <f t="shared" ref="D163:E163" si="111">A38-A$124</f>
        <v>0.21227854142094904</v>
      </c>
      <c r="E163">
        <f t="shared" si="111"/>
        <v>-0.13738001447131298</v>
      </c>
      <c r="F163">
        <f t="shared" ref="F163:G163" si="112">A38-A$125</f>
        <v>-0.2561613769413229</v>
      </c>
      <c r="G163">
        <f t="shared" si="112"/>
        <v>-0.18776045140290498</v>
      </c>
      <c r="H163">
        <f t="shared" si="3"/>
        <v>4.154435441476477E-2</v>
      </c>
      <c r="I163">
        <f t="shared" si="4"/>
        <v>6.3935447523943742E-2</v>
      </c>
      <c r="J163">
        <f t="shared" si="5"/>
        <v>0.10087263814749717</v>
      </c>
      <c r="K163">
        <f t="shared" si="6"/>
        <v>1</v>
      </c>
      <c r="L163">
        <f t="shared" si="7"/>
        <v>1</v>
      </c>
      <c r="M163">
        <f t="shared" si="8"/>
        <v>0</v>
      </c>
      <c r="N163">
        <f t="shared" si="9"/>
        <v>0</v>
      </c>
    </row>
    <row r="164" spans="1:14" x14ac:dyDescent="0.3">
      <c r="A164">
        <f t="shared" si="10"/>
        <v>37</v>
      </c>
      <c r="B164">
        <f t="shared" ref="B164:C164" si="113">A39-A$123</f>
        <v>0.19067266173661601</v>
      </c>
      <c r="C164">
        <f t="shared" si="113"/>
        <v>9.576330022420998E-2</v>
      </c>
      <c r="D164">
        <f t="shared" ref="D164:E164" si="114">A39-A$124</f>
        <v>0.37013434148366098</v>
      </c>
      <c r="E164">
        <f t="shared" si="114"/>
        <v>-0.24278184046096896</v>
      </c>
      <c r="F164">
        <f t="shared" ref="F164:G164" si="115">A39-A$125</f>
        <v>-9.8305576878610967E-2</v>
      </c>
      <c r="G164">
        <f t="shared" si="115"/>
        <v>-0.29316227739256095</v>
      </c>
      <c r="H164">
        <f t="shared" si="3"/>
        <v>4.5526673603558165E-2</v>
      </c>
      <c r="I164">
        <f t="shared" si="4"/>
        <v>0.19594245280315875</v>
      </c>
      <c r="J164">
        <f t="shared" si="5"/>
        <v>9.5608107331429354E-2</v>
      </c>
      <c r="K164">
        <f t="shared" si="6"/>
        <v>1</v>
      </c>
      <c r="L164">
        <f t="shared" si="7"/>
        <v>1</v>
      </c>
      <c r="M164">
        <f t="shared" si="8"/>
        <v>0</v>
      </c>
      <c r="N164">
        <f t="shared" si="9"/>
        <v>0</v>
      </c>
    </row>
    <row r="165" spans="1:14" x14ac:dyDescent="0.3">
      <c r="A165">
        <f t="shared" si="10"/>
        <v>38</v>
      </c>
      <c r="B165">
        <f t="shared" ref="B165:C165" si="116">A40-A$123</f>
        <v>0.15117208335469001</v>
      </c>
      <c r="C165">
        <f t="shared" si="116"/>
        <v>-5.4290674934111993E-2</v>
      </c>
      <c r="D165">
        <f t="shared" ref="D165:E165" si="117">A40-A$124</f>
        <v>0.33063376310173498</v>
      </c>
      <c r="E165">
        <f t="shared" si="117"/>
        <v>-0.39283581561929093</v>
      </c>
      <c r="F165">
        <f t="shared" ref="F165:G165" si="118">A40-A$125</f>
        <v>-0.13780615526053697</v>
      </c>
      <c r="G165">
        <f t="shared" si="118"/>
        <v>-0.44321625255088293</v>
      </c>
      <c r="H165">
        <f t="shared" si="3"/>
        <v>2.5800476170598764E-2</v>
      </c>
      <c r="I165">
        <f t="shared" si="4"/>
        <v>0.26363866333608776</v>
      </c>
      <c r="J165">
        <f t="shared" si="5"/>
        <v>0.21543118295293925</v>
      </c>
      <c r="K165">
        <f t="shared" si="6"/>
        <v>1</v>
      </c>
      <c r="L165">
        <f t="shared" si="7"/>
        <v>1</v>
      </c>
      <c r="M165">
        <f t="shared" si="8"/>
        <v>0</v>
      </c>
      <c r="N165">
        <f t="shared" si="9"/>
        <v>0</v>
      </c>
    </row>
    <row r="166" spans="1:14" x14ac:dyDescent="0.3">
      <c r="A166">
        <f t="shared" si="10"/>
        <v>39</v>
      </c>
      <c r="B166">
        <f t="shared" ref="B166:C166" si="119">A41-A$123</f>
        <v>0.33693776387028906</v>
      </c>
      <c r="C166">
        <f t="shared" si="119"/>
        <v>-0.28945944979285898</v>
      </c>
      <c r="D166">
        <f t="shared" ref="D166:E166" si="120">A41-A$124</f>
        <v>0.51639944361733403</v>
      </c>
      <c r="E166">
        <f t="shared" si="120"/>
        <v>-0.62800459047803792</v>
      </c>
      <c r="F166">
        <f t="shared" ref="F166:G166" si="121">A41-A$125</f>
        <v>4.7959525255062085E-2</v>
      </c>
      <c r="G166">
        <f t="shared" si="121"/>
        <v>-0.67838502740962991</v>
      </c>
      <c r="H166">
        <f t="shared" si="3"/>
        <v>0.1973138297962953</v>
      </c>
      <c r="I166">
        <f t="shared" si="4"/>
        <v>0.66105815102978016</v>
      </c>
      <c r="J166">
        <f t="shared" si="5"/>
        <v>0.46250636147625523</v>
      </c>
      <c r="K166">
        <f t="shared" si="6"/>
        <v>1</v>
      </c>
      <c r="L166">
        <f t="shared" si="7"/>
        <v>1</v>
      </c>
      <c r="M166">
        <f t="shared" si="8"/>
        <v>0</v>
      </c>
      <c r="N166">
        <f t="shared" si="9"/>
        <v>0</v>
      </c>
    </row>
    <row r="167" spans="1:14" x14ac:dyDescent="0.3">
      <c r="A167">
        <f t="shared" si="10"/>
        <v>40</v>
      </c>
      <c r="B167">
        <f t="shared" ref="B167:C167" si="122">A42-A$123</f>
        <v>-3.2636101813504959E-2</v>
      </c>
      <c r="C167">
        <f t="shared" si="122"/>
        <v>-4.7573802993549019E-2</v>
      </c>
      <c r="D167">
        <f t="shared" ref="D167:E167" si="123">A42-A$124</f>
        <v>0.14682557793354001</v>
      </c>
      <c r="E167">
        <f t="shared" si="123"/>
        <v>-0.38611894367872795</v>
      </c>
      <c r="F167">
        <f t="shared" ref="F167:G167" si="124">A42-A$125</f>
        <v>-0.32161434042873194</v>
      </c>
      <c r="G167">
        <f t="shared" si="124"/>
        <v>-0.43649938061031995</v>
      </c>
      <c r="H167">
        <f t="shared" si="3"/>
        <v>3.3283818728504751E-3</v>
      </c>
      <c r="I167">
        <f t="shared" si="4"/>
        <v>0.17064558900309473</v>
      </c>
      <c r="J167">
        <f t="shared" si="5"/>
        <v>0.29396749324260124</v>
      </c>
      <c r="K167">
        <f t="shared" si="6"/>
        <v>1</v>
      </c>
      <c r="L167">
        <f t="shared" si="7"/>
        <v>1</v>
      </c>
      <c r="M167">
        <f t="shared" si="8"/>
        <v>0</v>
      </c>
      <c r="N167">
        <f t="shared" si="9"/>
        <v>0</v>
      </c>
    </row>
    <row r="168" spans="1:14" x14ac:dyDescent="0.3">
      <c r="A168">
        <f t="shared" si="10"/>
        <v>41</v>
      </c>
      <c r="B168">
        <f t="shared" ref="B168:C168" si="125">A43-A$123</f>
        <v>0.12767046837748897</v>
      </c>
      <c r="C168">
        <f t="shared" si="125"/>
        <v>-0.13053830961982504</v>
      </c>
      <c r="D168">
        <f t="shared" ref="D168:E168" si="126">A43-A$124</f>
        <v>0.30713214812453393</v>
      </c>
      <c r="E168">
        <f t="shared" si="126"/>
        <v>-0.46908345030500398</v>
      </c>
      <c r="F168">
        <f t="shared" ref="F168:G168" si="127">A43-A$125</f>
        <v>-0.16130777023773801</v>
      </c>
      <c r="G168">
        <f t="shared" si="127"/>
        <v>-0.51946388723659598</v>
      </c>
      <c r="H168">
        <f t="shared" si="3"/>
        <v>3.3339998774128715E-2</v>
      </c>
      <c r="I168">
        <f t="shared" si="4"/>
        <v>0.31436943976163778</v>
      </c>
      <c r="J168">
        <f t="shared" si="5"/>
        <v>0.29586292688202576</v>
      </c>
      <c r="K168">
        <f t="shared" si="6"/>
        <v>1</v>
      </c>
      <c r="L168">
        <f t="shared" si="7"/>
        <v>1</v>
      </c>
      <c r="M168">
        <f t="shared" si="8"/>
        <v>0</v>
      </c>
      <c r="N168">
        <f t="shared" si="9"/>
        <v>0</v>
      </c>
    </row>
    <row r="169" spans="1:14" x14ac:dyDescent="0.3">
      <c r="A169">
        <f t="shared" si="10"/>
        <v>42</v>
      </c>
      <c r="B169">
        <f t="shared" ref="B169:C169" si="128">A44-A$123</f>
        <v>-0.16399820781507196</v>
      </c>
      <c r="C169">
        <f t="shared" si="128"/>
        <v>4.320864451119999E-2</v>
      </c>
      <c r="D169">
        <f t="shared" ref="D169:E169" si="129">A44-A$124</f>
        <v>1.5463471931973005E-2</v>
      </c>
      <c r="E169">
        <f t="shared" si="129"/>
        <v>-0.29533649617397895</v>
      </c>
      <c r="F169">
        <f t="shared" ref="F169:G169" si="130">A44-A$125</f>
        <v>-0.45297644643029894</v>
      </c>
      <c r="G169">
        <f t="shared" si="130"/>
        <v>-0.34571693310557094</v>
      </c>
      <c r="H169">
        <f t="shared" si="3"/>
        <v>2.8762399127050784E-2</v>
      </c>
      <c r="I169">
        <f t="shared" si="4"/>
        <v>8.7462764936513601E-2</v>
      </c>
      <c r="J169">
        <f t="shared" si="5"/>
        <v>0.3247078588565433</v>
      </c>
      <c r="K169">
        <f t="shared" si="6"/>
        <v>1</v>
      </c>
      <c r="L169">
        <f t="shared" si="7"/>
        <v>1</v>
      </c>
      <c r="M169">
        <f t="shared" si="8"/>
        <v>0</v>
      </c>
      <c r="N169">
        <f t="shared" si="9"/>
        <v>0</v>
      </c>
    </row>
    <row r="170" spans="1:14" x14ac:dyDescent="0.3">
      <c r="A170">
        <f t="shared" si="10"/>
        <v>43</v>
      </c>
      <c r="B170">
        <f t="shared" ref="B170:C170" si="131">A45-A$123</f>
        <v>-0.13142347335086296</v>
      </c>
      <c r="C170">
        <f t="shared" si="131"/>
        <v>0.28141140970661094</v>
      </c>
      <c r="D170">
        <f t="shared" ref="D170:E170" si="132">A45-A$124</f>
        <v>4.8038206396182004E-2</v>
      </c>
      <c r="E170">
        <f t="shared" si="132"/>
        <v>-5.7133730978567998E-2</v>
      </c>
      <c r="F170">
        <f t="shared" ref="F170:G170" si="133">A45-A$125</f>
        <v>-0.42040171196608994</v>
      </c>
      <c r="G170">
        <f t="shared" si="133"/>
        <v>-0.10751416791016</v>
      </c>
      <c r="H170">
        <f t="shared" si="3"/>
        <v>9.6464510860667027E-2</v>
      </c>
      <c r="I170">
        <f t="shared" si="4"/>
        <v>5.5719324892935622E-3</v>
      </c>
      <c r="J170">
        <f t="shared" si="5"/>
        <v>0.18829689572543334</v>
      </c>
      <c r="K170">
        <f t="shared" si="6"/>
        <v>2</v>
      </c>
      <c r="L170">
        <f t="shared" si="7"/>
        <v>0</v>
      </c>
      <c r="M170">
        <f t="shared" si="8"/>
        <v>1</v>
      </c>
      <c r="N170">
        <f t="shared" si="9"/>
        <v>0</v>
      </c>
    </row>
    <row r="171" spans="1:14" x14ac:dyDescent="0.3">
      <c r="A171">
        <f t="shared" si="10"/>
        <v>44</v>
      </c>
      <c r="B171">
        <f t="shared" ref="B171:C171" si="134">A46-A$123</f>
        <v>-0.23530762052280496</v>
      </c>
      <c r="C171">
        <f t="shared" si="134"/>
        <v>0.27526796607825199</v>
      </c>
      <c r="D171">
        <f t="shared" ref="D171:E171" si="135">A46-A$124</f>
        <v>-5.5845940775759995E-2</v>
      </c>
      <c r="E171">
        <f t="shared" si="135"/>
        <v>-6.3277174606926945E-2</v>
      </c>
      <c r="F171">
        <f t="shared" ref="F171:G171" si="136">A46-A$125</f>
        <v>-0.52428585913803194</v>
      </c>
      <c r="G171">
        <f t="shared" si="136"/>
        <v>-0.11365761153851894</v>
      </c>
      <c r="H171">
        <f t="shared" si="3"/>
        <v>0.13114212942496206</v>
      </c>
      <c r="I171">
        <f t="shared" si="4"/>
        <v>7.1227699273652125E-3</v>
      </c>
      <c r="J171">
        <f t="shared" si="5"/>
        <v>0.28779371475274518</v>
      </c>
      <c r="K171">
        <f t="shared" si="6"/>
        <v>2</v>
      </c>
      <c r="L171">
        <f t="shared" si="7"/>
        <v>0</v>
      </c>
      <c r="M171">
        <f t="shared" si="8"/>
        <v>1</v>
      </c>
      <c r="N171">
        <f t="shared" si="9"/>
        <v>0</v>
      </c>
    </row>
    <row r="172" spans="1:14" x14ac:dyDescent="0.3">
      <c r="A172">
        <f t="shared" si="10"/>
        <v>45</v>
      </c>
      <c r="B172">
        <f t="shared" ref="B172:C172" si="137">A47-A$123</f>
        <v>-0.24353570394534696</v>
      </c>
      <c r="C172">
        <f t="shared" si="137"/>
        <v>0.33301651604542393</v>
      </c>
      <c r="D172">
        <f t="shared" ref="D172:E172" si="138">A47-A$124</f>
        <v>-6.4074024198301993E-2</v>
      </c>
      <c r="E172">
        <f t="shared" si="138"/>
        <v>-5.5286246397550087E-3</v>
      </c>
      <c r="F172">
        <f t="shared" ref="F172:G172" si="139">A47-A$125</f>
        <v>-0.53251394256057394</v>
      </c>
      <c r="G172">
        <f t="shared" si="139"/>
        <v>-5.5909061571347007E-2</v>
      </c>
      <c r="H172">
        <f t="shared" si="3"/>
        <v>0.17020963905518777</v>
      </c>
      <c r="I172">
        <f t="shared" si="4"/>
        <v>4.1360462673718963E-3</v>
      </c>
      <c r="J172">
        <f t="shared" si="5"/>
        <v>0.28669692218719495</v>
      </c>
      <c r="K172">
        <f t="shared" si="6"/>
        <v>2</v>
      </c>
      <c r="L172">
        <f t="shared" si="7"/>
        <v>0</v>
      </c>
      <c r="M172">
        <f t="shared" si="8"/>
        <v>1</v>
      </c>
      <c r="N172">
        <f t="shared" si="9"/>
        <v>0</v>
      </c>
    </row>
    <row r="173" spans="1:14" x14ac:dyDescent="0.3">
      <c r="A173">
        <f t="shared" si="10"/>
        <v>46</v>
      </c>
      <c r="B173">
        <f t="shared" ref="B173:C173" si="140">A48-A$123</f>
        <v>-0.32348381586751196</v>
      </c>
      <c r="C173">
        <f t="shared" si="140"/>
        <v>-6.4713726417439998E-2</v>
      </c>
      <c r="D173">
        <f t="shared" ref="D173:E173" si="141">A48-A$124</f>
        <v>-0.14402213612046702</v>
      </c>
      <c r="E173">
        <f t="shared" si="141"/>
        <v>-0.40325886710261893</v>
      </c>
      <c r="F173">
        <f t="shared" ref="F173:G173" si="142">A48-A$125</f>
        <v>-0.61246205448273894</v>
      </c>
      <c r="G173">
        <f t="shared" si="142"/>
        <v>-0.45363930403421093</v>
      </c>
      <c r="H173">
        <f t="shared" si="3"/>
        <v>0.10882964551503765</v>
      </c>
      <c r="I173">
        <f t="shared" si="4"/>
        <v>0.18336008958958999</v>
      </c>
      <c r="J173">
        <f t="shared" si="5"/>
        <v>0.58089838634586077</v>
      </c>
      <c r="K173">
        <f t="shared" si="6"/>
        <v>1</v>
      </c>
      <c r="L173">
        <f t="shared" si="7"/>
        <v>1</v>
      </c>
      <c r="M173">
        <f t="shared" si="8"/>
        <v>0</v>
      </c>
      <c r="N173">
        <f t="shared" si="9"/>
        <v>0</v>
      </c>
    </row>
    <row r="174" spans="1:14" x14ac:dyDescent="0.3">
      <c r="A174">
        <f t="shared" si="10"/>
        <v>47</v>
      </c>
      <c r="B174">
        <f t="shared" ref="B174:C174" si="143">A49-A$123</f>
        <v>-0.26077399681394997</v>
      </c>
      <c r="C174">
        <f t="shared" si="143"/>
        <v>0.29830874766186499</v>
      </c>
      <c r="D174">
        <f t="shared" ref="D174:E174" si="144">A49-A$124</f>
        <v>-8.1312317066905004E-2</v>
      </c>
      <c r="E174">
        <f t="shared" si="144"/>
        <v>-4.0236393023313943E-2</v>
      </c>
      <c r="F174">
        <f t="shared" ref="F174:G174" si="145">A49-A$125</f>
        <v>-0.54975223542917695</v>
      </c>
      <c r="G174">
        <f t="shared" si="145"/>
        <v>-9.0616829954905942E-2</v>
      </c>
      <c r="H174">
        <f t="shared" si="3"/>
        <v>0.15699118634591225</v>
      </c>
      <c r="I174">
        <f t="shared" si="4"/>
        <v>8.2306602303154775E-3</v>
      </c>
      <c r="J174">
        <f t="shared" si="5"/>
        <v>0.31043893023045355</v>
      </c>
      <c r="K174">
        <f t="shared" si="6"/>
        <v>2</v>
      </c>
      <c r="L174">
        <f t="shared" si="7"/>
        <v>0</v>
      </c>
      <c r="M174">
        <f t="shared" si="8"/>
        <v>1</v>
      </c>
      <c r="N174">
        <f t="shared" si="9"/>
        <v>0</v>
      </c>
    </row>
    <row r="175" spans="1:14" x14ac:dyDescent="0.3">
      <c r="A175">
        <f t="shared" si="10"/>
        <v>48</v>
      </c>
      <c r="B175">
        <f t="shared" ref="B175:C175" si="146">A50-A$123</f>
        <v>-0.19422313271306396</v>
      </c>
      <c r="C175">
        <f t="shared" si="146"/>
        <v>0.37250689248863</v>
      </c>
      <c r="D175">
        <f t="shared" ref="D175:E175" si="147">A50-A$124</f>
        <v>-1.4761452966018995E-2</v>
      </c>
      <c r="E175">
        <f t="shared" si="147"/>
        <v>3.3961751803451068E-2</v>
      </c>
      <c r="F175">
        <f t="shared" ref="F175:G175" si="148">A50-A$125</f>
        <v>-0.48320137132829094</v>
      </c>
      <c r="G175">
        <f t="shared" si="148"/>
        <v>-1.6418685128140931E-2</v>
      </c>
      <c r="H175">
        <f t="shared" si="3"/>
        <v>0.17648401023241223</v>
      </c>
      <c r="I175">
        <f t="shared" si="4"/>
        <v>1.371301079227203E-3</v>
      </c>
      <c r="J175">
        <f t="shared" si="5"/>
        <v>0.23375313847487794</v>
      </c>
      <c r="K175">
        <f t="shared" si="6"/>
        <v>2</v>
      </c>
      <c r="L175">
        <f t="shared" si="7"/>
        <v>0</v>
      </c>
      <c r="M175">
        <f t="shared" si="8"/>
        <v>1</v>
      </c>
      <c r="N175">
        <f t="shared" si="9"/>
        <v>0</v>
      </c>
    </row>
    <row r="176" spans="1:14" x14ac:dyDescent="0.3">
      <c r="A176">
        <f t="shared" si="10"/>
        <v>49</v>
      </c>
      <c r="B176">
        <f t="shared" ref="B176:C176" si="149">A51-A$123</f>
        <v>-0.24026606519419796</v>
      </c>
      <c r="C176">
        <f t="shared" si="149"/>
        <v>0.29053583020384</v>
      </c>
      <c r="D176">
        <f t="shared" ref="D176:E176" si="150">A51-A$124</f>
        <v>-6.0804385447152998E-2</v>
      </c>
      <c r="E176">
        <f t="shared" si="150"/>
        <v>-4.800931048133894E-2</v>
      </c>
      <c r="F176">
        <f t="shared" ref="F176:G176" si="151">A51-A$125</f>
        <v>-0.529244303809425</v>
      </c>
      <c r="G176">
        <f t="shared" si="151"/>
        <v>-9.8389747412930939E-2</v>
      </c>
      <c r="H176">
        <f t="shared" si="3"/>
        <v>0.14213885071613713</v>
      </c>
      <c r="I176">
        <f t="shared" si="4"/>
        <v>6.0020671824995526E-3</v>
      </c>
      <c r="J176">
        <f t="shared" si="5"/>
        <v>0.28978007551070334</v>
      </c>
      <c r="K176">
        <f t="shared" si="6"/>
        <v>2</v>
      </c>
      <c r="L176">
        <f t="shared" si="7"/>
        <v>0</v>
      </c>
      <c r="M176">
        <f t="shared" si="8"/>
        <v>1</v>
      </c>
      <c r="N176">
        <f t="shared" si="9"/>
        <v>0</v>
      </c>
    </row>
    <row r="177" spans="1:14" x14ac:dyDescent="0.3">
      <c r="A177">
        <f t="shared" si="10"/>
        <v>50</v>
      </c>
      <c r="B177">
        <f t="shared" ref="B177:C177" si="152">A52-A$123</f>
        <v>0.24340363076915006</v>
      </c>
      <c r="C177">
        <f t="shared" si="152"/>
        <v>0.16059118115360593</v>
      </c>
      <c r="D177">
        <f t="shared" ref="D177:E177" si="153">A52-A$124</f>
        <v>0.42286531051619503</v>
      </c>
      <c r="E177">
        <f t="shared" si="153"/>
        <v>-0.177953959531573</v>
      </c>
      <c r="F177">
        <f t="shared" ref="F177:G177" si="154">A52-A$125</f>
        <v>-4.557460784607692E-2</v>
      </c>
      <c r="G177">
        <f t="shared" si="154"/>
        <v>-0.228334396463165</v>
      </c>
      <c r="H177">
        <f t="shared" si="3"/>
        <v>8.5034854935915005E-2</v>
      </c>
      <c r="I177">
        <f t="shared" si="4"/>
        <v>0.21048268255092276</v>
      </c>
      <c r="J177">
        <f t="shared" si="5"/>
        <v>5.4213641488521515E-2</v>
      </c>
      <c r="K177">
        <f t="shared" si="6"/>
        <v>3</v>
      </c>
      <c r="L177">
        <f t="shared" si="7"/>
        <v>0</v>
      </c>
      <c r="M177">
        <f t="shared" si="8"/>
        <v>0</v>
      </c>
      <c r="N177">
        <f t="shared" si="9"/>
        <v>1</v>
      </c>
    </row>
    <row r="178" spans="1:14" x14ac:dyDescent="0.3">
      <c r="A178">
        <f t="shared" si="10"/>
        <v>51</v>
      </c>
      <c r="B178">
        <f t="shared" ref="B178:C178" si="155">A53-A$123</f>
        <v>-0.11550151619329996</v>
      </c>
      <c r="C178">
        <f t="shared" si="155"/>
        <v>2.4337529697255E-2</v>
      </c>
      <c r="D178">
        <f t="shared" ref="D178:E178" si="156">A53-A$124</f>
        <v>6.3960163553745009E-2</v>
      </c>
      <c r="E178">
        <f t="shared" si="156"/>
        <v>-0.31420761098792394</v>
      </c>
      <c r="F178">
        <f t="shared" ref="F178:G178" si="157">A53-A$125</f>
        <v>-0.40447975480852694</v>
      </c>
      <c r="G178">
        <f t="shared" si="157"/>
        <v>-0.36458804791951593</v>
      </c>
      <c r="H178">
        <f t="shared" si="3"/>
        <v>1.3932915594715902E-2</v>
      </c>
      <c r="I178">
        <f t="shared" si="4"/>
        <v>0.10281732532456035</v>
      </c>
      <c r="J178">
        <f t="shared" si="5"/>
        <v>0.29652831673572932</v>
      </c>
      <c r="K178">
        <f t="shared" si="6"/>
        <v>1</v>
      </c>
      <c r="L178">
        <f t="shared" si="7"/>
        <v>1</v>
      </c>
      <c r="M178">
        <f t="shared" si="8"/>
        <v>0</v>
      </c>
      <c r="N178">
        <f t="shared" si="9"/>
        <v>0</v>
      </c>
    </row>
    <row r="179" spans="1:14" x14ac:dyDescent="0.3">
      <c r="A179">
        <f t="shared" si="10"/>
        <v>52</v>
      </c>
      <c r="B179">
        <f t="shared" ref="B179:C179" si="158">A54-A$123</f>
        <v>6.6839144052935007E-2</v>
      </c>
      <c r="C179">
        <f t="shared" si="158"/>
        <v>8.4808639641990036E-3</v>
      </c>
      <c r="D179">
        <f t="shared" ref="D179:E179" si="159">A54-A$124</f>
        <v>0.24630082379997997</v>
      </c>
      <c r="E179">
        <f t="shared" si="159"/>
        <v>-0.33006427672097993</v>
      </c>
      <c r="F179">
        <f t="shared" ref="F179:G179" si="160">A54-A$125</f>
        <v>-0.22213909456229197</v>
      </c>
      <c r="G179">
        <f t="shared" si="160"/>
        <v>-0.38044471365257193</v>
      </c>
      <c r="H179">
        <f t="shared" si="3"/>
        <v>4.5393962313082462E-3</v>
      </c>
      <c r="I179">
        <f t="shared" si="4"/>
        <v>0.1696065225718924</v>
      </c>
      <c r="J179">
        <f t="shared" si="5"/>
        <v>0.19408395747914234</v>
      </c>
      <c r="K179">
        <f t="shared" si="6"/>
        <v>1</v>
      </c>
      <c r="L179">
        <f t="shared" si="7"/>
        <v>1</v>
      </c>
      <c r="M179">
        <f t="shared" si="8"/>
        <v>0</v>
      </c>
      <c r="N179">
        <f t="shared" si="9"/>
        <v>0</v>
      </c>
    </row>
    <row r="180" spans="1:14" x14ac:dyDescent="0.3">
      <c r="A180">
        <f t="shared" si="10"/>
        <v>53</v>
      </c>
      <c r="B180">
        <f t="shared" ref="B180:C180" si="161">A55-A$123</f>
        <v>-0.14746448111467797</v>
      </c>
      <c r="C180">
        <f t="shared" si="161"/>
        <v>4.4750504868355967E-2</v>
      </c>
      <c r="D180">
        <f t="shared" ref="D180:E180" si="162">A55-A$124</f>
        <v>3.1997198632366997E-2</v>
      </c>
      <c r="E180">
        <f t="shared" si="162"/>
        <v>-0.29379463581682297</v>
      </c>
      <c r="F180">
        <f t="shared" ref="F180:G180" si="163">A55-A$125</f>
        <v>-0.43644271972990495</v>
      </c>
      <c r="G180">
        <f t="shared" si="163"/>
        <v>-0.34417507274841497</v>
      </c>
      <c r="H180">
        <f t="shared" si="3"/>
        <v>2.3748380876393967E-2</v>
      </c>
      <c r="I180">
        <f t="shared" si="4"/>
        <v>8.7339108755058778E-2</v>
      </c>
      <c r="J180">
        <f t="shared" si="5"/>
        <v>0.30893872830661306</v>
      </c>
      <c r="K180">
        <f t="shared" si="6"/>
        <v>1</v>
      </c>
      <c r="L180">
        <f t="shared" si="7"/>
        <v>1</v>
      </c>
      <c r="M180">
        <f t="shared" si="8"/>
        <v>0</v>
      </c>
      <c r="N180">
        <f t="shared" si="9"/>
        <v>0</v>
      </c>
    </row>
    <row r="181" spans="1:14" x14ac:dyDescent="0.3">
      <c r="A181">
        <f t="shared" si="10"/>
        <v>54</v>
      </c>
      <c r="B181">
        <f t="shared" ref="B181:C181" si="164">A56-A$123</f>
        <v>0.33834571108511802</v>
      </c>
      <c r="C181">
        <f t="shared" si="164"/>
        <v>0.31112750593281302</v>
      </c>
      <c r="D181">
        <f t="shared" ref="D181:E181" si="165">A56-A$124</f>
        <v>0.51780739083216298</v>
      </c>
      <c r="E181">
        <f t="shared" si="165"/>
        <v>-2.7417634752365916E-2</v>
      </c>
      <c r="F181">
        <f t="shared" ref="F181:G181" si="166">A56-A$125</f>
        <v>4.9367472469891038E-2</v>
      </c>
      <c r="G181">
        <f t="shared" si="166"/>
        <v>-7.7798071683957915E-2</v>
      </c>
      <c r="H181">
        <f t="shared" si="3"/>
        <v>0.21127814515766674</v>
      </c>
      <c r="I181">
        <f t="shared" si="4"/>
        <v>0.26887622069582651</v>
      </c>
      <c r="J181">
        <f t="shared" si="5"/>
        <v>8.489687295807704E-3</v>
      </c>
      <c r="K181">
        <f t="shared" si="6"/>
        <v>3</v>
      </c>
      <c r="L181">
        <f t="shared" si="7"/>
        <v>0</v>
      </c>
      <c r="M181">
        <f t="shared" si="8"/>
        <v>0</v>
      </c>
      <c r="N181">
        <f t="shared" si="9"/>
        <v>1</v>
      </c>
    </row>
    <row r="182" spans="1:14" x14ac:dyDescent="0.3">
      <c r="A182">
        <f t="shared" si="10"/>
        <v>55</v>
      </c>
      <c r="B182">
        <f t="shared" ref="B182:C182" si="167">A57-A$123</f>
        <v>0.20731426923830798</v>
      </c>
      <c r="C182">
        <f t="shared" si="167"/>
        <v>0.37486251613189003</v>
      </c>
      <c r="D182">
        <f t="shared" ref="D182:E182" si="168">A57-A$124</f>
        <v>0.38677594898535295</v>
      </c>
      <c r="E182">
        <f t="shared" si="168"/>
        <v>3.6317375446711098E-2</v>
      </c>
      <c r="F182">
        <f t="shared" ref="F182:G182" si="169">A57-A$125</f>
        <v>-8.1663969376918999E-2</v>
      </c>
      <c r="G182">
        <f t="shared" si="169"/>
        <v>-1.4063061484880901E-2</v>
      </c>
      <c r="H182">
        <f t="shared" si="3"/>
        <v>0.18350111223054519</v>
      </c>
      <c r="I182">
        <f t="shared" si="4"/>
        <v>0.15091458647285771</v>
      </c>
      <c r="J182">
        <f t="shared" si="5"/>
        <v>6.8667735927219042E-3</v>
      </c>
      <c r="K182">
        <f t="shared" si="6"/>
        <v>3</v>
      </c>
      <c r="L182">
        <f t="shared" si="7"/>
        <v>0</v>
      </c>
      <c r="M182">
        <f t="shared" si="8"/>
        <v>0</v>
      </c>
      <c r="N182">
        <f t="shared" si="9"/>
        <v>1</v>
      </c>
    </row>
    <row r="183" spans="1:14" x14ac:dyDescent="0.3">
      <c r="A183">
        <f t="shared" si="10"/>
        <v>56</v>
      </c>
      <c r="B183">
        <f t="shared" ref="B183:C183" si="170">A58-A$123</f>
        <v>0.24234169759023805</v>
      </c>
      <c r="C183">
        <f t="shared" si="170"/>
        <v>0.29360145255713399</v>
      </c>
      <c r="D183">
        <f t="shared" ref="D183:E183" si="171">A58-A$124</f>
        <v>0.42180337733728301</v>
      </c>
      <c r="E183">
        <f t="shared" si="171"/>
        <v>-4.4943688128044945E-2</v>
      </c>
      <c r="F183">
        <f t="shared" ref="F183:G183" si="172">A58-A$125</f>
        <v>-4.6636541024988931E-2</v>
      </c>
      <c r="G183">
        <f t="shared" si="172"/>
        <v>-9.5324125059636944E-2</v>
      </c>
      <c r="H183">
        <f t="shared" si="3"/>
        <v>0.1449313113345774</v>
      </c>
      <c r="I183">
        <f t="shared" si="4"/>
        <v>0.17993802423568933</v>
      </c>
      <c r="J183">
        <f t="shared" si="5"/>
        <v>1.1261655777160781E-2</v>
      </c>
      <c r="K183">
        <f t="shared" si="6"/>
        <v>3</v>
      </c>
      <c r="L183">
        <f t="shared" si="7"/>
        <v>0</v>
      </c>
      <c r="M183">
        <f t="shared" si="8"/>
        <v>0</v>
      </c>
      <c r="N183">
        <f t="shared" si="9"/>
        <v>1</v>
      </c>
    </row>
    <row r="184" spans="1:14" x14ac:dyDescent="0.3">
      <c r="A184">
        <f>A183+1</f>
        <v>57</v>
      </c>
      <c r="B184">
        <f t="shared" ref="B184:C184" si="173">A59-A$123</f>
        <v>-0.34671802275915398</v>
      </c>
      <c r="C184">
        <f t="shared" si="173"/>
        <v>0.448185824879479</v>
      </c>
      <c r="D184">
        <f t="shared" ref="D184:E184" si="174">A59-A$124</f>
        <v>-0.16725634301210901</v>
      </c>
      <c r="E184">
        <f t="shared" si="174"/>
        <v>0.10964068419430006</v>
      </c>
      <c r="F184">
        <f t="shared" ref="F184:G184" si="175">A59-A$125</f>
        <v>-0.63569626137438096</v>
      </c>
      <c r="G184">
        <f t="shared" si="175"/>
        <v>5.9260247262708066E-2</v>
      </c>
      <c r="H184">
        <f t="shared" si="3"/>
        <v>0.32108392092891624</v>
      </c>
      <c r="I184">
        <f t="shared" si="4"/>
        <v>3.9995763908378508E-2</v>
      </c>
      <c r="J184">
        <f t="shared" si="5"/>
        <v>0.40762151363100257</v>
      </c>
      <c r="K184">
        <f t="shared" si="6"/>
        <v>2</v>
      </c>
      <c r="L184">
        <f t="shared" si="7"/>
        <v>0</v>
      </c>
      <c r="M184">
        <f t="shared" si="8"/>
        <v>1</v>
      </c>
      <c r="N184">
        <f t="shared" si="9"/>
        <v>0</v>
      </c>
    </row>
    <row r="185" spans="1:14" x14ac:dyDescent="0.3">
      <c r="A185">
        <f t="shared" si="10"/>
        <v>58</v>
      </c>
      <c r="B185">
        <f t="shared" ref="B185:C185" si="176">A60-A$123</f>
        <v>0.25858945824467505</v>
      </c>
      <c r="C185">
        <f t="shared" si="176"/>
        <v>0.32314039828401797</v>
      </c>
      <c r="D185">
        <f t="shared" ref="D185:E185" si="177">A60-A$124</f>
        <v>0.43805113799172002</v>
      </c>
      <c r="E185">
        <f t="shared" si="177"/>
        <v>-1.5404742401160965E-2</v>
      </c>
      <c r="F185">
        <f t="shared" ref="F185:G185" si="178">A60-A$125</f>
        <v>-3.0388780370551927E-2</v>
      </c>
      <c r="G185">
        <f t="shared" si="178"/>
        <v>-6.5785179332752963E-2</v>
      </c>
      <c r="H185">
        <f t="shared" si="3"/>
        <v>0.17128822491842832</v>
      </c>
      <c r="I185">
        <f t="shared" si="4"/>
        <v>0.19212610558428705</v>
      </c>
      <c r="J185">
        <f t="shared" si="5"/>
        <v>5.2511677922521096E-3</v>
      </c>
      <c r="K185">
        <f t="shared" si="6"/>
        <v>3</v>
      </c>
      <c r="L185">
        <f t="shared" si="7"/>
        <v>0</v>
      </c>
      <c r="M185">
        <f t="shared" si="8"/>
        <v>0</v>
      </c>
      <c r="N185">
        <f t="shared" si="9"/>
        <v>1</v>
      </c>
    </row>
    <row r="186" spans="1:14" x14ac:dyDescent="0.3">
      <c r="A186">
        <f t="shared" si="10"/>
        <v>59</v>
      </c>
      <c r="B186">
        <f t="shared" ref="B186:C186" si="179">A61-A$123</f>
        <v>0.17743601644395102</v>
      </c>
      <c r="C186">
        <f t="shared" si="179"/>
        <v>0.33025166875482193</v>
      </c>
      <c r="D186">
        <f t="shared" ref="D186:E186" si="180">A61-A$124</f>
        <v>0.35689769619099598</v>
      </c>
      <c r="E186">
        <f t="shared" si="180"/>
        <v>-8.2934719303570104E-3</v>
      </c>
      <c r="F186">
        <f t="shared" ref="F186:G186" si="181">A61-A$125</f>
        <v>-0.11154222217127596</v>
      </c>
      <c r="G186">
        <f t="shared" si="181"/>
        <v>-5.8673908861949009E-2</v>
      </c>
      <c r="H186">
        <f t="shared" si="3"/>
        <v>0.14054970464684269</v>
      </c>
      <c r="I186">
        <f t="shared" si="4"/>
        <v>0.12744474722310006</v>
      </c>
      <c r="J186">
        <f t="shared" si="5"/>
        <v>1.5884294908046586E-2</v>
      </c>
      <c r="K186">
        <f t="shared" si="6"/>
        <v>3</v>
      </c>
      <c r="L186">
        <f t="shared" si="7"/>
        <v>0</v>
      </c>
      <c r="M186">
        <f t="shared" si="8"/>
        <v>0</v>
      </c>
      <c r="N186">
        <f t="shared" si="9"/>
        <v>1</v>
      </c>
    </row>
    <row r="187" spans="1:14" x14ac:dyDescent="0.3">
      <c r="A187">
        <f t="shared" si="10"/>
        <v>60</v>
      </c>
      <c r="B187">
        <f t="shared" ref="B187:C187" si="182">A62-A$123</f>
        <v>6.9918844929641066E-2</v>
      </c>
      <c r="C187">
        <f t="shared" si="182"/>
        <v>-5.5538374249120004E-3</v>
      </c>
      <c r="D187">
        <f t="shared" ref="D187:E187" si="183">A62-A$124</f>
        <v>0.24938052467668603</v>
      </c>
      <c r="E187">
        <f t="shared" si="183"/>
        <v>-0.34409897811009094</v>
      </c>
      <c r="F187">
        <f t="shared" ref="F187:G187" si="184">A62-A$125</f>
        <v>-0.21905939368558591</v>
      </c>
      <c r="G187">
        <f t="shared" si="184"/>
        <v>-0.39447941504168293</v>
      </c>
      <c r="H187">
        <f t="shared" si="3"/>
        <v>4.9194899864375479E-3</v>
      </c>
      <c r="I187">
        <f t="shared" si="4"/>
        <v>0.18059475282442805</v>
      </c>
      <c r="J187">
        <f t="shared" si="5"/>
        <v>0.20360102685352488</v>
      </c>
      <c r="K187">
        <f t="shared" si="6"/>
        <v>1</v>
      </c>
      <c r="L187">
        <f t="shared" si="7"/>
        <v>1</v>
      </c>
      <c r="M187">
        <f t="shared" si="8"/>
        <v>0</v>
      </c>
      <c r="N187">
        <f t="shared" si="9"/>
        <v>0</v>
      </c>
    </row>
    <row r="188" spans="1:14" x14ac:dyDescent="0.3">
      <c r="A188">
        <f t="shared" si="10"/>
        <v>61</v>
      </c>
      <c r="B188">
        <f t="shared" ref="B188:C188" si="185">A63-A$123</f>
        <v>6.4637288012037164E-5</v>
      </c>
      <c r="C188">
        <f t="shared" si="185"/>
        <v>-3.9283275035413012E-2</v>
      </c>
      <c r="D188">
        <f t="shared" ref="D188:E188" si="186">A63-A$124</f>
        <v>0.179526317035057</v>
      </c>
      <c r="E188">
        <f t="shared" si="186"/>
        <v>-0.37782841572059195</v>
      </c>
      <c r="F188">
        <f t="shared" ref="F188:G188" si="187">A63-A$125</f>
        <v>-0.28891360132721494</v>
      </c>
      <c r="G188">
        <f t="shared" si="187"/>
        <v>-0.42820885265218395</v>
      </c>
      <c r="H188">
        <f t="shared" si="3"/>
        <v>1.5431798754869048E-3</v>
      </c>
      <c r="I188">
        <f t="shared" si="4"/>
        <v>0.17498401023410426</v>
      </c>
      <c r="J188">
        <f t="shared" si="5"/>
        <v>0.2668338905215607</v>
      </c>
      <c r="K188">
        <f t="shared" si="6"/>
        <v>1</v>
      </c>
      <c r="L188">
        <f t="shared" si="7"/>
        <v>1</v>
      </c>
      <c r="M188">
        <f t="shared" si="8"/>
        <v>0</v>
      </c>
      <c r="N188">
        <f t="shared" si="9"/>
        <v>0</v>
      </c>
    </row>
    <row r="189" spans="1:14" x14ac:dyDescent="0.3">
      <c r="A189">
        <f t="shared" si="10"/>
        <v>62</v>
      </c>
      <c r="B189">
        <f t="shared" ref="B189:C189" si="188">A64-A$123</f>
        <v>-6.1795776008815972E-2</v>
      </c>
      <c r="C189">
        <f t="shared" si="188"/>
        <v>0.26390126760390598</v>
      </c>
      <c r="D189">
        <f t="shared" ref="D189:E189" si="189">A64-A$124</f>
        <v>0.11766590373822899</v>
      </c>
      <c r="E189">
        <f t="shared" si="189"/>
        <v>-7.464387308127296E-2</v>
      </c>
      <c r="F189">
        <f t="shared" ref="F189:G189" si="190">A64-A$125</f>
        <v>-0.35077401462404295</v>
      </c>
      <c r="G189">
        <f t="shared" si="190"/>
        <v>-0.12502431001286496</v>
      </c>
      <c r="H189">
        <f t="shared" si="3"/>
        <v>7.3462596975480146E-2</v>
      </c>
      <c r="I189">
        <f t="shared" si="4"/>
        <v>1.9416972691107356E-2</v>
      </c>
      <c r="J189">
        <f t="shared" si="5"/>
        <v>0.13867348742966126</v>
      </c>
      <c r="K189">
        <f t="shared" si="6"/>
        <v>2</v>
      </c>
      <c r="L189">
        <f t="shared" si="7"/>
        <v>0</v>
      </c>
      <c r="M189">
        <f t="shared" si="8"/>
        <v>1</v>
      </c>
      <c r="N189">
        <f t="shared" si="9"/>
        <v>0</v>
      </c>
    </row>
    <row r="190" spans="1:14" x14ac:dyDescent="0.3">
      <c r="A190">
        <f t="shared" si="10"/>
        <v>63</v>
      </c>
      <c r="B190">
        <f t="shared" ref="B190:C190" si="191">A65-A$123</f>
        <v>0.10550126513287006</v>
      </c>
      <c r="C190">
        <f t="shared" si="191"/>
        <v>3.9996722249798E-2</v>
      </c>
      <c r="D190">
        <f t="shared" ref="D190:E190" si="192">A65-A$124</f>
        <v>0.28496294487991503</v>
      </c>
      <c r="E190">
        <f t="shared" si="192"/>
        <v>-0.29854841843538094</v>
      </c>
      <c r="F190">
        <f t="shared" ref="F190:G190" si="193">A65-A$125</f>
        <v>-0.18347697348235692</v>
      </c>
      <c r="G190">
        <f t="shared" si="193"/>
        <v>-0.34892885536697293</v>
      </c>
      <c r="H190">
        <f t="shared" si="3"/>
        <v>1.2730254735363631E-2</v>
      </c>
      <c r="I190">
        <f t="shared" si="4"/>
        <v>0.1703350381049008</v>
      </c>
      <c r="J190">
        <f t="shared" si="5"/>
        <v>0.1554151459059514</v>
      </c>
      <c r="K190">
        <f t="shared" si="6"/>
        <v>1</v>
      </c>
      <c r="L190">
        <f t="shared" si="7"/>
        <v>1</v>
      </c>
      <c r="M190">
        <f t="shared" si="8"/>
        <v>0</v>
      </c>
      <c r="N190">
        <f t="shared" si="9"/>
        <v>0</v>
      </c>
    </row>
    <row r="191" spans="1:14" x14ac:dyDescent="0.3">
      <c r="A191">
        <f t="shared" si="10"/>
        <v>64</v>
      </c>
      <c r="B191">
        <f t="shared" ref="B191:C191" si="194">A66-A$123</f>
        <v>0.36208413724031097</v>
      </c>
      <c r="C191">
        <f t="shared" si="194"/>
        <v>0.20543356167954496</v>
      </c>
      <c r="D191">
        <f t="shared" ref="D191:E191" si="195">A66-A$124</f>
        <v>0.54154581698735593</v>
      </c>
      <c r="E191">
        <f t="shared" si="195"/>
        <v>-0.13311157900563397</v>
      </c>
      <c r="F191">
        <f t="shared" ref="F191:G191" si="196">A66-A$125</f>
        <v>7.3105898625083987E-2</v>
      </c>
      <c r="G191">
        <f t="shared" si="196"/>
        <v>-0.18349201593722597</v>
      </c>
      <c r="H191">
        <f t="shared" si="3"/>
        <v>0.17330787070540374</v>
      </c>
      <c r="I191">
        <f t="shared" si="4"/>
        <v>0.31099056436187589</v>
      </c>
      <c r="J191">
        <f t="shared" si="5"/>
        <v>3.9013792326488245E-2</v>
      </c>
      <c r="K191">
        <f t="shared" si="6"/>
        <v>3</v>
      </c>
      <c r="L191">
        <f t="shared" si="7"/>
        <v>0</v>
      </c>
      <c r="M191">
        <f t="shared" si="8"/>
        <v>0</v>
      </c>
      <c r="N191">
        <f t="shared" si="9"/>
        <v>1</v>
      </c>
    </row>
    <row r="192" spans="1:14" x14ac:dyDescent="0.3">
      <c r="A192">
        <f t="shared" si="10"/>
        <v>65</v>
      </c>
      <c r="B192">
        <f t="shared" ref="B192:C192" si="197">A67-A$123</f>
        <v>9.062572944948899E-2</v>
      </c>
      <c r="C192">
        <f t="shared" si="197"/>
        <v>4.6844190173881972E-2</v>
      </c>
      <c r="D192">
        <f t="shared" ref="D192:E192" si="198">A67-A$124</f>
        <v>0.27008740919653396</v>
      </c>
      <c r="E192">
        <f t="shared" si="198"/>
        <v>-0.29170095051129696</v>
      </c>
      <c r="F192">
        <f t="shared" ref="F192:G192" si="199">A67-A$125</f>
        <v>-0.19835250916573799</v>
      </c>
      <c r="G192">
        <f t="shared" si="199"/>
        <v>-0.34208138744288896</v>
      </c>
      <c r="H192">
        <f t="shared" si="3"/>
        <v>1.0407400991298795E-2</v>
      </c>
      <c r="I192">
        <f t="shared" si="4"/>
        <v>0.1580366531356901</v>
      </c>
      <c r="J192">
        <f t="shared" si="5"/>
        <v>0.15636339352719608</v>
      </c>
      <c r="K192">
        <f t="shared" si="6"/>
        <v>1</v>
      </c>
      <c r="L192">
        <f t="shared" si="7"/>
        <v>1</v>
      </c>
      <c r="M192">
        <f t="shared" si="8"/>
        <v>0</v>
      </c>
      <c r="N192">
        <f t="shared" si="9"/>
        <v>0</v>
      </c>
    </row>
    <row r="193" spans="1:14" x14ac:dyDescent="0.3">
      <c r="A193">
        <f t="shared" si="10"/>
        <v>66</v>
      </c>
      <c r="B193">
        <f t="shared" ref="B193:C193" si="200">A68-A$123</f>
        <v>0.200772076647183</v>
      </c>
      <c r="C193">
        <f t="shared" si="200"/>
        <v>-3.686374429890904E-2</v>
      </c>
      <c r="D193">
        <f t="shared" ref="D193:E193" si="201">A68-A$124</f>
        <v>0.38023375639422796</v>
      </c>
      <c r="E193">
        <f t="shared" si="201"/>
        <v>-0.37540888498408798</v>
      </c>
      <c r="F193">
        <f t="shared" ref="F193:G193" si="202">A68-A$125</f>
        <v>-8.8206161968043983E-2</v>
      </c>
      <c r="G193">
        <f t="shared" si="202"/>
        <v>-0.42578932191567997</v>
      </c>
      <c r="H193">
        <f t="shared" ref="H193:H244" si="203">SUMPRODUCT(B193:C193,B193:C193)</f>
        <v>4.1668362404957672E-2</v>
      </c>
      <c r="I193">
        <f t="shared" ref="I193:I244" si="204">SUMPRODUCT(D193:E193,D193:E193)</f>
        <v>0.28550954042666132</v>
      </c>
      <c r="J193">
        <f t="shared" ref="J193:J244" si="205">SUMPRODUCT(F193:G193,F193:G193)</f>
        <v>0.18907687366654735</v>
      </c>
      <c r="K193">
        <f t="shared" ref="K193:K244" si="206">MATCH(MIN(H193:J193),H193:J193,0)</f>
        <v>1</v>
      </c>
      <c r="L193">
        <f t="shared" ref="L193:L244" si="207">IF(K193=1,1,0)</f>
        <v>1</v>
      </c>
      <c r="M193">
        <f t="shared" ref="M193:M244" si="208">IF(K193=2,1,0)</f>
        <v>0</v>
      </c>
      <c r="N193">
        <f t="shared" ref="N193:N244" si="209">IF(K193=3,1,0)</f>
        <v>0</v>
      </c>
    </row>
    <row r="194" spans="1:14" x14ac:dyDescent="0.3">
      <c r="A194">
        <f t="shared" ref="A194:A204" si="210">A193+1</f>
        <v>67</v>
      </c>
      <c r="B194">
        <f t="shared" ref="B194:C194" si="211">A69-A$123</f>
        <v>0.17701803346352507</v>
      </c>
      <c r="C194">
        <f t="shared" si="211"/>
        <v>0.13812021972155497</v>
      </c>
      <c r="D194">
        <f t="shared" ref="D194:E194" si="212">A69-A$124</f>
        <v>0.35647971321057004</v>
      </c>
      <c r="E194">
        <f t="shared" si="212"/>
        <v>-0.20042492096362396</v>
      </c>
      <c r="F194">
        <f t="shared" ref="F194:G194" si="213">A69-A$125</f>
        <v>-0.11196020515170191</v>
      </c>
      <c r="G194">
        <f t="shared" si="213"/>
        <v>-0.25080535789521596</v>
      </c>
      <c r="H194">
        <f t="shared" si="203"/>
        <v>5.0412579267224304E-2</v>
      </c>
      <c r="I194">
        <f t="shared" si="204"/>
        <v>0.16724793487396519</v>
      </c>
      <c r="J194">
        <f t="shared" si="205"/>
        <v>7.5438415086558547E-2</v>
      </c>
      <c r="K194">
        <f t="shared" si="206"/>
        <v>1</v>
      </c>
      <c r="L194">
        <f t="shared" si="207"/>
        <v>1</v>
      </c>
      <c r="M194">
        <f t="shared" si="208"/>
        <v>0</v>
      </c>
      <c r="N194">
        <f t="shared" si="209"/>
        <v>0</v>
      </c>
    </row>
    <row r="195" spans="1:14" x14ac:dyDescent="0.3">
      <c r="A195">
        <f t="shared" si="210"/>
        <v>68</v>
      </c>
      <c r="B195">
        <f t="shared" ref="B195:C195" si="214">A70-A$123</f>
        <v>0.36385844281234403</v>
      </c>
      <c r="C195">
        <f t="shared" si="214"/>
        <v>0.16340554630746196</v>
      </c>
      <c r="D195">
        <f t="shared" ref="D195:E195" si="215">A70-A$124</f>
        <v>0.543320122559389</v>
      </c>
      <c r="E195">
        <f t="shared" si="215"/>
        <v>-0.17513959437771698</v>
      </c>
      <c r="F195">
        <f t="shared" ref="F195:G195" si="216">A70-A$125</f>
        <v>7.4880204197117051E-2</v>
      </c>
      <c r="G195">
        <f t="shared" si="216"/>
        <v>-0.22552003130930898</v>
      </c>
      <c r="H195">
        <f t="shared" si="203"/>
        <v>0.15909433896986391</v>
      </c>
      <c r="I195">
        <f t="shared" si="204"/>
        <v>0.32587063309674075</v>
      </c>
      <c r="J195">
        <f t="shared" si="205"/>
        <v>5.6466329502353647E-2</v>
      </c>
      <c r="K195">
        <f t="shared" si="206"/>
        <v>3</v>
      </c>
      <c r="L195">
        <f t="shared" si="207"/>
        <v>0</v>
      </c>
      <c r="M195">
        <f t="shared" si="208"/>
        <v>0</v>
      </c>
      <c r="N195">
        <f t="shared" si="209"/>
        <v>1</v>
      </c>
    </row>
    <row r="196" spans="1:14" x14ac:dyDescent="0.3">
      <c r="A196">
        <f t="shared" si="210"/>
        <v>69</v>
      </c>
      <c r="B196">
        <f t="shared" ref="B196:C196" si="217">A71-A$123</f>
        <v>0.14733824733412504</v>
      </c>
      <c r="C196">
        <f t="shared" si="217"/>
        <v>2.9187134287479988E-2</v>
      </c>
      <c r="D196">
        <f t="shared" ref="D196:E196" si="218">A71-A$124</f>
        <v>0.32679992708117001</v>
      </c>
      <c r="E196">
        <f t="shared" si="218"/>
        <v>-0.30935800639769895</v>
      </c>
      <c r="F196">
        <f t="shared" ref="F196:G196" si="219">A71-A$125</f>
        <v>-0.14163999128110194</v>
      </c>
      <c r="G196">
        <f t="shared" si="219"/>
        <v>-0.35973844332929095</v>
      </c>
      <c r="H196">
        <f t="shared" si="203"/>
        <v>2.2560447935407194E-2</v>
      </c>
      <c r="I196">
        <f t="shared" si="204"/>
        <v>0.20250056846261677</v>
      </c>
      <c r="J196">
        <f t="shared" si="205"/>
        <v>0.14947363473909211</v>
      </c>
      <c r="K196">
        <f t="shared" si="206"/>
        <v>1</v>
      </c>
      <c r="L196">
        <f t="shared" si="207"/>
        <v>1</v>
      </c>
      <c r="M196">
        <f t="shared" si="208"/>
        <v>0</v>
      </c>
      <c r="N196">
        <f t="shared" si="209"/>
        <v>0</v>
      </c>
    </row>
    <row r="197" spans="1:14" x14ac:dyDescent="0.3">
      <c r="A197">
        <f t="shared" si="210"/>
        <v>70</v>
      </c>
      <c r="B197">
        <f t="shared" ref="B197:C197" si="220">A72-A$123</f>
        <v>-8.2696721700052989E-2</v>
      </c>
      <c r="C197">
        <f t="shared" si="220"/>
        <v>9.7748997940260929E-2</v>
      </c>
      <c r="D197">
        <f t="shared" ref="D197:E197" si="221">A72-A$124</f>
        <v>9.6764958046991978E-2</v>
      </c>
      <c r="E197">
        <f t="shared" si="221"/>
        <v>-0.24079614274491801</v>
      </c>
      <c r="F197">
        <f t="shared" ref="F197:G197" si="222">A72-A$125</f>
        <v>-0.37167496031527997</v>
      </c>
      <c r="G197">
        <f t="shared" si="222"/>
        <v>-0.29117657967651001</v>
      </c>
      <c r="H197">
        <f t="shared" si="203"/>
        <v>1.6393614378261149E-2</v>
      </c>
      <c r="I197">
        <f t="shared" si="204"/>
        <v>6.7346239466667054E-2</v>
      </c>
      <c r="J197">
        <f t="shared" si="205"/>
        <v>0.22292607667747594</v>
      </c>
      <c r="K197">
        <f t="shared" si="206"/>
        <v>1</v>
      </c>
      <c r="L197">
        <f t="shared" si="207"/>
        <v>1</v>
      </c>
      <c r="M197">
        <f t="shared" si="208"/>
        <v>0</v>
      </c>
      <c r="N197">
        <f t="shared" si="209"/>
        <v>0</v>
      </c>
    </row>
    <row r="198" spans="1:14" x14ac:dyDescent="0.3">
      <c r="A198">
        <f t="shared" si="210"/>
        <v>71</v>
      </c>
      <c r="B198">
        <f t="shared" ref="B198:C198" si="223">A73-A$123</f>
        <v>-0.20627735788861695</v>
      </c>
      <c r="C198">
        <f t="shared" si="223"/>
        <v>-1.1663578185430179E-3</v>
      </c>
      <c r="D198">
        <f t="shared" ref="D198:E198" si="224">A73-A$124</f>
        <v>-2.6815678141571986E-2</v>
      </c>
      <c r="E198">
        <f t="shared" si="224"/>
        <v>-0.33971149850372195</v>
      </c>
      <c r="F198">
        <f t="shared" ref="F198:G198" si="225">A73-A$125</f>
        <v>-0.49525559650384393</v>
      </c>
      <c r="G198">
        <f t="shared" si="225"/>
        <v>-0.39009193543531395</v>
      </c>
      <c r="H198">
        <f t="shared" si="203"/>
        <v>4.2551708768069435E-2</v>
      </c>
      <c r="I198">
        <f t="shared" si="204"/>
        <v>0.11612298280983667</v>
      </c>
      <c r="J198">
        <f t="shared" si="205"/>
        <v>0.39744982396004747</v>
      </c>
      <c r="K198">
        <f t="shared" si="206"/>
        <v>1</v>
      </c>
      <c r="L198">
        <f t="shared" si="207"/>
        <v>1</v>
      </c>
      <c r="M198">
        <f t="shared" si="208"/>
        <v>0</v>
      </c>
      <c r="N198">
        <f t="shared" si="209"/>
        <v>0</v>
      </c>
    </row>
    <row r="199" spans="1:14" x14ac:dyDescent="0.3">
      <c r="A199">
        <f t="shared" si="210"/>
        <v>72</v>
      </c>
      <c r="B199">
        <f t="shared" ref="B199:C199" si="226">A74-A$123</f>
        <v>-6.0662815237070955E-2</v>
      </c>
      <c r="C199">
        <f t="shared" si="226"/>
        <v>0.21628829717863596</v>
      </c>
      <c r="D199">
        <f t="shared" ref="D199:E199" si="227">A74-A$124</f>
        <v>0.11879886450997401</v>
      </c>
      <c r="E199">
        <f t="shared" si="227"/>
        <v>-0.12225684350654298</v>
      </c>
      <c r="F199">
        <f t="shared" ref="F199:G199" si="228">A74-A$125</f>
        <v>-0.34964105385229793</v>
      </c>
      <c r="G199">
        <f t="shared" si="228"/>
        <v>-0.17263728043813498</v>
      </c>
      <c r="H199">
        <f t="shared" si="203"/>
        <v>5.0460604648920951E-2</v>
      </c>
      <c r="I199">
        <f t="shared" si="204"/>
        <v>2.9059905993042503E-2</v>
      </c>
      <c r="J199">
        <f t="shared" si="205"/>
        <v>0.15205249713602076</v>
      </c>
      <c r="K199">
        <f t="shared" si="206"/>
        <v>2</v>
      </c>
      <c r="L199">
        <f t="shared" si="207"/>
        <v>0</v>
      </c>
      <c r="M199">
        <f t="shared" si="208"/>
        <v>1</v>
      </c>
      <c r="N199">
        <f t="shared" si="209"/>
        <v>0</v>
      </c>
    </row>
    <row r="200" spans="1:14" x14ac:dyDescent="0.3">
      <c r="A200">
        <f t="shared" si="210"/>
        <v>73</v>
      </c>
      <c r="B200">
        <f t="shared" ref="B200:C200" si="229">A75-A$123</f>
        <v>-0.19800642438148197</v>
      </c>
      <c r="C200">
        <f t="shared" si="229"/>
        <v>0.31469014110401294</v>
      </c>
      <c r="D200">
        <f t="shared" ref="D200:E200" si="230">A75-A$124</f>
        <v>-1.8544744634437005E-2</v>
      </c>
      <c r="E200">
        <f t="shared" si="230"/>
        <v>-2.3854999581165992E-2</v>
      </c>
      <c r="F200">
        <f t="shared" ref="F200:G200" si="231">A75-A$125</f>
        <v>-0.48698466299670895</v>
      </c>
      <c r="G200">
        <f t="shared" si="231"/>
        <v>-7.4235436512757991E-2</v>
      </c>
      <c r="H200">
        <f t="shared" si="203"/>
        <v>0.13823642900440311</v>
      </c>
      <c r="I200">
        <f t="shared" si="204"/>
        <v>9.1296855857390968E-4</v>
      </c>
      <c r="J200">
        <f t="shared" si="205"/>
        <v>0.24266496202825794</v>
      </c>
      <c r="K200">
        <f t="shared" si="206"/>
        <v>2</v>
      </c>
      <c r="L200">
        <f t="shared" si="207"/>
        <v>0</v>
      </c>
      <c r="M200">
        <f t="shared" si="208"/>
        <v>1</v>
      </c>
      <c r="N200">
        <f t="shared" si="209"/>
        <v>0</v>
      </c>
    </row>
    <row r="201" spans="1:14" x14ac:dyDescent="0.3">
      <c r="A201">
        <f t="shared" si="210"/>
        <v>74</v>
      </c>
      <c r="B201">
        <f t="shared" ref="B201:C201" si="232">A76-A$123</f>
        <v>-0.30113748749850899</v>
      </c>
      <c r="C201">
        <f t="shared" si="232"/>
        <v>0.36707659415609195</v>
      </c>
      <c r="D201">
        <f t="shared" ref="D201:E201" si="233">A76-A$124</f>
        <v>-0.121675807751464</v>
      </c>
      <c r="E201">
        <f t="shared" si="233"/>
        <v>2.8531453470913015E-2</v>
      </c>
      <c r="F201">
        <f t="shared" ref="F201:G201" si="234">A76-A$125</f>
        <v>-0.59011572611373597</v>
      </c>
      <c r="G201">
        <f t="shared" si="234"/>
        <v>-2.1848983460678983E-2</v>
      </c>
      <c r="H201">
        <f t="shared" si="203"/>
        <v>0.22542901235415089</v>
      </c>
      <c r="I201">
        <f t="shared" si="204"/>
        <v>1.5619046029134101E-2</v>
      </c>
      <c r="J201">
        <f t="shared" si="205"/>
        <v>0.3487139482850069</v>
      </c>
      <c r="K201">
        <f t="shared" si="206"/>
        <v>2</v>
      </c>
      <c r="L201">
        <f t="shared" si="207"/>
        <v>0</v>
      </c>
      <c r="M201">
        <f t="shared" si="208"/>
        <v>1</v>
      </c>
      <c r="N201">
        <f t="shared" si="209"/>
        <v>0</v>
      </c>
    </row>
    <row r="202" spans="1:14" x14ac:dyDescent="0.3">
      <c r="A202">
        <f t="shared" si="210"/>
        <v>75</v>
      </c>
      <c r="B202">
        <f t="shared" ref="B202:C202" si="235">A77-A$123</f>
        <v>-0.17946167974704497</v>
      </c>
      <c r="C202">
        <f t="shared" si="235"/>
        <v>0.33854514068517894</v>
      </c>
      <c r="D202">
        <f t="shared" ref="D202:E202" si="236">A77-A$124</f>
        <v>0</v>
      </c>
      <c r="E202">
        <f t="shared" si="236"/>
        <v>0</v>
      </c>
      <c r="F202">
        <f t="shared" ref="F202:G202" si="237">A77-A$125</f>
        <v>-0.46843991836227195</v>
      </c>
      <c r="G202">
        <f t="shared" si="237"/>
        <v>-5.0380436931591999E-2</v>
      </c>
      <c r="H202">
        <f t="shared" si="203"/>
        <v>0.14681930677917854</v>
      </c>
      <c r="I202">
        <f t="shared" si="204"/>
        <v>0</v>
      </c>
      <c r="J202">
        <f t="shared" si="205"/>
        <v>0.22197414554067013</v>
      </c>
      <c r="K202">
        <f t="shared" si="206"/>
        <v>2</v>
      </c>
      <c r="L202">
        <f t="shared" si="207"/>
        <v>0</v>
      </c>
      <c r="M202">
        <f t="shared" si="208"/>
        <v>1</v>
      </c>
      <c r="N202">
        <f t="shared" si="209"/>
        <v>0</v>
      </c>
    </row>
    <row r="203" spans="1:14" x14ac:dyDescent="0.3">
      <c r="A203">
        <f t="shared" si="210"/>
        <v>76</v>
      </c>
      <c r="B203">
        <f t="shared" ref="B203:C203" si="238">A78-A$123</f>
        <v>-0.278013725666578</v>
      </c>
      <c r="C203">
        <f t="shared" si="238"/>
        <v>0.41447955971586603</v>
      </c>
      <c r="D203">
        <f t="shared" ref="D203:E203" si="239">A78-A$124</f>
        <v>-9.855204591953301E-2</v>
      </c>
      <c r="E203">
        <f t="shared" si="239"/>
        <v>7.5934419030687095E-2</v>
      </c>
      <c r="F203">
        <f t="shared" ref="F203:G203" si="240">A78-A$125</f>
        <v>-0.56699196428180498</v>
      </c>
      <c r="G203">
        <f t="shared" si="240"/>
        <v>2.5553982099095096E-2</v>
      </c>
      <c r="H203">
        <f t="shared" si="203"/>
        <v>0.24908493708126944</v>
      </c>
      <c r="I203">
        <f t="shared" si="204"/>
        <v>1.5478541748453718E-2</v>
      </c>
      <c r="J203">
        <f t="shared" si="205"/>
        <v>0.32213289356126051</v>
      </c>
      <c r="K203">
        <f t="shared" si="206"/>
        <v>2</v>
      </c>
      <c r="L203">
        <f t="shared" si="207"/>
        <v>0</v>
      </c>
      <c r="M203">
        <f t="shared" si="208"/>
        <v>1</v>
      </c>
      <c r="N203">
        <f t="shared" si="209"/>
        <v>0</v>
      </c>
    </row>
    <row r="204" spans="1:14" x14ac:dyDescent="0.3">
      <c r="A204">
        <f t="shared" si="210"/>
        <v>77</v>
      </c>
      <c r="B204">
        <f t="shared" ref="B204:C204" si="241">A79-A$123</f>
        <v>-0.14174224942542796</v>
      </c>
      <c r="C204">
        <f t="shared" si="241"/>
        <v>0.35430743132032894</v>
      </c>
      <c r="D204">
        <f t="shared" ref="D204:E204" si="242">A79-A$124</f>
        <v>3.7719430321617009E-2</v>
      </c>
      <c r="E204">
        <f t="shared" si="242"/>
        <v>1.576229063515E-2</v>
      </c>
      <c r="F204">
        <f t="shared" ref="F204:G204" si="243">A79-A$125</f>
        <v>-0.43072048804065494</v>
      </c>
      <c r="G204">
        <f t="shared" si="243"/>
        <v>-3.4618146296441998E-2</v>
      </c>
      <c r="H204">
        <f t="shared" si="203"/>
        <v>0.14562462116098984</v>
      </c>
      <c r="I204">
        <f t="shared" si="204"/>
        <v>1.6712052298542581E-3</v>
      </c>
      <c r="J204">
        <f t="shared" si="205"/>
        <v>0.18671855487098182</v>
      </c>
      <c r="K204">
        <f t="shared" si="206"/>
        <v>2</v>
      </c>
      <c r="L204">
        <f t="shared" si="207"/>
        <v>0</v>
      </c>
      <c r="M204">
        <f t="shared" si="208"/>
        <v>1</v>
      </c>
      <c r="N204">
        <f t="shared" si="209"/>
        <v>0</v>
      </c>
    </row>
    <row r="205" spans="1:14" x14ac:dyDescent="0.3">
      <c r="A205">
        <f>A204+1</f>
        <v>78</v>
      </c>
      <c r="B205">
        <f t="shared" ref="B205:C205" si="244">A80-A$123</f>
        <v>-0.16476974669981997</v>
      </c>
      <c r="C205">
        <f t="shared" si="244"/>
        <v>4.0612852079504991E-2</v>
      </c>
      <c r="D205">
        <f t="shared" ref="D205:E205" si="245">A80-A$124</f>
        <v>1.4691933047224992E-2</v>
      </c>
      <c r="E205">
        <f t="shared" si="245"/>
        <v>-0.29793228860567395</v>
      </c>
      <c r="F205">
        <f t="shared" ref="F205:G205" si="246">A80-A$125</f>
        <v>-0.45374798531504695</v>
      </c>
      <c r="G205">
        <f t="shared" si="246"/>
        <v>-0.34831272553726594</v>
      </c>
      <c r="H205">
        <f t="shared" si="203"/>
        <v>2.8798473181554589E-2</v>
      </c>
      <c r="I205">
        <f t="shared" si="204"/>
        <v>8.8979501490478743E-2</v>
      </c>
      <c r="J205">
        <f t="shared" si="205"/>
        <v>0.32720898894866285</v>
      </c>
      <c r="K205">
        <f t="shared" si="206"/>
        <v>1</v>
      </c>
      <c r="L205">
        <f t="shared" si="207"/>
        <v>1</v>
      </c>
      <c r="M205">
        <f t="shared" si="208"/>
        <v>0</v>
      </c>
      <c r="N205">
        <f t="shared" si="209"/>
        <v>0</v>
      </c>
    </row>
    <row r="206" spans="1:14" x14ac:dyDescent="0.3">
      <c r="A206">
        <f t="shared" ref="A206:A226" si="247">A205+1</f>
        <v>79</v>
      </c>
      <c r="B206">
        <f t="shared" ref="B206:C206" si="248">A81-A$123</f>
        <v>4.5261202343752971E-2</v>
      </c>
      <c r="C206">
        <f t="shared" si="248"/>
        <v>0.12911817186777397</v>
      </c>
      <c r="D206">
        <f t="shared" ref="D206:E206" si="249">A81-A$124</f>
        <v>0.22472288209079794</v>
      </c>
      <c r="E206">
        <f t="shared" si="249"/>
        <v>-0.20942696881740497</v>
      </c>
      <c r="F206">
        <f t="shared" ref="F206:G206" si="250">A81-A$125</f>
        <v>-0.24371703627147401</v>
      </c>
      <c r="G206">
        <f t="shared" si="250"/>
        <v>-0.25980740574899697</v>
      </c>
      <c r="H206">
        <f t="shared" si="203"/>
        <v>1.8720078744078165E-2</v>
      </c>
      <c r="I206">
        <f t="shared" si="204"/>
        <v>9.4360029003240975E-2</v>
      </c>
      <c r="J206">
        <f t="shared" si="205"/>
        <v>0.12689788185097492</v>
      </c>
      <c r="K206">
        <f t="shared" si="206"/>
        <v>1</v>
      </c>
      <c r="L206">
        <f t="shared" si="207"/>
        <v>1</v>
      </c>
      <c r="M206">
        <f t="shared" si="208"/>
        <v>0</v>
      </c>
      <c r="N206">
        <f t="shared" si="209"/>
        <v>0</v>
      </c>
    </row>
    <row r="207" spans="1:14" x14ac:dyDescent="0.3">
      <c r="A207">
        <f t="shared" si="247"/>
        <v>80</v>
      </c>
      <c r="B207">
        <f t="shared" ref="B207:C207" si="251">A82-A$123</f>
        <v>0.41780566087163107</v>
      </c>
      <c r="C207">
        <f t="shared" si="251"/>
        <v>9.4990755344166011E-2</v>
      </c>
      <c r="D207">
        <f t="shared" ref="D207:E207" si="252">A82-A$124</f>
        <v>0.59726734061867603</v>
      </c>
      <c r="E207">
        <f t="shared" si="252"/>
        <v>-0.24355438534101292</v>
      </c>
      <c r="F207">
        <f t="shared" ref="F207:G207" si="253">A82-A$125</f>
        <v>0.12882742225640409</v>
      </c>
      <c r="G207">
        <f t="shared" si="253"/>
        <v>-0.29393482227260492</v>
      </c>
      <c r="H207">
        <f t="shared" si="203"/>
        <v>0.1835848138572356</v>
      </c>
      <c r="I207">
        <f t="shared" si="204"/>
        <v>0.41604701478854422</v>
      </c>
      <c r="J207">
        <f t="shared" si="205"/>
        <v>0.10299418446965769</v>
      </c>
      <c r="K207">
        <f t="shared" si="206"/>
        <v>3</v>
      </c>
      <c r="L207">
        <f t="shared" si="207"/>
        <v>0</v>
      </c>
      <c r="M207">
        <f t="shared" si="208"/>
        <v>0</v>
      </c>
      <c r="N207">
        <f t="shared" si="209"/>
        <v>1</v>
      </c>
    </row>
    <row r="208" spans="1:14" x14ac:dyDescent="0.3">
      <c r="A208">
        <f t="shared" si="247"/>
        <v>81</v>
      </c>
      <c r="B208">
        <f t="shared" ref="B208:C208" si="254">A83-A$123</f>
        <v>-5.7031752250548962E-2</v>
      </c>
      <c r="C208">
        <f t="shared" si="254"/>
        <v>8.7013043169870019E-2</v>
      </c>
      <c r="D208">
        <f t="shared" ref="D208:E208" si="255">A83-A$124</f>
        <v>0.122429927496496</v>
      </c>
      <c r="E208">
        <f t="shared" si="255"/>
        <v>-0.25153209751530892</v>
      </c>
      <c r="F208">
        <f t="shared" ref="F208:G208" si="256">A83-A$125</f>
        <v>-0.34600999086577594</v>
      </c>
      <c r="G208">
        <f t="shared" si="256"/>
        <v>-0.30191253444690092</v>
      </c>
      <c r="H208">
        <f t="shared" si="203"/>
        <v>1.0823890446449661E-2</v>
      </c>
      <c r="I208">
        <f t="shared" si="204"/>
        <v>7.825748322724814E-2</v>
      </c>
      <c r="J208">
        <f t="shared" si="205"/>
        <v>0.21087409223508546</v>
      </c>
      <c r="K208">
        <f t="shared" si="206"/>
        <v>1</v>
      </c>
      <c r="L208">
        <f t="shared" si="207"/>
        <v>1</v>
      </c>
      <c r="M208">
        <f t="shared" si="208"/>
        <v>0</v>
      </c>
      <c r="N208">
        <f t="shared" si="209"/>
        <v>0</v>
      </c>
    </row>
    <row r="209" spans="1:14" x14ac:dyDescent="0.3">
      <c r="A209">
        <f t="shared" si="247"/>
        <v>82</v>
      </c>
      <c r="B209">
        <f t="shared" ref="B209:C209" si="257">A84-A$123</f>
        <v>7.2472334485537027E-2</v>
      </c>
      <c r="C209">
        <f t="shared" si="257"/>
        <v>0.19789609886522996</v>
      </c>
      <c r="D209">
        <f t="shared" ref="D209:E209" si="258">A84-A$124</f>
        <v>0.25193401423258199</v>
      </c>
      <c r="E209">
        <f t="shared" si="258"/>
        <v>-0.14064904181994897</v>
      </c>
      <c r="F209">
        <f t="shared" ref="F209:G209" si="259">A84-A$125</f>
        <v>-0.21650590412968995</v>
      </c>
      <c r="G209">
        <f t="shared" si="259"/>
        <v>-0.19102947875154097</v>
      </c>
      <c r="H209">
        <f t="shared" si="203"/>
        <v>4.4415105211860435E-2</v>
      </c>
      <c r="I209">
        <f t="shared" si="204"/>
        <v>8.3252900492212581E-2</v>
      </c>
      <c r="J209">
        <f t="shared" si="205"/>
        <v>8.3367068275099931E-2</v>
      </c>
      <c r="K209">
        <f t="shared" si="206"/>
        <v>1</v>
      </c>
      <c r="L209">
        <f t="shared" si="207"/>
        <v>1</v>
      </c>
      <c r="M209">
        <f t="shared" si="208"/>
        <v>0</v>
      </c>
      <c r="N209">
        <f t="shared" si="209"/>
        <v>0</v>
      </c>
    </row>
    <row r="210" spans="1:14" x14ac:dyDescent="0.3">
      <c r="A210">
        <f t="shared" si="247"/>
        <v>83</v>
      </c>
      <c r="B210">
        <f t="shared" ref="B210:C210" si="260">A85-A$123</f>
        <v>0.20832290959512201</v>
      </c>
      <c r="C210">
        <f t="shared" si="260"/>
        <v>-7.5738302155614001E-2</v>
      </c>
      <c r="D210">
        <f t="shared" ref="D210:E210" si="261">A85-A$124</f>
        <v>0.38778458934216697</v>
      </c>
      <c r="E210">
        <f t="shared" si="261"/>
        <v>-0.41428344284079294</v>
      </c>
      <c r="F210">
        <f t="shared" ref="F210:G210" si="262">A85-A$125</f>
        <v>-8.0655329020104971E-2</v>
      </c>
      <c r="G210">
        <f t="shared" si="262"/>
        <v>-0.46466387977238494</v>
      </c>
      <c r="H210">
        <f t="shared" si="203"/>
        <v>4.913472507559246E-2</v>
      </c>
      <c r="I210">
        <f t="shared" si="204"/>
        <v>0.32200765874329362</v>
      </c>
      <c r="J210">
        <f t="shared" si="205"/>
        <v>0.22241780326446681</v>
      </c>
      <c r="K210">
        <f t="shared" si="206"/>
        <v>1</v>
      </c>
      <c r="L210">
        <f t="shared" si="207"/>
        <v>1</v>
      </c>
      <c r="M210">
        <f t="shared" si="208"/>
        <v>0</v>
      </c>
      <c r="N210">
        <f t="shared" si="209"/>
        <v>0</v>
      </c>
    </row>
    <row r="211" spans="1:14" x14ac:dyDescent="0.3">
      <c r="A211">
        <f t="shared" si="247"/>
        <v>84</v>
      </c>
      <c r="B211">
        <f t="shared" ref="B211:C211" si="263">A86-A$123</f>
        <v>-5.5102678399330973E-2</v>
      </c>
      <c r="C211">
        <f t="shared" si="263"/>
        <v>0.20384937530999303</v>
      </c>
      <c r="D211">
        <f t="shared" ref="D211:E211" si="264">A86-A$124</f>
        <v>0.12435900134771399</v>
      </c>
      <c r="E211">
        <f t="shared" si="264"/>
        <v>-0.13469576537518591</v>
      </c>
      <c r="F211">
        <f t="shared" ref="F211:G211" si="265">A86-A$125</f>
        <v>-0.34408091701455795</v>
      </c>
      <c r="G211">
        <f t="shared" si="265"/>
        <v>-0.1850762023067779</v>
      </c>
      <c r="H211">
        <f t="shared" si="203"/>
        <v>4.4590872981054491E-2</v>
      </c>
      <c r="I211">
        <f t="shared" si="204"/>
        <v>3.3608110426207864E-2</v>
      </c>
      <c r="J211">
        <f t="shared" si="205"/>
        <v>0.1526448781138785</v>
      </c>
      <c r="K211">
        <f t="shared" si="206"/>
        <v>2</v>
      </c>
      <c r="L211">
        <f t="shared" si="207"/>
        <v>0</v>
      </c>
      <c r="M211">
        <f t="shared" si="208"/>
        <v>1</v>
      </c>
      <c r="N211">
        <f t="shared" si="209"/>
        <v>0</v>
      </c>
    </row>
    <row r="212" spans="1:14" x14ac:dyDescent="0.3">
      <c r="A212">
        <f t="shared" si="247"/>
        <v>85</v>
      </c>
      <c r="B212">
        <f t="shared" ref="B212:C212" si="266">A87-A$123</f>
        <v>0.25401236973608199</v>
      </c>
      <c r="C212">
        <f t="shared" si="266"/>
        <v>0.23206078301546296</v>
      </c>
      <c r="D212">
        <f t="shared" ref="D212:E212" si="267">A87-A$124</f>
        <v>0.43347404948312696</v>
      </c>
      <c r="E212">
        <f t="shared" si="267"/>
        <v>-0.10648435766971598</v>
      </c>
      <c r="F212">
        <f t="shared" ref="F212:G212" si="268">A87-A$125</f>
        <v>-3.496586887914499E-2</v>
      </c>
      <c r="G212">
        <f t="shared" si="268"/>
        <v>-0.15686479460130798</v>
      </c>
      <c r="H212">
        <f t="shared" si="203"/>
        <v>0.1183744909926898</v>
      </c>
      <c r="I212">
        <f t="shared" si="204"/>
        <v>0.19923867000363241</v>
      </c>
      <c r="J212">
        <f t="shared" si="205"/>
        <v>2.5829175771784101E-2</v>
      </c>
      <c r="K212">
        <f t="shared" si="206"/>
        <v>3</v>
      </c>
      <c r="L212">
        <f t="shared" si="207"/>
        <v>0</v>
      </c>
      <c r="M212">
        <f t="shared" si="208"/>
        <v>0</v>
      </c>
      <c r="N212">
        <f t="shared" si="209"/>
        <v>1</v>
      </c>
    </row>
    <row r="213" spans="1:14" x14ac:dyDescent="0.3">
      <c r="A213">
        <f t="shared" si="247"/>
        <v>86</v>
      </c>
      <c r="B213">
        <f t="shared" ref="B213:C213" si="269">A88-A$123</f>
        <v>0.26410224405421601</v>
      </c>
      <c r="C213">
        <f t="shared" si="269"/>
        <v>0.37408510935780193</v>
      </c>
      <c r="D213">
        <f t="shared" ref="D213:E213" si="270">A88-A$124</f>
        <v>0.44356392380126097</v>
      </c>
      <c r="E213">
        <f t="shared" si="270"/>
        <v>3.553996867262299E-2</v>
      </c>
      <c r="F213">
        <f t="shared" ref="F213:G213" si="271">A88-A$125</f>
        <v>-2.4875994561010972E-2</v>
      </c>
      <c r="G213">
        <f t="shared" si="271"/>
        <v>-1.4840468258969008E-2</v>
      </c>
      <c r="H213">
        <f t="shared" si="203"/>
        <v>0.2096896643577113</v>
      </c>
      <c r="I213">
        <f t="shared" si="204"/>
        <v>0.1980120438712219</v>
      </c>
      <c r="J213">
        <f t="shared" si="205"/>
        <v>8.3905460354491413E-4</v>
      </c>
      <c r="K213">
        <f t="shared" si="206"/>
        <v>3</v>
      </c>
      <c r="L213">
        <f t="shared" si="207"/>
        <v>0</v>
      </c>
      <c r="M213">
        <f t="shared" si="208"/>
        <v>0</v>
      </c>
      <c r="N213">
        <f t="shared" si="209"/>
        <v>1</v>
      </c>
    </row>
    <row r="214" spans="1:14" x14ac:dyDescent="0.3">
      <c r="A214">
        <f t="shared" si="247"/>
        <v>87</v>
      </c>
      <c r="B214">
        <f t="shared" ref="B214:C214" si="272">A89-A$123</f>
        <v>0.17036245307684905</v>
      </c>
      <c r="C214">
        <f t="shared" si="272"/>
        <v>0.35336962562283303</v>
      </c>
      <c r="D214">
        <f t="shared" ref="D214:E214" si="273">A89-A$124</f>
        <v>0.34982413282389402</v>
      </c>
      <c r="E214">
        <f t="shared" si="273"/>
        <v>1.4824484937654092E-2</v>
      </c>
      <c r="F214">
        <f t="shared" ref="F214:G214" si="274">A89-A$125</f>
        <v>-0.11861578553837793</v>
      </c>
      <c r="G214">
        <f t="shared" si="274"/>
        <v>-3.5555951993937907E-2</v>
      </c>
      <c r="H214">
        <f t="shared" si="203"/>
        <v>0.15389345773118276</v>
      </c>
      <c r="I214">
        <f t="shared" si="204"/>
        <v>0.12259668925965618</v>
      </c>
      <c r="J214">
        <f t="shared" si="205"/>
        <v>1.5333930301081683E-2</v>
      </c>
      <c r="K214">
        <f t="shared" si="206"/>
        <v>3</v>
      </c>
      <c r="L214">
        <f t="shared" si="207"/>
        <v>0</v>
      </c>
      <c r="M214">
        <f t="shared" si="208"/>
        <v>0</v>
      </c>
      <c r="N214">
        <f t="shared" si="209"/>
        <v>1</v>
      </c>
    </row>
    <row r="215" spans="1:14" x14ac:dyDescent="0.3">
      <c r="A215">
        <f t="shared" si="247"/>
        <v>88</v>
      </c>
      <c r="B215">
        <f t="shared" ref="B215:C215" si="275">A90-A$123</f>
        <v>-7.0898674766558978E-2</v>
      </c>
      <c r="C215">
        <f t="shared" si="275"/>
        <v>0.40536673587812699</v>
      </c>
      <c r="D215">
        <f t="shared" ref="D215:E215" si="276">A90-A$124</f>
        <v>0.10856300498048599</v>
      </c>
      <c r="E215">
        <f t="shared" si="276"/>
        <v>6.6821595192948058E-2</v>
      </c>
      <c r="F215">
        <f t="shared" ref="F215:G215" si="277">A90-A$125</f>
        <v>-0.35987691338178596</v>
      </c>
      <c r="G215">
        <f t="shared" si="277"/>
        <v>1.6441158261356059E-2</v>
      </c>
      <c r="H215">
        <f t="shared" si="203"/>
        <v>0.16934881264014148</v>
      </c>
      <c r="I215">
        <f t="shared" si="204"/>
        <v>1.6251051634523245E-2</v>
      </c>
      <c r="J215">
        <f t="shared" si="205"/>
        <v>0.12978170447017642</v>
      </c>
      <c r="K215">
        <f t="shared" si="206"/>
        <v>2</v>
      </c>
      <c r="L215">
        <f t="shared" si="207"/>
        <v>0</v>
      </c>
      <c r="M215">
        <f t="shared" si="208"/>
        <v>1</v>
      </c>
      <c r="N215">
        <f t="shared" si="209"/>
        <v>0</v>
      </c>
    </row>
    <row r="216" spans="1:14" x14ac:dyDescent="0.3">
      <c r="A216">
        <f t="shared" si="247"/>
        <v>89</v>
      </c>
      <c r="B216">
        <f t="shared" ref="B216:C216" si="278">A91-A$123</f>
        <v>0.27188433328986905</v>
      </c>
      <c r="C216">
        <f t="shared" si="278"/>
        <v>0.27678495003173897</v>
      </c>
      <c r="D216">
        <f t="shared" ref="D216:E216" si="279">A91-A$124</f>
        <v>0.45134601303691402</v>
      </c>
      <c r="E216">
        <f t="shared" si="279"/>
        <v>-6.1760190653439961E-2</v>
      </c>
      <c r="F216">
        <f t="shared" ref="F216:G216" si="280">A91-A$125</f>
        <v>-1.7093905325357928E-2</v>
      </c>
      <c r="G216">
        <f t="shared" si="280"/>
        <v>-0.11214062758503196</v>
      </c>
      <c r="H216">
        <f t="shared" si="203"/>
        <v>0.15053099925254881</v>
      </c>
      <c r="I216">
        <f t="shared" si="204"/>
        <v>0.20752754463386741</v>
      </c>
      <c r="J216">
        <f t="shared" si="205"/>
        <v>1.2867721954437132E-2</v>
      </c>
      <c r="K216">
        <f t="shared" si="206"/>
        <v>3</v>
      </c>
      <c r="L216">
        <f t="shared" si="207"/>
        <v>0</v>
      </c>
      <c r="M216">
        <f t="shared" si="208"/>
        <v>0</v>
      </c>
      <c r="N216">
        <f t="shared" si="209"/>
        <v>1</v>
      </c>
    </row>
    <row r="217" spans="1:14" x14ac:dyDescent="0.3">
      <c r="A217">
        <f t="shared" si="247"/>
        <v>90</v>
      </c>
      <c r="B217">
        <f t="shared" ref="B217:C217" si="281">A92-A$123</f>
        <v>0.28807478008607001</v>
      </c>
      <c r="C217">
        <f t="shared" si="281"/>
        <v>0.26166544172952599</v>
      </c>
      <c r="D217">
        <f t="shared" ref="D217:E217" si="282">A92-A$124</f>
        <v>0.46753645983311498</v>
      </c>
      <c r="E217">
        <f t="shared" si="282"/>
        <v>-7.6879698955652942E-2</v>
      </c>
      <c r="F217">
        <f t="shared" ref="F217:G217" si="283">A92-A$125</f>
        <v>-9.0345852915696412E-4</v>
      </c>
      <c r="G217">
        <f t="shared" si="283"/>
        <v>-0.12726013588724494</v>
      </c>
      <c r="H217">
        <f t="shared" si="203"/>
        <v>0.15145588231714557</v>
      </c>
      <c r="I217">
        <f t="shared" si="204"/>
        <v>0.22450082938479377</v>
      </c>
      <c r="J217">
        <f t="shared" si="205"/>
        <v>1.6195958423353952E-2</v>
      </c>
      <c r="K217">
        <f t="shared" si="206"/>
        <v>3</v>
      </c>
      <c r="L217">
        <f t="shared" si="207"/>
        <v>0</v>
      </c>
      <c r="M217">
        <f t="shared" si="208"/>
        <v>0</v>
      </c>
      <c r="N217">
        <f t="shared" si="209"/>
        <v>1</v>
      </c>
    </row>
    <row r="218" spans="1:14" x14ac:dyDescent="0.3">
      <c r="A218">
        <f t="shared" si="247"/>
        <v>91</v>
      </c>
      <c r="B218">
        <f t="shared" ref="B218:C218" si="284">A93-A$123</f>
        <v>-0.17507953180949298</v>
      </c>
      <c r="C218">
        <f t="shared" si="284"/>
        <v>8.5862572084721034E-2</v>
      </c>
      <c r="D218">
        <f t="shared" ref="D218:E218" si="285">A93-A$124</f>
        <v>4.3821479375519834E-3</v>
      </c>
      <c r="E218">
        <f t="shared" si="285"/>
        <v>-0.2526825686004579</v>
      </c>
      <c r="F218">
        <f t="shared" ref="F218:G218" si="286">A93-A$125</f>
        <v>-0.46405777042471996</v>
      </c>
      <c r="G218">
        <f t="shared" si="286"/>
        <v>-0.3030630055320499</v>
      </c>
      <c r="H218">
        <f t="shared" si="203"/>
        <v>3.8025223743635178E-2</v>
      </c>
      <c r="I218">
        <f t="shared" si="204"/>
        <v>6.3867683695071703E-2</v>
      </c>
      <c r="J218">
        <f t="shared" si="205"/>
        <v>0.3071967996136814</v>
      </c>
      <c r="K218">
        <f t="shared" si="206"/>
        <v>1</v>
      </c>
      <c r="L218">
        <f t="shared" si="207"/>
        <v>1</v>
      </c>
      <c r="M218">
        <f t="shared" si="208"/>
        <v>0</v>
      </c>
      <c r="N218">
        <f t="shared" si="209"/>
        <v>0</v>
      </c>
    </row>
    <row r="219" spans="1:14" x14ac:dyDescent="0.3">
      <c r="A219">
        <f t="shared" si="247"/>
        <v>92</v>
      </c>
      <c r="B219">
        <f t="shared" ref="B219:C219" si="287">A94-A$123</f>
        <v>0.20275456689767002</v>
      </c>
      <c r="C219">
        <f t="shared" si="287"/>
        <v>0.17743319195419693</v>
      </c>
      <c r="D219">
        <f t="shared" ref="D219:E219" si="288">A94-A$124</f>
        <v>0.38221624664471499</v>
      </c>
      <c r="E219">
        <f t="shared" si="288"/>
        <v>-0.161111948730982</v>
      </c>
      <c r="F219">
        <f t="shared" ref="F219:G219" si="289">A94-A$125</f>
        <v>-8.622367171755696E-2</v>
      </c>
      <c r="G219">
        <f t="shared" si="289"/>
        <v>-0.211492385662574</v>
      </c>
      <c r="H219">
        <f t="shared" si="203"/>
        <v>7.2591952004916638E-2</v>
      </c>
      <c r="I219">
        <f t="shared" si="204"/>
        <v>0.17204631922306818</v>
      </c>
      <c r="J219">
        <f t="shared" si="205"/>
        <v>5.2163550757703965E-2</v>
      </c>
      <c r="K219">
        <f t="shared" si="206"/>
        <v>3</v>
      </c>
      <c r="L219">
        <f t="shared" si="207"/>
        <v>0</v>
      </c>
      <c r="M219">
        <f t="shared" si="208"/>
        <v>0</v>
      </c>
      <c r="N219">
        <f t="shared" si="209"/>
        <v>1</v>
      </c>
    </row>
    <row r="220" spans="1:14" x14ac:dyDescent="0.3">
      <c r="A220">
        <f t="shared" si="247"/>
        <v>93</v>
      </c>
      <c r="B220">
        <f t="shared" ref="B220:C220" si="290">A95-A$123</f>
        <v>0.18121636366836902</v>
      </c>
      <c r="C220">
        <f t="shared" si="290"/>
        <v>-9.4535998104427033E-2</v>
      </c>
      <c r="D220">
        <f t="shared" ref="D220:E220" si="291">A95-A$124</f>
        <v>0.36067804341541398</v>
      </c>
      <c r="E220">
        <f t="shared" si="291"/>
        <v>-0.43308113878960597</v>
      </c>
      <c r="F220">
        <f t="shared" ref="F220:G220" si="292">A95-A$125</f>
        <v>-0.10776187494685796</v>
      </c>
      <c r="G220">
        <f t="shared" si="292"/>
        <v>-0.48346157572119797</v>
      </c>
      <c r="H220">
        <f t="shared" si="203"/>
        <v>4.1776425398786808E-2</v>
      </c>
      <c r="I220">
        <f t="shared" si="204"/>
        <v>0.31764792377727324</v>
      </c>
      <c r="J220">
        <f t="shared" si="205"/>
        <v>0.24534771689088589</v>
      </c>
      <c r="K220">
        <f t="shared" si="206"/>
        <v>1</v>
      </c>
      <c r="L220">
        <f t="shared" si="207"/>
        <v>1</v>
      </c>
      <c r="M220">
        <f t="shared" si="208"/>
        <v>0</v>
      </c>
      <c r="N220">
        <f t="shared" si="209"/>
        <v>0</v>
      </c>
    </row>
    <row r="221" spans="1:14" x14ac:dyDescent="0.3">
      <c r="A221">
        <f t="shared" si="247"/>
        <v>94</v>
      </c>
      <c r="B221">
        <f t="shared" ref="B221:C221" si="293">A96-A$123</f>
        <v>0.21771329056737698</v>
      </c>
      <c r="C221">
        <f t="shared" si="293"/>
        <v>0.10857709199687793</v>
      </c>
      <c r="D221">
        <f t="shared" ref="D221:E221" si="294">A96-A$124</f>
        <v>0.39717497031442195</v>
      </c>
      <c r="E221">
        <f t="shared" si="294"/>
        <v>-0.22996804868830101</v>
      </c>
      <c r="F221">
        <f t="shared" ref="F221:G221" si="295">A96-A$125</f>
        <v>-7.1264948047849996E-2</v>
      </c>
      <c r="G221">
        <f t="shared" si="295"/>
        <v>-0.28034848561989301</v>
      </c>
      <c r="H221">
        <f t="shared" si="203"/>
        <v>5.9188061796173613E-2</v>
      </c>
      <c r="I221">
        <f t="shared" si="204"/>
        <v>0.21063326046176672</v>
      </c>
      <c r="J221">
        <f t="shared" si="205"/>
        <v>8.3673966209630107E-2</v>
      </c>
      <c r="K221">
        <f t="shared" si="206"/>
        <v>1</v>
      </c>
      <c r="L221">
        <f t="shared" si="207"/>
        <v>1</v>
      </c>
      <c r="M221">
        <f t="shared" si="208"/>
        <v>0</v>
      </c>
      <c r="N221">
        <f t="shared" si="209"/>
        <v>0</v>
      </c>
    </row>
    <row r="222" spans="1:14" x14ac:dyDescent="0.3">
      <c r="A222">
        <f t="shared" si="247"/>
        <v>95</v>
      </c>
      <c r="B222">
        <f t="shared" ref="B222:C222" si="296">A97-A$123</f>
        <v>-1.8471784587029971E-2</v>
      </c>
      <c r="C222">
        <f t="shared" si="296"/>
        <v>0.27238769027501397</v>
      </c>
      <c r="D222">
        <f t="shared" ref="D222:E222" si="297">A97-A$124</f>
        <v>0.160989895160015</v>
      </c>
      <c r="E222">
        <f t="shared" si="297"/>
        <v>-6.6157450410164964E-2</v>
      </c>
      <c r="F222">
        <f t="shared" ref="F222:G222" si="298">A97-A$125</f>
        <v>-0.30745002320225695</v>
      </c>
      <c r="G222">
        <f t="shared" si="298"/>
        <v>-0.11653788734175696</v>
      </c>
      <c r="H222">
        <f t="shared" si="203"/>
        <v>7.4536260639186572E-2</v>
      </c>
      <c r="I222">
        <f t="shared" si="204"/>
        <v>3.0294554588406058E-2</v>
      </c>
      <c r="J222">
        <f t="shared" si="205"/>
        <v>0.10810659595314838</v>
      </c>
      <c r="K222">
        <f t="shared" si="206"/>
        <v>2</v>
      </c>
      <c r="L222">
        <f t="shared" si="207"/>
        <v>0</v>
      </c>
      <c r="M222">
        <f t="shared" si="208"/>
        <v>1</v>
      </c>
      <c r="N222">
        <f t="shared" si="209"/>
        <v>0</v>
      </c>
    </row>
    <row r="223" spans="1:14" x14ac:dyDescent="0.3">
      <c r="A223">
        <f t="shared" si="247"/>
        <v>96</v>
      </c>
      <c r="B223">
        <f t="shared" ref="B223:C223" si="299">A98-A$123</f>
        <v>-8.8185760529402968E-2</v>
      </c>
      <c r="C223">
        <f t="shared" si="299"/>
        <v>8.1588913949008024E-2</v>
      </c>
      <c r="D223">
        <f t="shared" ref="D223:E223" si="300">A98-A$124</f>
        <v>9.1275919217641999E-2</v>
      </c>
      <c r="E223">
        <f t="shared" si="300"/>
        <v>-0.25695622673617091</v>
      </c>
      <c r="F223">
        <f t="shared" ref="F223:G223" si="301">A98-A$125</f>
        <v>-0.37716399914462995</v>
      </c>
      <c r="G223">
        <f t="shared" si="301"/>
        <v>-0.30733666366776291</v>
      </c>
      <c r="H223">
        <f t="shared" si="203"/>
        <v>1.4433479239527843E-2</v>
      </c>
      <c r="I223">
        <f t="shared" si="204"/>
        <v>7.4357795887515982E-2</v>
      </c>
      <c r="J223">
        <f t="shared" si="205"/>
        <v>0.23670850708520202</v>
      </c>
      <c r="K223">
        <f t="shared" si="206"/>
        <v>1</v>
      </c>
      <c r="L223">
        <f t="shared" si="207"/>
        <v>1</v>
      </c>
      <c r="M223">
        <f t="shared" si="208"/>
        <v>0</v>
      </c>
      <c r="N223">
        <f t="shared" si="209"/>
        <v>0</v>
      </c>
    </row>
    <row r="224" spans="1:14" x14ac:dyDescent="0.3">
      <c r="A224">
        <f t="shared" si="247"/>
        <v>97</v>
      </c>
      <c r="B224">
        <f t="shared" ref="B224:C224" si="302">A99-A$123</f>
        <v>0.25352851810699406</v>
      </c>
      <c r="C224">
        <f t="shared" si="302"/>
        <v>6.9694329328349958E-2</v>
      </c>
      <c r="D224">
        <f t="shared" ref="D224:E224" si="303">A99-A$124</f>
        <v>0.43299019785403903</v>
      </c>
      <c r="E224">
        <f t="shared" si="303"/>
        <v>-0.26885081135682898</v>
      </c>
      <c r="F224">
        <f t="shared" ref="F224:G224" si="304">A99-A$125</f>
        <v>-3.5449720508232918E-2</v>
      </c>
      <c r="G224">
        <f t="shared" si="304"/>
        <v>-0.31923124828842098</v>
      </c>
      <c r="H224">
        <f t="shared" si="203"/>
        <v>6.913400903405692E-2</v>
      </c>
      <c r="I224">
        <f t="shared" si="204"/>
        <v>0.25976127020490508</v>
      </c>
      <c r="J224">
        <f t="shared" si="205"/>
        <v>0.10316527256789532</v>
      </c>
      <c r="K224">
        <f t="shared" si="206"/>
        <v>1</v>
      </c>
      <c r="L224">
        <f t="shared" si="207"/>
        <v>1</v>
      </c>
      <c r="M224">
        <f t="shared" si="208"/>
        <v>0</v>
      </c>
      <c r="N224">
        <f t="shared" si="209"/>
        <v>0</v>
      </c>
    </row>
    <row r="225" spans="1:14" x14ac:dyDescent="0.3">
      <c r="A225">
        <f t="shared" si="247"/>
        <v>98</v>
      </c>
      <c r="B225">
        <f t="shared" ref="B225:C225" si="305">A100-A$123</f>
        <v>0.11339909642909907</v>
      </c>
      <c r="C225">
        <f t="shared" si="305"/>
        <v>-7.3685413673702016E-2</v>
      </c>
      <c r="D225">
        <f t="shared" ref="D225:E225" si="306">A100-A$124</f>
        <v>0.29286077617614403</v>
      </c>
      <c r="E225">
        <f t="shared" si="306"/>
        <v>-0.41223055435888095</v>
      </c>
      <c r="F225">
        <f t="shared" ref="F225:G225" si="307">A100-A$125</f>
        <v>-0.17557914218612791</v>
      </c>
      <c r="G225">
        <f t="shared" si="307"/>
        <v>-0.46261099129047295</v>
      </c>
      <c r="H225">
        <f t="shared" si="203"/>
        <v>1.8288895259200702E-2</v>
      </c>
      <c r="I225">
        <f t="shared" si="204"/>
        <v>0.25570146416952383</v>
      </c>
      <c r="J225">
        <f t="shared" si="205"/>
        <v>0.24483696443357056</v>
      </c>
      <c r="K225">
        <f t="shared" si="206"/>
        <v>1</v>
      </c>
      <c r="L225">
        <f t="shared" si="207"/>
        <v>1</v>
      </c>
      <c r="M225">
        <f t="shared" si="208"/>
        <v>0</v>
      </c>
      <c r="N225">
        <f t="shared" si="209"/>
        <v>0</v>
      </c>
    </row>
    <row r="226" spans="1:14" x14ac:dyDescent="0.3">
      <c r="A226">
        <f t="shared" si="247"/>
        <v>99</v>
      </c>
      <c r="B226">
        <f t="shared" ref="B226:C226" si="308">A101-A$123</f>
        <v>-5.4283093287021966E-2</v>
      </c>
      <c r="C226">
        <f t="shared" si="308"/>
        <v>0.16072459607804401</v>
      </c>
      <c r="D226">
        <f t="shared" ref="D226:E226" si="309">A101-A$124</f>
        <v>0.125178586460023</v>
      </c>
      <c r="E226">
        <f t="shared" si="309"/>
        <v>-0.17782054460713492</v>
      </c>
      <c r="F226">
        <f t="shared" ref="F226:G226" si="310">A101-A$125</f>
        <v>-0.34326133190224895</v>
      </c>
      <c r="G226">
        <f t="shared" si="310"/>
        <v>-0.22820098153872692</v>
      </c>
      <c r="H226">
        <f t="shared" si="203"/>
        <v>2.8779050001257932E-2</v>
      </c>
      <c r="I226">
        <f t="shared" si="204"/>
        <v>4.7289824592507516E-2</v>
      </c>
      <c r="J226">
        <f t="shared" si="205"/>
        <v>0.16990402995454429</v>
      </c>
      <c r="K226">
        <f t="shared" si="206"/>
        <v>1</v>
      </c>
      <c r="L226">
        <f t="shared" si="207"/>
        <v>1</v>
      </c>
      <c r="M226">
        <f t="shared" si="208"/>
        <v>0</v>
      </c>
      <c r="N226">
        <f t="shared" si="209"/>
        <v>0</v>
      </c>
    </row>
    <row r="227" spans="1:14" x14ac:dyDescent="0.3">
      <c r="A227">
        <f>A226+1</f>
        <v>100</v>
      </c>
      <c r="B227">
        <f t="shared" ref="B227:C227" si="311">A102-A$123</f>
        <v>3.8251118861449052E-2</v>
      </c>
      <c r="C227">
        <f t="shared" si="311"/>
        <v>4.1034954896539966E-2</v>
      </c>
      <c r="D227">
        <f t="shared" ref="D227:E227" si="312">A102-A$124</f>
        <v>0.21771279860849402</v>
      </c>
      <c r="E227">
        <f t="shared" si="312"/>
        <v>-0.29751018578863897</v>
      </c>
      <c r="F227">
        <f t="shared" ref="F227:G227" si="313">A102-A$125</f>
        <v>-0.25072711975377793</v>
      </c>
      <c r="G227">
        <f t="shared" si="313"/>
        <v>-0.34789062272023097</v>
      </c>
      <c r="H227">
        <f t="shared" si="203"/>
        <v>3.1470156175137727E-3</v>
      </c>
      <c r="I227">
        <f t="shared" si="204"/>
        <v>0.13591117332593317</v>
      </c>
      <c r="J227">
        <f t="shared" si="205"/>
        <v>0.18389197395669538</v>
      </c>
      <c r="K227">
        <f t="shared" si="206"/>
        <v>1</v>
      </c>
      <c r="L227">
        <f t="shared" si="207"/>
        <v>1</v>
      </c>
      <c r="M227">
        <f t="shared" si="208"/>
        <v>0</v>
      </c>
      <c r="N227">
        <f t="shared" si="209"/>
        <v>0</v>
      </c>
    </row>
    <row r="228" spans="1:14" x14ac:dyDescent="0.3">
      <c r="A228">
        <f t="shared" ref="A228:A237" si="314">A227+1</f>
        <v>101</v>
      </c>
      <c r="B228">
        <f t="shared" ref="B228:C228" si="315">A103-A$123</f>
        <v>0.13933494390978707</v>
      </c>
      <c r="C228">
        <f t="shared" si="315"/>
        <v>0.15630944533007096</v>
      </c>
      <c r="D228">
        <f t="shared" ref="D228:E228" si="316">A103-A$124</f>
        <v>0.31879662365683203</v>
      </c>
      <c r="E228">
        <f t="shared" si="316"/>
        <v>-0.18223569535510797</v>
      </c>
      <c r="F228">
        <f t="shared" ref="F228:G228" si="317">A103-A$125</f>
        <v>-0.14964329470543991</v>
      </c>
      <c r="G228">
        <f t="shared" si="317"/>
        <v>-0.23261613228669997</v>
      </c>
      <c r="H228">
        <f t="shared" si="203"/>
        <v>4.3846869293737947E-2</v>
      </c>
      <c r="I228">
        <f t="shared" si="204"/>
        <v>0.13484113591655553</v>
      </c>
      <c r="J228">
        <f t="shared" si="205"/>
        <v>7.6503380650322639E-2</v>
      </c>
      <c r="K228">
        <f t="shared" si="206"/>
        <v>1</v>
      </c>
      <c r="L228">
        <f t="shared" si="207"/>
        <v>1</v>
      </c>
      <c r="M228">
        <f t="shared" si="208"/>
        <v>0</v>
      </c>
      <c r="N228">
        <f t="shared" si="209"/>
        <v>0</v>
      </c>
    </row>
    <row r="229" spans="1:14" x14ac:dyDescent="0.3">
      <c r="A229">
        <f t="shared" si="314"/>
        <v>102</v>
      </c>
      <c r="B229">
        <f t="shared" ref="B229:C229" si="318">A104-A$123</f>
        <v>-0.17554302842925396</v>
      </c>
      <c r="C229">
        <f t="shared" si="318"/>
        <v>3.8187844225248957E-2</v>
      </c>
      <c r="D229">
        <f t="shared" ref="D229:E229" si="319">A104-A$124</f>
        <v>3.9186513177910109E-3</v>
      </c>
      <c r="E229">
        <f t="shared" si="319"/>
        <v>-0.30035729645992998</v>
      </c>
      <c r="F229">
        <f t="shared" ref="F229:G229" si="320">A104-A$125</f>
        <v>-0.46452126704448093</v>
      </c>
      <c r="G229">
        <f t="shared" si="320"/>
        <v>-0.35073773339152198</v>
      </c>
      <c r="H229">
        <f t="shared" si="203"/>
        <v>3.2273666276685743E-2</v>
      </c>
      <c r="I229">
        <f t="shared" si="204"/>
        <v>9.0229861364868699E-2</v>
      </c>
      <c r="J229">
        <f t="shared" si="205"/>
        <v>0.33879696516123231</v>
      </c>
      <c r="K229">
        <f t="shared" si="206"/>
        <v>1</v>
      </c>
      <c r="L229">
        <f t="shared" si="207"/>
        <v>1</v>
      </c>
      <c r="M229">
        <f t="shared" si="208"/>
        <v>0</v>
      </c>
      <c r="N229">
        <f t="shared" si="209"/>
        <v>0</v>
      </c>
    </row>
    <row r="230" spans="1:14" x14ac:dyDescent="0.3">
      <c r="A230">
        <f t="shared" si="314"/>
        <v>103</v>
      </c>
      <c r="B230">
        <f t="shared" ref="B230:C230" si="321">A105-A$123</f>
        <v>0.21110480570223999</v>
      </c>
      <c r="C230">
        <f t="shared" si="321"/>
        <v>0.208566853220157</v>
      </c>
      <c r="D230">
        <f t="shared" ref="D230:E230" si="322">A105-A$124</f>
        <v>0.39056648544928496</v>
      </c>
      <c r="E230">
        <f t="shared" si="322"/>
        <v>-0.12997828746502194</v>
      </c>
      <c r="F230">
        <f t="shared" ref="F230:G230" si="323">A105-A$125</f>
        <v>-7.7873432912986984E-2</v>
      </c>
      <c r="G230">
        <f t="shared" si="323"/>
        <v>-0.18035872439661393</v>
      </c>
      <c r="H230">
        <f t="shared" si="203"/>
        <v>8.8065371252739014E-2</v>
      </c>
      <c r="I230">
        <f t="shared" si="204"/>
        <v>0.16943653476854639</v>
      </c>
      <c r="J230">
        <f t="shared" si="205"/>
        <v>3.8593541019627232E-2</v>
      </c>
      <c r="K230">
        <f t="shared" si="206"/>
        <v>3</v>
      </c>
      <c r="L230">
        <f t="shared" si="207"/>
        <v>0</v>
      </c>
      <c r="M230">
        <f t="shared" si="208"/>
        <v>0</v>
      </c>
      <c r="N230">
        <f t="shared" si="209"/>
        <v>1</v>
      </c>
    </row>
    <row r="231" spans="1:14" x14ac:dyDescent="0.3">
      <c r="A231">
        <f t="shared" si="314"/>
        <v>104</v>
      </c>
      <c r="B231">
        <f t="shared" ref="B231:C231" si="324">A106-A$123</f>
        <v>-8.1517402025753971E-2</v>
      </c>
      <c r="C231">
        <f t="shared" si="324"/>
        <v>-1.8606857474643024E-2</v>
      </c>
      <c r="D231">
        <f t="shared" ref="D231:E231" si="325">A106-A$124</f>
        <v>9.7944277721290995E-2</v>
      </c>
      <c r="E231">
        <f t="shared" si="325"/>
        <v>-0.35715199815982196</v>
      </c>
      <c r="F231">
        <f t="shared" ref="F231:G231" si="326">A106-A$125</f>
        <v>-0.37049564064098095</v>
      </c>
      <c r="G231">
        <f t="shared" si="326"/>
        <v>-0.40753243509141396</v>
      </c>
      <c r="H231">
        <f t="shared" si="203"/>
        <v>6.9913019781100766E-3</v>
      </c>
      <c r="I231">
        <f t="shared" si="204"/>
        <v>0.13715063132789884</v>
      </c>
      <c r="J231">
        <f t="shared" si="205"/>
        <v>0.30334970538550843</v>
      </c>
      <c r="K231">
        <f t="shared" si="206"/>
        <v>1</v>
      </c>
      <c r="L231">
        <f t="shared" si="207"/>
        <v>1</v>
      </c>
      <c r="M231">
        <f t="shared" si="208"/>
        <v>0</v>
      </c>
      <c r="N231">
        <f t="shared" si="209"/>
        <v>0</v>
      </c>
    </row>
    <row r="232" spans="1:14" x14ac:dyDescent="0.3">
      <c r="A232">
        <f t="shared" si="314"/>
        <v>105</v>
      </c>
      <c r="B232">
        <f t="shared" ref="B232:C232" si="327">A107-A$123</f>
        <v>-9.5955710413330952E-2</v>
      </c>
      <c r="C232">
        <f t="shared" si="327"/>
        <v>1.761192619781099E-2</v>
      </c>
      <c r="D232">
        <f t="shared" ref="D232:E232" si="328">A107-A$124</f>
        <v>8.3505969333714014E-2</v>
      </c>
      <c r="E232">
        <f t="shared" si="328"/>
        <v>-0.32093321448736795</v>
      </c>
      <c r="F232">
        <f t="shared" ref="F232:G232" si="329">A107-A$125</f>
        <v>-0.38493394902855793</v>
      </c>
      <c r="G232">
        <f t="shared" si="329"/>
        <v>-0.37131365141895994</v>
      </c>
      <c r="H232">
        <f t="shared" si="203"/>
        <v>9.5176783053241721E-3</v>
      </c>
      <c r="I232">
        <f t="shared" si="204"/>
        <v>0.1099713750755581</v>
      </c>
      <c r="J232">
        <f t="shared" si="205"/>
        <v>0.28604797284480132</v>
      </c>
      <c r="K232">
        <f t="shared" si="206"/>
        <v>1</v>
      </c>
      <c r="L232">
        <f t="shared" si="207"/>
        <v>1</v>
      </c>
      <c r="M232">
        <f t="shared" si="208"/>
        <v>0</v>
      </c>
      <c r="N232">
        <f t="shared" si="209"/>
        <v>0</v>
      </c>
    </row>
    <row r="233" spans="1:14" x14ac:dyDescent="0.3">
      <c r="A233">
        <f t="shared" si="314"/>
        <v>106</v>
      </c>
      <c r="B233">
        <f t="shared" ref="B233:C233" si="330">A108-A$123</f>
        <v>0.13301701428448198</v>
      </c>
      <c r="C233">
        <f t="shared" si="330"/>
        <v>2.8221436742073003E-2</v>
      </c>
      <c r="D233">
        <f t="shared" ref="D233:E233" si="331">A108-A$124</f>
        <v>0.31247869403152695</v>
      </c>
      <c r="E233">
        <f t="shared" si="331"/>
        <v>-0.31032370394310593</v>
      </c>
      <c r="F233">
        <f t="shared" ref="F233:G233" si="332">A108-A$125</f>
        <v>-0.155961224330745</v>
      </c>
      <c r="G233">
        <f t="shared" si="332"/>
        <v>-0.36070414087469793</v>
      </c>
      <c r="H233">
        <f t="shared" si="203"/>
        <v>1.8489975580944912E-2</v>
      </c>
      <c r="I233">
        <f t="shared" si="204"/>
        <v>0.19394373545261712</v>
      </c>
      <c r="J233">
        <f t="shared" si="205"/>
        <v>0.15443138073889889</v>
      </c>
      <c r="K233">
        <f t="shared" si="206"/>
        <v>1</v>
      </c>
      <c r="L233">
        <f t="shared" si="207"/>
        <v>1</v>
      </c>
      <c r="M233">
        <f t="shared" si="208"/>
        <v>0</v>
      </c>
      <c r="N233">
        <f t="shared" si="209"/>
        <v>0</v>
      </c>
    </row>
    <row r="234" spans="1:14" x14ac:dyDescent="0.3">
      <c r="A234">
        <f t="shared" si="314"/>
        <v>107</v>
      </c>
      <c r="B234">
        <f t="shared" ref="B234:C234" si="333">A109-A$123</f>
        <v>1.5648842097529037E-2</v>
      </c>
      <c r="C234">
        <f t="shared" si="333"/>
        <v>-0.13332753056257401</v>
      </c>
      <c r="D234">
        <f t="shared" ref="D234:E234" si="334">A109-A$124</f>
        <v>0.195110521844574</v>
      </c>
      <c r="E234">
        <f t="shared" si="334"/>
        <v>-0.47187267124775295</v>
      </c>
      <c r="F234">
        <f t="shared" ref="F234:G234" si="335">A109-A$125</f>
        <v>-0.27332939651769794</v>
      </c>
      <c r="G234">
        <f t="shared" si="335"/>
        <v>-0.52225310817934489</v>
      </c>
      <c r="H234">
        <f t="shared" si="203"/>
        <v>1.8021116664907504E-2</v>
      </c>
      <c r="I234">
        <f t="shared" si="204"/>
        <v>0.26073193360495195</v>
      </c>
      <c r="J234">
        <f t="shared" si="205"/>
        <v>0.34745726800371546</v>
      </c>
      <c r="K234">
        <f t="shared" si="206"/>
        <v>1</v>
      </c>
      <c r="L234">
        <f t="shared" si="207"/>
        <v>1</v>
      </c>
      <c r="M234">
        <f t="shared" si="208"/>
        <v>0</v>
      </c>
      <c r="N234">
        <f t="shared" si="209"/>
        <v>0</v>
      </c>
    </row>
    <row r="235" spans="1:14" x14ac:dyDescent="0.3">
      <c r="A235">
        <f t="shared" si="314"/>
        <v>108</v>
      </c>
      <c r="B235">
        <f t="shared" ref="B235:C235" si="336">A110-A$123</f>
        <v>6.4844047672373062E-2</v>
      </c>
      <c r="C235">
        <f t="shared" si="336"/>
        <v>0.26312349670652002</v>
      </c>
      <c r="D235">
        <f t="shared" ref="D235:E235" si="337">A110-A$124</f>
        <v>0.24430572741941803</v>
      </c>
      <c r="E235">
        <f t="shared" si="337"/>
        <v>-7.5421643978658914E-2</v>
      </c>
      <c r="F235">
        <f t="shared" ref="F235:G235" si="338">A110-A$125</f>
        <v>-0.22413419094285392</v>
      </c>
      <c r="G235">
        <f t="shared" si="338"/>
        <v>-0.12580208091025091</v>
      </c>
      <c r="H235">
        <f t="shared" si="203"/>
        <v>7.3438725037603042E-2</v>
      </c>
      <c r="I235">
        <f t="shared" si="204"/>
        <v>6.5373712830374561E-2</v>
      </c>
      <c r="J235">
        <f t="shared" si="205"/>
        <v>6.6062299110957012E-2</v>
      </c>
      <c r="K235">
        <f t="shared" si="206"/>
        <v>2</v>
      </c>
      <c r="L235">
        <f t="shared" si="207"/>
        <v>0</v>
      </c>
      <c r="M235">
        <f t="shared" si="208"/>
        <v>1</v>
      </c>
      <c r="N235">
        <f t="shared" si="209"/>
        <v>0</v>
      </c>
    </row>
    <row r="236" spans="1:14" x14ac:dyDescent="0.3">
      <c r="A236">
        <f t="shared" si="314"/>
        <v>109</v>
      </c>
      <c r="B236">
        <f t="shared" ref="B236:C236" si="339">A111-A$123</f>
        <v>-0.14413947108478498</v>
      </c>
      <c r="C236">
        <f t="shared" si="339"/>
        <v>5.576963809172697E-2</v>
      </c>
      <c r="D236">
        <f t="shared" ref="D236:E236" si="340">A111-A$124</f>
        <v>3.5322208662259991E-2</v>
      </c>
      <c r="E236">
        <f t="shared" si="340"/>
        <v>-0.28277550259345197</v>
      </c>
      <c r="F236">
        <f t="shared" ref="F236:G236" si="341">A111-A$125</f>
        <v>-0.43311770970001195</v>
      </c>
      <c r="G236">
        <f t="shared" si="341"/>
        <v>-0.33315593952504396</v>
      </c>
      <c r="H236">
        <f t="shared" si="203"/>
        <v>2.3886439657483768E-2</v>
      </c>
      <c r="I236">
        <f t="shared" si="204"/>
        <v>8.1209643291759601E-2</v>
      </c>
      <c r="J236">
        <f t="shared" si="205"/>
        <v>0.29858383049659859</v>
      </c>
      <c r="K236">
        <f t="shared" si="206"/>
        <v>1</v>
      </c>
      <c r="L236">
        <f t="shared" si="207"/>
        <v>1</v>
      </c>
      <c r="M236">
        <f t="shared" si="208"/>
        <v>0</v>
      </c>
      <c r="N236">
        <f t="shared" si="209"/>
        <v>0</v>
      </c>
    </row>
    <row r="237" spans="1:14" x14ac:dyDescent="0.3">
      <c r="A237">
        <f t="shared" si="314"/>
        <v>110</v>
      </c>
      <c r="B237">
        <f t="shared" ref="B237:C237" si="342">A112-A$123</f>
        <v>2.8240717929635006E-2</v>
      </c>
      <c r="C237">
        <f t="shared" si="342"/>
        <v>1.5983588637983992E-2</v>
      </c>
      <c r="D237">
        <f t="shared" ref="D237:E237" si="343">A112-A$124</f>
        <v>0.20770239767667997</v>
      </c>
      <c r="E237">
        <f t="shared" si="343"/>
        <v>-0.32256155204719494</v>
      </c>
      <c r="F237">
        <f t="shared" ref="F237:G237" si="344">A112-A$125</f>
        <v>-0.26073752068559197</v>
      </c>
      <c r="G237">
        <f t="shared" si="344"/>
        <v>-0.37294198897878694</v>
      </c>
      <c r="H237">
        <f t="shared" si="203"/>
        <v>1.0530132549294992E-3</v>
      </c>
      <c r="I237">
        <f t="shared" si="204"/>
        <v>0.14718624085973697</v>
      </c>
      <c r="J237">
        <f t="shared" si="205"/>
        <v>0.20706978183672314</v>
      </c>
      <c r="K237">
        <f t="shared" si="206"/>
        <v>1</v>
      </c>
      <c r="L237">
        <f t="shared" si="207"/>
        <v>1</v>
      </c>
      <c r="M237">
        <f t="shared" si="208"/>
        <v>0</v>
      </c>
      <c r="N237">
        <f t="shared" si="209"/>
        <v>0</v>
      </c>
    </row>
    <row r="238" spans="1:14" x14ac:dyDescent="0.3">
      <c r="A238">
        <f>A237+1</f>
        <v>111</v>
      </c>
      <c r="B238">
        <f t="shared" ref="B238:C238" si="345">A113-A$123</f>
        <v>4.7489036963771047E-2</v>
      </c>
      <c r="C238">
        <f t="shared" si="345"/>
        <v>0.16118979820825796</v>
      </c>
      <c r="D238">
        <f t="shared" ref="D238:E238" si="346">A113-A$124</f>
        <v>0.22695071671081601</v>
      </c>
      <c r="E238">
        <f t="shared" si="346"/>
        <v>-0.17735534247692097</v>
      </c>
      <c r="F238">
        <f t="shared" ref="F238:G238" si="347">A113-A$125</f>
        <v>-0.24148920165145593</v>
      </c>
      <c r="G238">
        <f t="shared" si="347"/>
        <v>-0.22773577940851297</v>
      </c>
      <c r="H238">
        <f t="shared" si="203"/>
        <v>2.8237359678165336E-2</v>
      </c>
      <c r="I238">
        <f t="shared" si="204"/>
        <v>8.2961545320658997E-2</v>
      </c>
      <c r="J238">
        <f t="shared" si="205"/>
        <v>0.11018061973706042</v>
      </c>
      <c r="K238">
        <f t="shared" si="206"/>
        <v>1</v>
      </c>
      <c r="L238">
        <f t="shared" si="207"/>
        <v>1</v>
      </c>
      <c r="M238">
        <f t="shared" si="208"/>
        <v>0</v>
      </c>
      <c r="N238">
        <f t="shared" si="209"/>
        <v>0</v>
      </c>
    </row>
    <row r="239" spans="1:14" x14ac:dyDescent="0.3">
      <c r="A239">
        <f t="shared" ref="A239:A242" si="348">A238+1</f>
        <v>112</v>
      </c>
      <c r="B239">
        <f t="shared" ref="B239:C239" si="349">A114-A$123</f>
        <v>-0.15264446385278396</v>
      </c>
      <c r="C239">
        <f t="shared" si="349"/>
        <v>2.2827428398009997E-2</v>
      </c>
      <c r="D239">
        <f t="shared" ref="D239:E239" si="350">A114-A$124</f>
        <v>2.6817215894261004E-2</v>
      </c>
      <c r="E239">
        <f t="shared" si="350"/>
        <v>-0.31571771228716894</v>
      </c>
      <c r="F239">
        <f t="shared" ref="F239:G239" si="351">A114-A$125</f>
        <v>-0.44162270246801094</v>
      </c>
      <c r="G239">
        <f t="shared" si="351"/>
        <v>-0.36609814921876094</v>
      </c>
      <c r="H239">
        <f t="shared" si="203"/>
        <v>2.3821423832170143E-2</v>
      </c>
      <c r="I239">
        <f t="shared" si="204"/>
        <v>0.10039683692016299</v>
      </c>
      <c r="J239">
        <f t="shared" si="205"/>
        <v>0.32905846619655144</v>
      </c>
      <c r="K239">
        <f t="shared" si="206"/>
        <v>1</v>
      </c>
      <c r="L239">
        <f t="shared" si="207"/>
        <v>1</v>
      </c>
      <c r="M239">
        <f t="shared" si="208"/>
        <v>0</v>
      </c>
      <c r="N239">
        <f t="shared" si="209"/>
        <v>0</v>
      </c>
    </row>
    <row r="240" spans="1:14" x14ac:dyDescent="0.3">
      <c r="A240">
        <f t="shared" si="348"/>
        <v>113</v>
      </c>
      <c r="B240">
        <f t="shared" ref="B240:C240" si="352">A115-A$123</f>
        <v>0.15249019905119698</v>
      </c>
      <c r="C240">
        <f t="shared" si="352"/>
        <v>0.208095399505551</v>
      </c>
      <c r="D240">
        <f t="shared" ref="D240:E240" si="353">A115-A$124</f>
        <v>0.33195187879824195</v>
      </c>
      <c r="E240">
        <f t="shared" si="353"/>
        <v>-0.13044974117962793</v>
      </c>
      <c r="F240">
        <f t="shared" ref="F240:G240" si="354">A115-A$125</f>
        <v>-0.13648803956402999</v>
      </c>
      <c r="G240">
        <f t="shared" si="354"/>
        <v>-0.18083017811121993</v>
      </c>
      <c r="H240">
        <f t="shared" si="203"/>
        <v>6.6556956102048564E-2</v>
      </c>
      <c r="I240">
        <f t="shared" si="204"/>
        <v>0.12720918481151464</v>
      </c>
      <c r="J240">
        <f t="shared" si="205"/>
        <v>5.1328538259767742E-2</v>
      </c>
      <c r="K240">
        <f t="shared" si="206"/>
        <v>3</v>
      </c>
      <c r="L240">
        <f t="shared" si="207"/>
        <v>0</v>
      </c>
      <c r="M240">
        <f t="shared" si="208"/>
        <v>0</v>
      </c>
      <c r="N240">
        <f t="shared" si="209"/>
        <v>1</v>
      </c>
    </row>
    <row r="241" spans="1:15" x14ac:dyDescent="0.3">
      <c r="A241">
        <f t="shared" si="348"/>
        <v>114</v>
      </c>
      <c r="B241">
        <f t="shared" ref="B241:C241" si="355">A116-A$123</f>
        <v>0.24430871336193505</v>
      </c>
      <c r="C241">
        <f t="shared" si="355"/>
        <v>0.10631267650238196</v>
      </c>
      <c r="D241">
        <f t="shared" ref="D241:E241" si="356">A116-A$124</f>
        <v>0.42377039310898001</v>
      </c>
      <c r="E241">
        <f t="shared" si="356"/>
        <v>-0.23223246418279697</v>
      </c>
      <c r="F241">
        <f t="shared" ref="F241:G241" si="357">A116-A$125</f>
        <v>-4.4669525253291931E-2</v>
      </c>
      <c r="G241">
        <f t="shared" si="357"/>
        <v>-0.28261290111438897</v>
      </c>
      <c r="H241">
        <f t="shared" si="203"/>
        <v>7.098913260966426E-2</v>
      </c>
      <c r="I241">
        <f t="shared" si="204"/>
        <v>0.23351326349615353</v>
      </c>
      <c r="J241">
        <f t="shared" si="205"/>
        <v>8.1865418362645881E-2</v>
      </c>
      <c r="K241">
        <f t="shared" si="206"/>
        <v>1</v>
      </c>
      <c r="L241">
        <f t="shared" si="207"/>
        <v>1</v>
      </c>
      <c r="M241">
        <f t="shared" si="208"/>
        <v>0</v>
      </c>
      <c r="N241">
        <f t="shared" si="209"/>
        <v>0</v>
      </c>
    </row>
    <row r="242" spans="1:15" x14ac:dyDescent="0.3">
      <c r="A242">
        <f t="shared" si="348"/>
        <v>115</v>
      </c>
      <c r="B242">
        <f t="shared" ref="B242:C242" si="358">A117-A$123</f>
        <v>0.18410317199318404</v>
      </c>
      <c r="C242">
        <f t="shared" si="358"/>
        <v>0.20684599879985899</v>
      </c>
      <c r="D242">
        <f t="shared" ref="D242:E242" si="359">A117-A$124</f>
        <v>0.36356485174022901</v>
      </c>
      <c r="E242">
        <f t="shared" si="359"/>
        <v>-0.13169914188531995</v>
      </c>
      <c r="F242">
        <f t="shared" ref="F242:G242" si="360">A117-A$125</f>
        <v>-0.10487506662204293</v>
      </c>
      <c r="G242">
        <f t="shared" si="360"/>
        <v>-0.18207957881691195</v>
      </c>
      <c r="H242">
        <f t="shared" si="203"/>
        <v>7.6679245157463174E-2</v>
      </c>
      <c r="I242">
        <f t="shared" si="204"/>
        <v>0.14952406539422436</v>
      </c>
      <c r="J242">
        <f t="shared" si="205"/>
        <v>4.4151752621121997E-2</v>
      </c>
      <c r="K242">
        <f t="shared" si="206"/>
        <v>3</v>
      </c>
      <c r="L242">
        <f t="shared" si="207"/>
        <v>0</v>
      </c>
      <c r="M242">
        <f t="shared" si="208"/>
        <v>0</v>
      </c>
      <c r="N242">
        <f t="shared" si="209"/>
        <v>1</v>
      </c>
    </row>
    <row r="243" spans="1:15" x14ac:dyDescent="0.3">
      <c r="A243">
        <f>A242+1</f>
        <v>116</v>
      </c>
      <c r="B243">
        <f t="shared" ref="B243:C243" si="361">A118-A$123</f>
        <v>9.9102954309560065E-3</v>
      </c>
      <c r="C243">
        <f t="shared" si="361"/>
        <v>0.13510520710245</v>
      </c>
      <c r="D243">
        <f t="shared" ref="D243:E243" si="362">A118-A$124</f>
        <v>0.18937197517800097</v>
      </c>
      <c r="E243">
        <f t="shared" si="362"/>
        <v>-0.20343993358272894</v>
      </c>
      <c r="F243">
        <f t="shared" ref="F243:G243" si="363">A118-A$125</f>
        <v>-0.27906794318427097</v>
      </c>
      <c r="G243">
        <f t="shared" si="363"/>
        <v>-0.25382037051432094</v>
      </c>
      <c r="H243">
        <f t="shared" si="203"/>
        <v>1.835163094172473E-2</v>
      </c>
      <c r="I243">
        <f t="shared" si="204"/>
        <v>7.724955155896257E-2</v>
      </c>
      <c r="J243">
        <f t="shared" si="205"/>
        <v>0.14230369740112664</v>
      </c>
      <c r="K243">
        <f t="shared" si="206"/>
        <v>1</v>
      </c>
      <c r="L243">
        <f t="shared" si="207"/>
        <v>1</v>
      </c>
      <c r="M243">
        <f t="shared" si="208"/>
        <v>0</v>
      </c>
      <c r="N243">
        <f t="shared" si="209"/>
        <v>0</v>
      </c>
    </row>
    <row r="244" spans="1:15" x14ac:dyDescent="0.3">
      <c r="A244">
        <f t="shared" ref="A244" si="364">A243+1</f>
        <v>117</v>
      </c>
      <c r="B244">
        <f t="shared" ref="B244:C244" si="365">A119-A$123</f>
        <v>2.3883810175390985E-2</v>
      </c>
      <c r="C244">
        <f t="shared" si="365"/>
        <v>-4.0580072926563016E-2</v>
      </c>
      <c r="D244">
        <f t="shared" ref="D244:E244" si="366">A119-A$124</f>
        <v>0.20334548992243595</v>
      </c>
      <c r="E244">
        <f t="shared" si="366"/>
        <v>-0.37912521361174195</v>
      </c>
      <c r="F244">
        <f t="shared" ref="F244:G244" si="367">A119-A$125</f>
        <v>-0.26509442843983599</v>
      </c>
      <c r="G244">
        <f t="shared" si="367"/>
        <v>-0.42950565054333395</v>
      </c>
      <c r="H244">
        <f t="shared" si="203"/>
        <v>2.2171787072192825E-3</v>
      </c>
      <c r="I244">
        <f t="shared" si="204"/>
        <v>0.18508531586794447</v>
      </c>
      <c r="J244">
        <f t="shared" si="205"/>
        <v>0.2547501598384958</v>
      </c>
      <c r="K244">
        <f t="shared" si="206"/>
        <v>1</v>
      </c>
      <c r="L244">
        <f t="shared" si="207"/>
        <v>1</v>
      </c>
      <c r="M244">
        <f t="shared" si="208"/>
        <v>0</v>
      </c>
      <c r="N244">
        <f t="shared" si="209"/>
        <v>0</v>
      </c>
    </row>
    <row r="245" spans="1:15" x14ac:dyDescent="0.3">
      <c r="K245" t="s">
        <v>77</v>
      </c>
      <c r="L245">
        <f>SUM(L128:L244)</f>
        <v>61</v>
      </c>
      <c r="M245">
        <f>SUM(M128:M244)</f>
        <v>27</v>
      </c>
      <c r="N245">
        <f>SUM(N128:N244)</f>
        <v>29</v>
      </c>
    </row>
    <row r="247" spans="1:15" x14ac:dyDescent="0.3">
      <c r="A247" t="s">
        <v>17</v>
      </c>
    </row>
    <row r="248" spans="1:15" x14ac:dyDescent="0.3">
      <c r="A248">
        <f>A122</f>
        <v>3</v>
      </c>
      <c r="B248">
        <f>B122</f>
        <v>2</v>
      </c>
    </row>
    <row r="249" spans="1:15" x14ac:dyDescent="0.3">
      <c r="A249">
        <f>SUMPRODUCT(A$3:A$119,L128:L244)/L245</f>
        <v>0.5113106145009364</v>
      </c>
      <c r="B249">
        <f>SUMPRODUCT(B$3:B$119,L128:L244)/L245</f>
        <v>0.4555355477462778</v>
      </c>
    </row>
    <row r="250" spans="1:15" x14ac:dyDescent="0.3">
      <c r="A250">
        <f>SUMPRODUCT(A$3:A$119,M128:M244)/M245</f>
        <v>0.30607946458959573</v>
      </c>
      <c r="B250">
        <f>SUMPRODUCT(B$3:B$119,M128:M244)/M245</f>
        <v>0.73773514034952703</v>
      </c>
    </row>
    <row r="251" spans="1:15" x14ac:dyDescent="0.3">
      <c r="A251">
        <f>SUMPRODUCT(A$3:A$119,N128:N244)/N245</f>
        <v>0.75560384259186686</v>
      </c>
      <c r="B251">
        <f>SUMPRODUCT(B$3:B$119,N128:N244)/N245</f>
        <v>0.71013468947188252</v>
      </c>
    </row>
    <row r="253" spans="1:15" x14ac:dyDescent="0.3">
      <c r="A253" t="s">
        <v>6</v>
      </c>
      <c r="B253" t="s">
        <v>7</v>
      </c>
      <c r="C253" t="s">
        <v>8</v>
      </c>
      <c r="D253" t="s">
        <v>9</v>
      </c>
      <c r="E253" t="s">
        <v>10</v>
      </c>
      <c r="F253" t="s">
        <v>11</v>
      </c>
      <c r="G253" t="s">
        <v>12</v>
      </c>
      <c r="H253" t="s">
        <v>13</v>
      </c>
      <c r="I253" t="s">
        <v>14</v>
      </c>
      <c r="J253" t="s">
        <v>15</v>
      </c>
      <c r="K253" t="s">
        <v>38</v>
      </c>
      <c r="L253" t="s">
        <v>75</v>
      </c>
      <c r="M253" t="s">
        <v>76</v>
      </c>
      <c r="N253" t="s">
        <v>85</v>
      </c>
      <c r="O253" t="s">
        <v>86</v>
      </c>
    </row>
    <row r="254" spans="1:15" x14ac:dyDescent="0.3">
      <c r="A254">
        <v>1</v>
      </c>
      <c r="B254">
        <f>A3-A$249</f>
        <v>-7.1857806741282393E-2</v>
      </c>
      <c r="C254">
        <f>B3-B$249</f>
        <v>9.233188153093419E-2</v>
      </c>
      <c r="D254">
        <f>A3-A$250</f>
        <v>0.13337334317005828</v>
      </c>
      <c r="E254">
        <f>B3-B$250</f>
        <v>-0.18986771107231504</v>
      </c>
      <c r="F254">
        <f>A3-A$251</f>
        <v>-0.31615103483221285</v>
      </c>
      <c r="G254">
        <f>B3-B$251</f>
        <v>-0.16226726019467053</v>
      </c>
      <c r="H254">
        <f>SUMPRODUCT(B254:C254,B254:C254)</f>
        <v>1.3688720736709955E-2</v>
      </c>
      <c r="I254">
        <f>SUMPRODUCT(D254:E254,D254:E254)</f>
        <v>5.383819637619823E-2</v>
      </c>
      <c r="J254">
        <f>SUMPRODUCT(F254:G254,F254:G254)</f>
        <v>0.12628214055656395</v>
      </c>
      <c r="K254">
        <f>MATCH(MIN(H254:J254),H254:J254,0)</f>
        <v>1</v>
      </c>
      <c r="L254">
        <f>IF(K254=1,1,0)</f>
        <v>1</v>
      </c>
      <c r="M254">
        <f>IF(K254=2,1,0)</f>
        <v>0</v>
      </c>
      <c r="N254">
        <f>IF(K254=3,1,0)</f>
        <v>0</v>
      </c>
      <c r="O254">
        <f>IF(K254=K128, 0, 1)</f>
        <v>0</v>
      </c>
    </row>
    <row r="255" spans="1:15" x14ac:dyDescent="0.3">
      <c r="A255">
        <f>A254+1</f>
        <v>2</v>
      </c>
      <c r="B255">
        <f t="shared" ref="B255:C255" si="368">A4-A$249</f>
        <v>8.898226051855529E-4</v>
      </c>
      <c r="C255">
        <f t="shared" si="368"/>
        <v>4.5329098762126208E-2</v>
      </c>
      <c r="D255">
        <f t="shared" ref="D255:E255" si="369">A4-A$250</f>
        <v>0.20612097251652622</v>
      </c>
      <c r="E255">
        <f t="shared" si="369"/>
        <v>-0.23687049384112302</v>
      </c>
      <c r="F255">
        <f t="shared" ref="F255:G255" si="370">A4-A$251</f>
        <v>-0.24340340548574491</v>
      </c>
      <c r="G255">
        <f t="shared" si="370"/>
        <v>-0.20927004296347851</v>
      </c>
      <c r="H255">
        <f t="shared" ref="H255:H318" si="371">SUMPRODUCT(B255:C255,B255:C255)</f>
        <v>2.0555189788552908E-3</v>
      </c>
      <c r="I255">
        <f t="shared" ref="I255:I318" si="372">SUMPRODUCT(D255:E255,D255:E255)</f>
        <v>9.8593486163696065E-2</v>
      </c>
      <c r="J255">
        <f t="shared" ref="J255:J318" si="373">SUMPRODUCT(F255:G255,F255:G255)</f>
        <v>0.1030391686839941</v>
      </c>
      <c r="K255">
        <f t="shared" ref="K255:K318" si="374">MATCH(MIN(H255:J255),H255:J255,0)</f>
        <v>1</v>
      </c>
      <c r="L255">
        <f t="shared" ref="L255:L318" si="375">IF(K255=1,1,0)</f>
        <v>1</v>
      </c>
      <c r="M255">
        <f t="shared" ref="M255:M318" si="376">IF(K255=2,1,0)</f>
        <v>0</v>
      </c>
      <c r="N255">
        <f t="shared" ref="N255:N318" si="377">IF(K255=3,1,0)</f>
        <v>0</v>
      </c>
      <c r="O255">
        <f t="shared" ref="O255:O318" si="378">IF(K255=K129, 0, 1)</f>
        <v>0</v>
      </c>
    </row>
    <row r="256" spans="1:15" x14ac:dyDescent="0.3">
      <c r="A256">
        <f t="shared" ref="A256:A309" si="379">A255+1</f>
        <v>3</v>
      </c>
      <c r="B256">
        <f t="shared" ref="B256:C256" si="380">A5-A$249</f>
        <v>-0.22036063688318241</v>
      </c>
      <c r="C256">
        <f t="shared" si="380"/>
        <v>0.40023113937119825</v>
      </c>
      <c r="D256">
        <f t="shared" ref="D256:E256" si="381">A5-A$250</f>
        <v>-1.5129486971841744E-2</v>
      </c>
      <c r="E256">
        <f t="shared" si="381"/>
        <v>0.11803154676794902</v>
      </c>
      <c r="F256">
        <f t="shared" ref="F256:G256" si="382">A5-A$251</f>
        <v>-0.46465386497411287</v>
      </c>
      <c r="G256">
        <f t="shared" si="382"/>
        <v>0.14563199764559354</v>
      </c>
      <c r="H256">
        <f t="shared" si="371"/>
        <v>0.20874377520992932</v>
      </c>
      <c r="I256">
        <f t="shared" si="372"/>
        <v>1.4160347408465666E-2</v>
      </c>
      <c r="J256">
        <f t="shared" si="373"/>
        <v>0.23711189297362728</v>
      </c>
      <c r="K256">
        <f t="shared" si="374"/>
        <v>2</v>
      </c>
      <c r="L256">
        <f t="shared" si="375"/>
        <v>0</v>
      </c>
      <c r="M256">
        <f t="shared" si="376"/>
        <v>1</v>
      </c>
      <c r="N256">
        <f t="shared" si="377"/>
        <v>0</v>
      </c>
      <c r="O256">
        <f t="shared" si="378"/>
        <v>0</v>
      </c>
    </row>
    <row r="257" spans="1:15" x14ac:dyDescent="0.3">
      <c r="A257">
        <f t="shared" si="379"/>
        <v>4</v>
      </c>
      <c r="B257">
        <f t="shared" ref="B257:C257" si="383">A6-A$249</f>
        <v>-0.11955183628750038</v>
      </c>
      <c r="C257">
        <f t="shared" si="383"/>
        <v>0.15481175578230921</v>
      </c>
      <c r="D257">
        <f t="shared" ref="D257:E257" si="384">A6-A$250</f>
        <v>8.5679313623840292E-2</v>
      </c>
      <c r="E257">
        <f t="shared" si="384"/>
        <v>-0.12738783682094001</v>
      </c>
      <c r="F257">
        <f t="shared" ref="F257:G257" si="385">A6-A$251</f>
        <v>-0.36384506437843084</v>
      </c>
      <c r="G257">
        <f t="shared" si="385"/>
        <v>-9.9787385943295503E-2</v>
      </c>
      <c r="H257">
        <f t="shared" si="371"/>
        <v>3.8259321288114642E-2</v>
      </c>
      <c r="I257">
        <f t="shared" si="372"/>
        <v>2.3568605752970827E-2</v>
      </c>
      <c r="J257">
        <f t="shared" si="373"/>
        <v>0.14234075326594067</v>
      </c>
      <c r="K257">
        <f t="shared" si="374"/>
        <v>2</v>
      </c>
      <c r="L257">
        <f t="shared" si="375"/>
        <v>0</v>
      </c>
      <c r="M257">
        <f t="shared" si="376"/>
        <v>1</v>
      </c>
      <c r="N257">
        <f t="shared" si="377"/>
        <v>0</v>
      </c>
      <c r="O257">
        <f t="shared" si="378"/>
        <v>0</v>
      </c>
    </row>
    <row r="258" spans="1:15" x14ac:dyDescent="0.3">
      <c r="A258">
        <f t="shared" si="379"/>
        <v>5</v>
      </c>
      <c r="B258">
        <f t="shared" ref="B258:C258" si="386">A7-A$249</f>
        <v>1.0546413875660576E-2</v>
      </c>
      <c r="C258">
        <f t="shared" si="386"/>
        <v>0.12137053338709825</v>
      </c>
      <c r="D258">
        <f t="shared" ref="D258:E258" si="387">A7-A$250</f>
        <v>0.21577756378700125</v>
      </c>
      <c r="E258">
        <f t="shared" si="387"/>
        <v>-0.16082905921615098</v>
      </c>
      <c r="F258">
        <f t="shared" ref="F258:G258" si="388">A7-A$251</f>
        <v>-0.23374681421526988</v>
      </c>
      <c r="G258">
        <f t="shared" si="388"/>
        <v>-0.13322860833850647</v>
      </c>
      <c r="H258">
        <f t="shared" si="371"/>
        <v>1.4842033220305455E-2</v>
      </c>
      <c r="I258">
        <f t="shared" si="372"/>
        <v>7.2425943322205588E-2</v>
      </c>
      <c r="J258">
        <f t="shared" si="373"/>
        <v>7.2387435235603051E-2</v>
      </c>
      <c r="K258">
        <f t="shared" si="374"/>
        <v>1</v>
      </c>
      <c r="L258">
        <f t="shared" si="375"/>
        <v>1</v>
      </c>
      <c r="M258">
        <f t="shared" si="376"/>
        <v>0</v>
      </c>
      <c r="N258">
        <f t="shared" si="377"/>
        <v>0</v>
      </c>
      <c r="O258">
        <f t="shared" si="378"/>
        <v>0</v>
      </c>
    </row>
    <row r="259" spans="1:15" x14ac:dyDescent="0.3">
      <c r="A259">
        <f t="shared" si="379"/>
        <v>6</v>
      </c>
      <c r="B259">
        <f t="shared" ref="B259:C259" si="389">A8-A$249</f>
        <v>0.24281986802293865</v>
      </c>
      <c r="C259">
        <f t="shared" si="389"/>
        <v>0.26832418355900123</v>
      </c>
      <c r="D259">
        <f t="shared" ref="D259:E259" si="390">A8-A$250</f>
        <v>0.44805101793427932</v>
      </c>
      <c r="E259">
        <f t="shared" si="390"/>
        <v>-1.3875409044247999E-2</v>
      </c>
      <c r="F259">
        <f t="shared" ref="F259:G259" si="391">A8-A$251</f>
        <v>-1.4733600679918135E-3</v>
      </c>
      <c r="G259">
        <f t="shared" si="391"/>
        <v>1.3725041833396512E-2</v>
      </c>
      <c r="H259">
        <f t="shared" si="371"/>
        <v>0.13095935578928192</v>
      </c>
      <c r="I259">
        <f t="shared" si="372"/>
        <v>0.20094224164808908</v>
      </c>
      <c r="J259">
        <f t="shared" si="373"/>
        <v>1.9054756321843712E-4</v>
      </c>
      <c r="K259">
        <f t="shared" si="374"/>
        <v>3</v>
      </c>
      <c r="L259">
        <f t="shared" si="375"/>
        <v>0</v>
      </c>
      <c r="M259">
        <f t="shared" si="376"/>
        <v>0</v>
      </c>
      <c r="N259">
        <f t="shared" si="377"/>
        <v>1</v>
      </c>
      <c r="O259">
        <f t="shared" si="378"/>
        <v>0</v>
      </c>
    </row>
    <row r="260" spans="1:15" x14ac:dyDescent="0.3">
      <c r="A260">
        <f t="shared" si="379"/>
        <v>7</v>
      </c>
      <c r="B260">
        <f t="shared" ref="B260:C260" si="392">A9-A$249</f>
        <v>0.23356760165420365</v>
      </c>
      <c r="C260">
        <f t="shared" si="392"/>
        <v>0.28393707123227918</v>
      </c>
      <c r="D260">
        <f t="shared" ref="D260:E260" si="393">A9-A$250</f>
        <v>0.43879875156554432</v>
      </c>
      <c r="E260">
        <f t="shared" si="393"/>
        <v>1.7374786290299538E-3</v>
      </c>
      <c r="F260">
        <f t="shared" ref="F260:G260" si="394">A9-A$251</f>
        <v>-1.0725626436726809E-2</v>
      </c>
      <c r="G260">
        <f t="shared" si="394"/>
        <v>2.9337929506674465E-2</v>
      </c>
      <c r="H260">
        <f t="shared" si="371"/>
        <v>0.13517408496246114</v>
      </c>
      <c r="I260">
        <f t="shared" si="372"/>
        <v>0.19254736320746663</v>
      </c>
      <c r="J260">
        <f t="shared" si="373"/>
        <v>9.7575317019881326E-4</v>
      </c>
      <c r="K260">
        <f t="shared" si="374"/>
        <v>3</v>
      </c>
      <c r="L260">
        <f t="shared" si="375"/>
        <v>0</v>
      </c>
      <c r="M260">
        <f t="shared" si="376"/>
        <v>0</v>
      </c>
      <c r="N260">
        <f t="shared" si="377"/>
        <v>1</v>
      </c>
      <c r="O260">
        <f t="shared" si="378"/>
        <v>0</v>
      </c>
    </row>
    <row r="261" spans="1:15" x14ac:dyDescent="0.3">
      <c r="A261">
        <f t="shared" si="379"/>
        <v>8</v>
      </c>
      <c r="B261">
        <f t="shared" ref="B261:C261" si="395">A10-A$249</f>
        <v>0.27589177162458556</v>
      </c>
      <c r="C261">
        <f t="shared" si="395"/>
        <v>0.36178986781175215</v>
      </c>
      <c r="D261">
        <f t="shared" ref="D261:E261" si="396">A10-A$250</f>
        <v>0.48112292153592623</v>
      </c>
      <c r="E261">
        <f t="shared" si="396"/>
        <v>7.9590275208502925E-2</v>
      </c>
      <c r="F261">
        <f t="shared" ref="F261:G261" si="397">A10-A$251</f>
        <v>3.1598543533655099E-2</v>
      </c>
      <c r="G261">
        <f t="shared" si="397"/>
        <v>0.10719072608614744</v>
      </c>
      <c r="H261">
        <f t="shared" si="371"/>
        <v>0.20700817810139757</v>
      </c>
      <c r="I261">
        <f t="shared" si="372"/>
        <v>0.23781387753503028</v>
      </c>
      <c r="J261">
        <f t="shared" si="373"/>
        <v>1.2488319712323786E-2</v>
      </c>
      <c r="K261">
        <f t="shared" si="374"/>
        <v>3</v>
      </c>
      <c r="L261">
        <f t="shared" si="375"/>
        <v>0</v>
      </c>
      <c r="M261">
        <f t="shared" si="376"/>
        <v>0</v>
      </c>
      <c r="N261">
        <f t="shared" si="377"/>
        <v>1</v>
      </c>
      <c r="O261">
        <f t="shared" si="378"/>
        <v>0</v>
      </c>
    </row>
    <row r="262" spans="1:15" x14ac:dyDescent="0.3">
      <c r="A262">
        <f t="shared" si="379"/>
        <v>9</v>
      </c>
      <c r="B262">
        <f t="shared" ref="B262:C262" si="398">A11-A$249</f>
        <v>0.27178187454626757</v>
      </c>
      <c r="C262">
        <f t="shared" si="398"/>
        <v>0.27612026839682124</v>
      </c>
      <c r="D262">
        <f t="shared" ref="D262:E262" si="399">A11-A$250</f>
        <v>0.47701302445760824</v>
      </c>
      <c r="E262">
        <f t="shared" si="399"/>
        <v>-6.0793242064279829E-3</v>
      </c>
      <c r="F262">
        <f t="shared" ref="F262:G262" si="400">A11-A$251</f>
        <v>2.7488646455337107E-2</v>
      </c>
      <c r="G262">
        <f t="shared" si="400"/>
        <v>2.1521126671216528E-2</v>
      </c>
      <c r="H262">
        <f t="shared" si="371"/>
        <v>0.15010778995141572</v>
      </c>
      <c r="I262">
        <f t="shared" si="372"/>
        <v>0.22757838368500161</v>
      </c>
      <c r="J262">
        <f t="shared" si="373"/>
        <v>1.2187845771450647E-3</v>
      </c>
      <c r="K262">
        <f t="shared" si="374"/>
        <v>3</v>
      </c>
      <c r="L262">
        <f t="shared" si="375"/>
        <v>0</v>
      </c>
      <c r="M262">
        <f t="shared" si="376"/>
        <v>0</v>
      </c>
      <c r="N262">
        <f t="shared" si="377"/>
        <v>1</v>
      </c>
      <c r="O262">
        <f t="shared" si="378"/>
        <v>0</v>
      </c>
    </row>
    <row r="263" spans="1:15" x14ac:dyDescent="0.3">
      <c r="A263">
        <f t="shared" si="379"/>
        <v>10</v>
      </c>
      <c r="B263">
        <f t="shared" ref="B263:C263" si="401">A12-A$249</f>
        <v>0.25388649315324063</v>
      </c>
      <c r="C263">
        <f t="shared" si="401"/>
        <v>0.31375873347171623</v>
      </c>
      <c r="D263">
        <f t="shared" ref="D263:E263" si="402">A12-A$250</f>
        <v>0.4591176430645813</v>
      </c>
      <c r="E263">
        <f t="shared" si="402"/>
        <v>3.1559140868467006E-2</v>
      </c>
      <c r="F263">
        <f t="shared" ref="F263:G263" si="403">A12-A$251</f>
        <v>9.5932650623101745E-3</v>
      </c>
      <c r="G263">
        <f t="shared" si="403"/>
        <v>5.9159591746111517E-2</v>
      </c>
      <c r="H263">
        <f t="shared" si="371"/>
        <v>0.16290289423542598</v>
      </c>
      <c r="I263">
        <f t="shared" si="372"/>
        <v>0.21178498954553202</v>
      </c>
      <c r="J263">
        <f t="shared" si="373"/>
        <v>3.5918880301223271E-3</v>
      </c>
      <c r="K263">
        <f t="shared" si="374"/>
        <v>3</v>
      </c>
      <c r="L263">
        <f t="shared" si="375"/>
        <v>0</v>
      </c>
      <c r="M263">
        <f t="shared" si="376"/>
        <v>0</v>
      </c>
      <c r="N263">
        <f t="shared" si="377"/>
        <v>1</v>
      </c>
      <c r="O263">
        <f t="shared" si="378"/>
        <v>0</v>
      </c>
    </row>
    <row r="264" spans="1:15" x14ac:dyDescent="0.3">
      <c r="A264">
        <f t="shared" si="379"/>
        <v>11</v>
      </c>
      <c r="B264">
        <f t="shared" ref="B264:C264" si="404">A13-A$249</f>
        <v>0.20810834305765058</v>
      </c>
      <c r="C264">
        <f t="shared" si="404"/>
        <v>-1.9054609114831811E-2</v>
      </c>
      <c r="D264">
        <f t="shared" ref="D264:E264" si="405">A13-A$250</f>
        <v>0.41333949296899125</v>
      </c>
      <c r="E264">
        <f t="shared" si="405"/>
        <v>-0.30125420171808104</v>
      </c>
      <c r="F264">
        <f t="shared" ref="F264:G264" si="406">A13-A$251</f>
        <v>-3.6184885033279879E-2</v>
      </c>
      <c r="G264">
        <f t="shared" si="406"/>
        <v>-0.27365375084043653</v>
      </c>
      <c r="H264">
        <f t="shared" si="371"/>
        <v>4.3672160578719817E-2</v>
      </c>
      <c r="I264">
        <f t="shared" si="372"/>
        <v>0.26160363050066104</v>
      </c>
      <c r="J264">
        <f t="shared" si="373"/>
        <v>7.61957212539114E-2</v>
      </c>
      <c r="K264">
        <f t="shared" si="374"/>
        <v>1</v>
      </c>
      <c r="L264">
        <f t="shared" si="375"/>
        <v>1</v>
      </c>
      <c r="M264">
        <f t="shared" si="376"/>
        <v>0</v>
      </c>
      <c r="N264">
        <f t="shared" si="377"/>
        <v>0</v>
      </c>
      <c r="O264">
        <f t="shared" si="378"/>
        <v>0</v>
      </c>
    </row>
    <row r="265" spans="1:15" x14ac:dyDescent="0.3">
      <c r="A265">
        <f t="shared" si="379"/>
        <v>12</v>
      </c>
      <c r="B265">
        <f t="shared" ref="B265:C265" si="407">A14-A$249</f>
        <v>-0.2117776822231614</v>
      </c>
      <c r="C265">
        <f t="shared" si="407"/>
        <v>0.16752717929428318</v>
      </c>
      <c r="D265">
        <f t="shared" ref="D265:E265" si="408">A14-A$250</f>
        <v>-6.5465323118207297E-3</v>
      </c>
      <c r="E265">
        <f t="shared" si="408"/>
        <v>-0.11467241330896605</v>
      </c>
      <c r="F265">
        <f t="shared" ref="F265:G265" si="409">A14-A$251</f>
        <v>-0.45607091031409186</v>
      </c>
      <c r="G265">
        <f t="shared" si="409"/>
        <v>-8.7071962431321537E-2</v>
      </c>
      <c r="H265">
        <f t="shared" si="371"/>
        <v>7.2915142490113244E-2</v>
      </c>
      <c r="I265">
        <f t="shared" si="372"/>
        <v>1.3192619459412046E-2</v>
      </c>
      <c r="J265">
        <f t="shared" si="373"/>
        <v>0.2155822018763659</v>
      </c>
      <c r="K265">
        <f t="shared" si="374"/>
        <v>2</v>
      </c>
      <c r="L265">
        <f t="shared" si="375"/>
        <v>0</v>
      </c>
      <c r="M265">
        <f t="shared" si="376"/>
        <v>1</v>
      </c>
      <c r="N265">
        <f t="shared" si="377"/>
        <v>0</v>
      </c>
      <c r="O265">
        <f t="shared" si="378"/>
        <v>0</v>
      </c>
    </row>
    <row r="266" spans="1:15" x14ac:dyDescent="0.3">
      <c r="A266">
        <f t="shared" si="379"/>
        <v>13</v>
      </c>
      <c r="B266">
        <f t="shared" ref="B266:C266" si="410">A15-A$249</f>
        <v>-1.3086466990641421E-2</v>
      </c>
      <c r="C266">
        <f t="shared" si="410"/>
        <v>-2.7135709805018782E-2</v>
      </c>
      <c r="D266">
        <f t="shared" ref="D266:E266" si="411">A15-A$250</f>
        <v>0.19214468292069925</v>
      </c>
      <c r="E266">
        <f t="shared" si="411"/>
        <v>-0.30933530240826801</v>
      </c>
      <c r="F266">
        <f t="shared" ref="F266:G266" si="412">A15-A$251</f>
        <v>-0.25737969508157188</v>
      </c>
      <c r="G266">
        <f t="shared" si="412"/>
        <v>-0.2817348515306235</v>
      </c>
      <c r="H266">
        <f t="shared" si="371"/>
        <v>9.0760236491934005E-4</v>
      </c>
      <c r="I266">
        <f t="shared" si="372"/>
        <v>0.13260790849071069</v>
      </c>
      <c r="J266">
        <f t="shared" si="373"/>
        <v>0.14561883400726539</v>
      </c>
      <c r="K266">
        <f t="shared" si="374"/>
        <v>1</v>
      </c>
      <c r="L266">
        <f t="shared" si="375"/>
        <v>1</v>
      </c>
      <c r="M266">
        <f t="shared" si="376"/>
        <v>0</v>
      </c>
      <c r="N266">
        <f t="shared" si="377"/>
        <v>0</v>
      </c>
      <c r="O266">
        <f t="shared" si="378"/>
        <v>0</v>
      </c>
    </row>
    <row r="267" spans="1:15" x14ac:dyDescent="0.3">
      <c r="A267">
        <f t="shared" si="379"/>
        <v>14</v>
      </c>
      <c r="B267">
        <f t="shared" ref="B267:C267" si="413">A16-A$249</f>
        <v>-0.2372583223561564</v>
      </c>
      <c r="C267">
        <f t="shared" si="413"/>
        <v>2.4896512116830194E-2</v>
      </c>
      <c r="D267">
        <f t="shared" ref="D267:E267" si="414">A16-A$250</f>
        <v>-3.2027172444815732E-2</v>
      </c>
      <c r="E267">
        <f t="shared" si="414"/>
        <v>-0.25730308048641903</v>
      </c>
      <c r="F267">
        <f t="shared" ref="F267:G267" si="415">A16-A$251</f>
        <v>-0.48155155044708686</v>
      </c>
      <c r="G267">
        <f t="shared" si="415"/>
        <v>-0.22970262960877452</v>
      </c>
      <c r="H267">
        <f t="shared" si="371"/>
        <v>5.6911347842841298E-2</v>
      </c>
      <c r="I267">
        <f t="shared" si="372"/>
        <v>6.72306150026106E-2</v>
      </c>
      <c r="J267">
        <f t="shared" si="373"/>
        <v>0.28465519378717907</v>
      </c>
      <c r="K267">
        <f t="shared" si="374"/>
        <v>1</v>
      </c>
      <c r="L267">
        <f t="shared" si="375"/>
        <v>1</v>
      </c>
      <c r="M267">
        <f t="shared" si="376"/>
        <v>0</v>
      </c>
      <c r="N267">
        <f t="shared" si="377"/>
        <v>0</v>
      </c>
      <c r="O267">
        <f t="shared" si="378"/>
        <v>0</v>
      </c>
    </row>
    <row r="268" spans="1:15" x14ac:dyDescent="0.3">
      <c r="A268">
        <f t="shared" si="379"/>
        <v>15</v>
      </c>
      <c r="B268">
        <f t="shared" ref="B268:C268" si="416">A17-A$249</f>
        <v>-0.12847039732606241</v>
      </c>
      <c r="C268">
        <f t="shared" si="416"/>
        <v>8.8533338549978247E-2</v>
      </c>
      <c r="D268">
        <f t="shared" ref="D268:E268" si="417">A17-A$250</f>
        <v>7.6760752585278258E-2</v>
      </c>
      <c r="E268">
        <f t="shared" si="417"/>
        <v>-0.19366625405327098</v>
      </c>
      <c r="F268">
        <f t="shared" ref="F268:G268" si="418">A17-A$251</f>
        <v>-0.37276362541699287</v>
      </c>
      <c r="G268">
        <f t="shared" si="418"/>
        <v>-0.16606580317562647</v>
      </c>
      <c r="H268">
        <f t="shared" si="371"/>
        <v>2.4342795023921407E-2</v>
      </c>
      <c r="I268">
        <f t="shared" si="372"/>
        <v>4.3398831096484403E-2</v>
      </c>
      <c r="J268">
        <f t="shared" si="373"/>
        <v>0.16653057141838609</v>
      </c>
      <c r="K268">
        <f t="shared" si="374"/>
        <v>1</v>
      </c>
      <c r="L268">
        <f t="shared" si="375"/>
        <v>1</v>
      </c>
      <c r="M268">
        <f t="shared" si="376"/>
        <v>0</v>
      </c>
      <c r="N268">
        <f t="shared" si="377"/>
        <v>0</v>
      </c>
      <c r="O268">
        <f t="shared" si="378"/>
        <v>0</v>
      </c>
    </row>
    <row r="269" spans="1:15" x14ac:dyDescent="0.3">
      <c r="A269">
        <f t="shared" si="379"/>
        <v>16</v>
      </c>
      <c r="B269">
        <f t="shared" ref="B269:C269" si="419">A18-A$249</f>
        <v>-0.25984907290074138</v>
      </c>
      <c r="C269">
        <f t="shared" si="419"/>
        <v>0.3428099920587262</v>
      </c>
      <c r="D269">
        <f t="shared" ref="D269:E269" si="420">A18-A$250</f>
        <v>-5.4617922989400713E-2</v>
      </c>
      <c r="E269">
        <f t="shared" si="420"/>
        <v>6.0610399455476971E-2</v>
      </c>
      <c r="F269">
        <f t="shared" ref="F269:G269" si="421">A18-A$251</f>
        <v>-0.5041423009916719</v>
      </c>
      <c r="G269">
        <f t="shared" si="421"/>
        <v>8.8210850333121482E-2</v>
      </c>
      <c r="H269">
        <f t="shared" si="371"/>
        <v>0.18504023134267872</v>
      </c>
      <c r="I269">
        <f t="shared" si="372"/>
        <v>6.6567380338285898E-3</v>
      </c>
      <c r="J269">
        <f t="shared" si="373"/>
        <v>0.26194061376566991</v>
      </c>
      <c r="K269">
        <f t="shared" si="374"/>
        <v>2</v>
      </c>
      <c r="L269">
        <f t="shared" si="375"/>
        <v>0</v>
      </c>
      <c r="M269">
        <f t="shared" si="376"/>
        <v>1</v>
      </c>
      <c r="N269">
        <f t="shared" si="377"/>
        <v>0</v>
      </c>
      <c r="O269">
        <f t="shared" si="378"/>
        <v>0</v>
      </c>
    </row>
    <row r="270" spans="1:15" x14ac:dyDescent="0.3">
      <c r="A270">
        <f t="shared" si="379"/>
        <v>17</v>
      </c>
      <c r="B270">
        <f t="shared" ref="B270:C270" si="422">A19-A$249</f>
        <v>-0.2820378026581824</v>
      </c>
      <c r="C270">
        <f t="shared" si="422"/>
        <v>0.2814658292848552</v>
      </c>
      <c r="D270">
        <f t="shared" ref="D270:E270" si="423">A19-A$250</f>
        <v>-7.680665274684173E-2</v>
      </c>
      <c r="E270">
        <f t="shared" si="423"/>
        <v>-7.3376331839403175E-4</v>
      </c>
      <c r="F270">
        <f t="shared" ref="F270:G270" si="424">A19-A$251</f>
        <v>-0.52633103074911292</v>
      </c>
      <c r="G270">
        <f t="shared" si="424"/>
        <v>2.6866687559250479E-2</v>
      </c>
      <c r="H270">
        <f t="shared" si="371"/>
        <v>0.15876833518326711</v>
      </c>
      <c r="I270">
        <f t="shared" si="372"/>
        <v>5.8998003147813513E-3</v>
      </c>
      <c r="J270">
        <f t="shared" si="373"/>
        <v>0.27774617282983005</v>
      </c>
      <c r="K270">
        <f t="shared" si="374"/>
        <v>2</v>
      </c>
      <c r="L270">
        <f t="shared" si="375"/>
        <v>0</v>
      </c>
      <c r="M270">
        <f t="shared" si="376"/>
        <v>1</v>
      </c>
      <c r="N270">
        <f t="shared" si="377"/>
        <v>0</v>
      </c>
      <c r="O270">
        <f t="shared" si="378"/>
        <v>0</v>
      </c>
    </row>
    <row r="271" spans="1:15" x14ac:dyDescent="0.3">
      <c r="A271">
        <f t="shared" si="379"/>
        <v>18</v>
      </c>
      <c r="B271">
        <f t="shared" ref="B271:C271" si="425">A20-A$249</f>
        <v>0.23875698737332762</v>
      </c>
      <c r="C271">
        <f t="shared" si="425"/>
        <v>0.44149211300358115</v>
      </c>
      <c r="D271">
        <f t="shared" ref="D271:E271" si="426">A20-A$250</f>
        <v>0.44398813728466829</v>
      </c>
      <c r="E271">
        <f t="shared" si="426"/>
        <v>0.15929252040033193</v>
      </c>
      <c r="F271">
        <f t="shared" ref="F271:G271" si="427">A20-A$251</f>
        <v>-5.5362407176028361E-3</v>
      </c>
      <c r="G271">
        <f t="shared" si="427"/>
        <v>0.18689297127797644</v>
      </c>
      <c r="H271">
        <f t="shared" si="371"/>
        <v>0.25192018486395418</v>
      </c>
      <c r="I271">
        <f t="shared" si="372"/>
        <v>0.22249957310499963</v>
      </c>
      <c r="J271">
        <f t="shared" si="373"/>
        <v>3.4959632674393767E-2</v>
      </c>
      <c r="K271">
        <f t="shared" si="374"/>
        <v>3</v>
      </c>
      <c r="L271">
        <f t="shared" si="375"/>
        <v>0</v>
      </c>
      <c r="M271">
        <f t="shared" si="376"/>
        <v>0</v>
      </c>
      <c r="N271">
        <f t="shared" si="377"/>
        <v>1</v>
      </c>
      <c r="O271">
        <f t="shared" si="378"/>
        <v>0</v>
      </c>
    </row>
    <row r="272" spans="1:15" x14ac:dyDescent="0.3">
      <c r="A272">
        <f t="shared" si="379"/>
        <v>19</v>
      </c>
      <c r="B272">
        <f t="shared" ref="B272:C272" si="428">A21-A$249</f>
        <v>-0.21298806825042238</v>
      </c>
      <c r="C272">
        <f t="shared" si="428"/>
        <v>0.30539424579590224</v>
      </c>
      <c r="D272">
        <f t="shared" ref="D272:E272" si="429">A21-A$250</f>
        <v>-7.7569183390817087E-3</v>
      </c>
      <c r="E272">
        <f t="shared" si="429"/>
        <v>2.3194653192653014E-2</v>
      </c>
      <c r="F272">
        <f t="shared" ref="F272:G272" si="430">A21-A$251</f>
        <v>-0.45728129634135284</v>
      </c>
      <c r="G272">
        <f t="shared" si="430"/>
        <v>5.0795104070297525E-2</v>
      </c>
      <c r="H272">
        <f t="shared" si="371"/>
        <v>0.13862956258229453</v>
      </c>
      <c r="I272">
        <f t="shared" si="372"/>
        <v>5.9816171884663082E-4</v>
      </c>
      <c r="J272">
        <f t="shared" si="373"/>
        <v>0.2116863265811405</v>
      </c>
      <c r="K272">
        <f t="shared" si="374"/>
        <v>2</v>
      </c>
      <c r="L272">
        <f t="shared" si="375"/>
        <v>0</v>
      </c>
      <c r="M272">
        <f t="shared" si="376"/>
        <v>1</v>
      </c>
      <c r="N272">
        <f t="shared" si="377"/>
        <v>0</v>
      </c>
      <c r="O272">
        <f t="shared" si="378"/>
        <v>0</v>
      </c>
    </row>
    <row r="273" spans="1:15" x14ac:dyDescent="0.3">
      <c r="A273">
        <f t="shared" si="379"/>
        <v>20</v>
      </c>
      <c r="B273">
        <f t="shared" ref="B273:C273" si="431">A22-A$249</f>
        <v>-0.30834288066112137</v>
      </c>
      <c r="C273">
        <f t="shared" si="431"/>
        <v>0.3429224627156352</v>
      </c>
      <c r="D273">
        <f t="shared" ref="D273:E273" si="432">A22-A$250</f>
        <v>-0.10311173074978072</v>
      </c>
      <c r="E273">
        <f t="shared" si="432"/>
        <v>6.0722870112385974E-2</v>
      </c>
      <c r="F273">
        <f t="shared" ref="F273:G273" si="433">A22-A$251</f>
        <v>-0.55263610875205182</v>
      </c>
      <c r="G273">
        <f t="shared" si="433"/>
        <v>8.8323320990030485E-2</v>
      </c>
      <c r="H273">
        <f t="shared" si="371"/>
        <v>0.21267114748935473</v>
      </c>
      <c r="I273">
        <f t="shared" si="372"/>
        <v>1.4319295972900974E-2</v>
      </c>
      <c r="J273">
        <f t="shared" si="373"/>
        <v>0.31320767772731761</v>
      </c>
      <c r="K273">
        <f t="shared" si="374"/>
        <v>2</v>
      </c>
      <c r="L273">
        <f t="shared" si="375"/>
        <v>0</v>
      </c>
      <c r="M273">
        <f t="shared" si="376"/>
        <v>1</v>
      </c>
      <c r="N273">
        <f t="shared" si="377"/>
        <v>0</v>
      </c>
      <c r="O273">
        <f t="shared" si="378"/>
        <v>0</v>
      </c>
    </row>
    <row r="274" spans="1:15" x14ac:dyDescent="0.3">
      <c r="A274">
        <f t="shared" si="379"/>
        <v>21</v>
      </c>
      <c r="B274">
        <f t="shared" ref="B274:C274" si="434">A23-A$249</f>
        <v>-0.2673237118093344</v>
      </c>
      <c r="C274">
        <f t="shared" si="434"/>
        <v>0.34771572397837125</v>
      </c>
      <c r="D274">
        <f t="shared" ref="D274:E274" si="435">A23-A$250</f>
        <v>-6.2092561897993725E-2</v>
      </c>
      <c r="E274">
        <f t="shared" si="435"/>
        <v>6.5516131375122022E-2</v>
      </c>
      <c r="F274">
        <f t="shared" ref="F274:G274" si="436">A23-A$251</f>
        <v>-0.5116169399002648</v>
      </c>
      <c r="G274">
        <f t="shared" si="436"/>
        <v>9.3116582252766533E-2</v>
      </c>
      <c r="H274">
        <f t="shared" si="371"/>
        <v>0.19236819159732294</v>
      </c>
      <c r="I274">
        <f t="shared" si="372"/>
        <v>8.1478497134184306E-3</v>
      </c>
      <c r="J274">
        <f t="shared" si="373"/>
        <v>0.27042259108334737</v>
      </c>
      <c r="K274">
        <f t="shared" si="374"/>
        <v>2</v>
      </c>
      <c r="L274">
        <f t="shared" si="375"/>
        <v>0</v>
      </c>
      <c r="M274">
        <f t="shared" si="376"/>
        <v>1</v>
      </c>
      <c r="N274">
        <f t="shared" si="377"/>
        <v>0</v>
      </c>
      <c r="O274">
        <f t="shared" si="378"/>
        <v>0</v>
      </c>
    </row>
    <row r="275" spans="1:15" x14ac:dyDescent="0.3">
      <c r="A275">
        <f t="shared" si="379"/>
        <v>22</v>
      </c>
      <c r="B275">
        <f t="shared" ref="B275:C275" si="437">A24-A$249</f>
        <v>-8.6387415558749403E-2</v>
      </c>
      <c r="C275">
        <f t="shared" si="437"/>
        <v>-0.17070982020890879</v>
      </c>
      <c r="D275">
        <f t="shared" ref="D275:E275" si="438">A24-A$250</f>
        <v>0.11884373435259127</v>
      </c>
      <c r="E275">
        <f t="shared" si="438"/>
        <v>-0.45290941281215802</v>
      </c>
      <c r="F275">
        <f t="shared" ref="F275:G275" si="439">A24-A$251</f>
        <v>-0.33068064364967986</v>
      </c>
      <c r="G275">
        <f t="shared" si="439"/>
        <v>-0.42530896193451351</v>
      </c>
      <c r="H275">
        <f t="shared" si="371"/>
        <v>3.660462828267802E-2</v>
      </c>
      <c r="I275">
        <f t="shared" si="372"/>
        <v>0.21925076940872307</v>
      </c>
      <c r="J275">
        <f t="shared" si="373"/>
        <v>0.29023740118638003</v>
      </c>
      <c r="K275">
        <f t="shared" si="374"/>
        <v>1</v>
      </c>
      <c r="L275">
        <f t="shared" si="375"/>
        <v>1</v>
      </c>
      <c r="M275">
        <f t="shared" si="376"/>
        <v>0</v>
      </c>
      <c r="N275">
        <f t="shared" si="377"/>
        <v>0</v>
      </c>
      <c r="O275">
        <f t="shared" si="378"/>
        <v>0</v>
      </c>
    </row>
    <row r="276" spans="1:15" x14ac:dyDescent="0.3">
      <c r="A276">
        <f t="shared" si="379"/>
        <v>23</v>
      </c>
      <c r="B276">
        <f t="shared" ref="B276:C276" si="440">A25-A$249</f>
        <v>9.413206266584595E-3</v>
      </c>
      <c r="C276">
        <f t="shared" si="440"/>
        <v>-0.13010821178983178</v>
      </c>
      <c r="D276">
        <f t="shared" ref="D276:E276" si="441">A25-A$250</f>
        <v>0.21464435617792527</v>
      </c>
      <c r="E276">
        <f t="shared" si="441"/>
        <v>-0.41230780439308101</v>
      </c>
      <c r="F276">
        <f t="shared" ref="F276:G276" si="442">A25-A$251</f>
        <v>-0.23488002182434586</v>
      </c>
      <c r="G276">
        <f t="shared" si="442"/>
        <v>-0.3847073535154365</v>
      </c>
      <c r="H276">
        <f t="shared" si="371"/>
        <v>1.7016755227364989E-2</v>
      </c>
      <c r="I276">
        <f t="shared" si="372"/>
        <v>0.2160699252024792</v>
      </c>
      <c r="J276">
        <f t="shared" si="373"/>
        <v>0.20316837250105624</v>
      </c>
      <c r="K276">
        <f t="shared" si="374"/>
        <v>1</v>
      </c>
      <c r="L276">
        <f t="shared" si="375"/>
        <v>1</v>
      </c>
      <c r="M276">
        <f t="shared" si="376"/>
        <v>0</v>
      </c>
      <c r="N276">
        <f t="shared" si="377"/>
        <v>0</v>
      </c>
      <c r="O276">
        <f t="shared" si="378"/>
        <v>0</v>
      </c>
    </row>
    <row r="277" spans="1:15" x14ac:dyDescent="0.3">
      <c r="A277">
        <f t="shared" si="379"/>
        <v>24</v>
      </c>
      <c r="B277">
        <f t="shared" ref="B277:C277" si="443">A26-A$249</f>
        <v>-6.8015037835084391E-2</v>
      </c>
      <c r="C277">
        <f t="shared" si="443"/>
        <v>-0.12855662788561278</v>
      </c>
      <c r="D277">
        <f t="shared" ref="D277:E277" si="444">A26-A$250</f>
        <v>0.13721611207625628</v>
      </c>
      <c r="E277">
        <f t="shared" si="444"/>
        <v>-0.41075622048886201</v>
      </c>
      <c r="F277">
        <f t="shared" ref="F277:G277" si="445">A26-A$251</f>
        <v>-0.31230826592601485</v>
      </c>
      <c r="G277">
        <f t="shared" si="445"/>
        <v>-0.3831557696112175</v>
      </c>
      <c r="H277">
        <f t="shared" si="371"/>
        <v>2.1152851945027876E-2</v>
      </c>
      <c r="I277">
        <f t="shared" si="372"/>
        <v>0.18754893408361833</v>
      </c>
      <c r="J277">
        <f t="shared" si="373"/>
        <v>0.24434479675207876</v>
      </c>
      <c r="K277">
        <f t="shared" si="374"/>
        <v>1</v>
      </c>
      <c r="L277">
        <f t="shared" si="375"/>
        <v>1</v>
      </c>
      <c r="M277">
        <f t="shared" si="376"/>
        <v>0</v>
      </c>
      <c r="N277">
        <f t="shared" si="377"/>
        <v>0</v>
      </c>
      <c r="O277">
        <f t="shared" si="378"/>
        <v>0</v>
      </c>
    </row>
    <row r="278" spans="1:15" x14ac:dyDescent="0.3">
      <c r="A278">
        <f t="shared" si="379"/>
        <v>25</v>
      </c>
      <c r="B278">
        <f t="shared" ref="B278:C278" si="446">A27-A$249</f>
        <v>-0.11248939718100243</v>
      </c>
      <c r="C278">
        <f t="shared" si="446"/>
        <v>-6.3579700252687776E-3</v>
      </c>
      <c r="D278">
        <f t="shared" ref="D278:E278" si="447">A27-A$250</f>
        <v>9.2741752730338245E-2</v>
      </c>
      <c r="E278">
        <f t="shared" si="447"/>
        <v>-0.28855756262851801</v>
      </c>
      <c r="F278">
        <f t="shared" ref="F278:G278" si="448">A27-A$251</f>
        <v>-0.35678262527193289</v>
      </c>
      <c r="G278">
        <f t="shared" si="448"/>
        <v>-0.26095711175087349</v>
      </c>
      <c r="H278">
        <f t="shared" si="371"/>
        <v>1.2694288260987532E-2</v>
      </c>
      <c r="I278">
        <f t="shared" si="372"/>
        <v>9.1866499649606304E-2</v>
      </c>
      <c r="J278">
        <f t="shared" si="373"/>
        <v>0.19539245586929033</v>
      </c>
      <c r="K278">
        <f t="shared" si="374"/>
        <v>1</v>
      </c>
      <c r="L278">
        <f t="shared" si="375"/>
        <v>1</v>
      </c>
      <c r="M278">
        <f t="shared" si="376"/>
        <v>0</v>
      </c>
      <c r="N278">
        <f t="shared" si="377"/>
        <v>0</v>
      </c>
      <c r="O278">
        <f t="shared" si="378"/>
        <v>0</v>
      </c>
    </row>
    <row r="279" spans="1:15" x14ac:dyDescent="0.3">
      <c r="A279">
        <f t="shared" si="379"/>
        <v>26</v>
      </c>
      <c r="B279">
        <f t="shared" ref="B279:C279" si="449">A28-A$249</f>
        <v>-6.9606343052384112E-3</v>
      </c>
      <c r="C279">
        <f t="shared" si="449"/>
        <v>-0.1444858178396598</v>
      </c>
      <c r="D279">
        <f t="shared" ref="D279:E279" si="450">A28-A$250</f>
        <v>0.19827051560610226</v>
      </c>
      <c r="E279">
        <f t="shared" si="450"/>
        <v>-0.42668541044290903</v>
      </c>
      <c r="F279">
        <f t="shared" ref="F279:G279" si="451">A28-A$251</f>
        <v>-0.25125386239616887</v>
      </c>
      <c r="G279">
        <f t="shared" si="451"/>
        <v>-0.39908495956526452</v>
      </c>
      <c r="H279">
        <f t="shared" si="371"/>
        <v>2.0924601986726618E-2</v>
      </c>
      <c r="I279">
        <f t="shared" si="372"/>
        <v>0.22137163684354338</v>
      </c>
      <c r="J279">
        <f t="shared" si="373"/>
        <v>0.22239730832020177</v>
      </c>
      <c r="K279">
        <f t="shared" si="374"/>
        <v>1</v>
      </c>
      <c r="L279">
        <f t="shared" si="375"/>
        <v>1</v>
      </c>
      <c r="M279">
        <f t="shared" si="376"/>
        <v>0</v>
      </c>
      <c r="N279">
        <f t="shared" si="377"/>
        <v>0</v>
      </c>
      <c r="O279">
        <f t="shared" si="378"/>
        <v>0</v>
      </c>
    </row>
    <row r="280" spans="1:15" x14ac:dyDescent="0.3">
      <c r="A280">
        <f t="shared" si="379"/>
        <v>27</v>
      </c>
      <c r="B280">
        <f t="shared" ref="B280:C280" si="452">A29-A$249</f>
        <v>0.13052102333745264</v>
      </c>
      <c r="C280">
        <f t="shared" si="452"/>
        <v>-9.1932453299827799E-3</v>
      </c>
      <c r="D280">
        <f t="shared" ref="D280:E280" si="453">A29-A$250</f>
        <v>0.33575217324879331</v>
      </c>
      <c r="E280">
        <f t="shared" si="453"/>
        <v>-0.29139283793323201</v>
      </c>
      <c r="F280">
        <f t="shared" ref="F280:G280" si="454">A29-A$251</f>
        <v>-0.11377220475347782</v>
      </c>
      <c r="G280">
        <f t="shared" si="454"/>
        <v>-0.2637923870555875</v>
      </c>
      <c r="H280">
        <f t="shared" si="371"/>
        <v>1.7120253292753105E-2</v>
      </c>
      <c r="I280">
        <f t="shared" si="372"/>
        <v>0.19763930784007053</v>
      </c>
      <c r="J280">
        <f t="shared" si="373"/>
        <v>8.253053804295217E-2</v>
      </c>
      <c r="K280">
        <f t="shared" si="374"/>
        <v>1</v>
      </c>
      <c r="L280">
        <f t="shared" si="375"/>
        <v>1</v>
      </c>
      <c r="M280">
        <f t="shared" si="376"/>
        <v>0</v>
      </c>
      <c r="N280">
        <f t="shared" si="377"/>
        <v>0</v>
      </c>
      <c r="O280">
        <f t="shared" si="378"/>
        <v>0</v>
      </c>
    </row>
    <row r="281" spans="1:15" x14ac:dyDescent="0.3">
      <c r="A281">
        <f t="shared" si="379"/>
        <v>28</v>
      </c>
      <c r="B281">
        <f t="shared" ref="B281:C281" si="455">A30-A$249</f>
        <v>-0.12379670912022939</v>
      </c>
      <c r="C281">
        <f t="shared" si="455"/>
        <v>0.12804212052968622</v>
      </c>
      <c r="D281">
        <f t="shared" ref="D281:E281" si="456">A30-A$250</f>
        <v>8.1434440791111284E-2</v>
      </c>
      <c r="E281">
        <f t="shared" si="456"/>
        <v>-0.15415747207356301</v>
      </c>
      <c r="F281">
        <f t="shared" ref="F281:G281" si="457">A30-A$251</f>
        <v>-0.36808993721115985</v>
      </c>
      <c r="G281">
        <f t="shared" si="457"/>
        <v>-0.1265570211959185</v>
      </c>
      <c r="H281">
        <f t="shared" si="371"/>
        <v>3.1720409818737381E-2</v>
      </c>
      <c r="I281">
        <f t="shared" si="372"/>
        <v>3.0396094343072368E-2</v>
      </c>
      <c r="J281">
        <f t="shared" si="373"/>
        <v>0.15150688149009978</v>
      </c>
      <c r="K281">
        <f t="shared" si="374"/>
        <v>2</v>
      </c>
      <c r="L281">
        <f t="shared" si="375"/>
        <v>0</v>
      </c>
      <c r="M281">
        <f t="shared" si="376"/>
        <v>1</v>
      </c>
      <c r="N281">
        <f t="shared" si="377"/>
        <v>0</v>
      </c>
      <c r="O281">
        <f t="shared" si="378"/>
        <v>1</v>
      </c>
    </row>
    <row r="282" spans="1:15" x14ac:dyDescent="0.3">
      <c r="A282">
        <f t="shared" si="379"/>
        <v>29</v>
      </c>
      <c r="B282">
        <f t="shared" ref="B282:C282" si="458">A31-A$249</f>
        <v>-0.11731700290561242</v>
      </c>
      <c r="C282">
        <f t="shared" si="458"/>
        <v>-1.9986316217582789E-2</v>
      </c>
      <c r="D282">
        <f t="shared" ref="D282:E282" si="459">A31-A$250</f>
        <v>8.7914147005728249E-2</v>
      </c>
      <c r="E282">
        <f t="shared" si="459"/>
        <v>-0.30218590882083202</v>
      </c>
      <c r="F282">
        <f t="shared" ref="F282:G282" si="460">A31-A$251</f>
        <v>-0.36161023099654288</v>
      </c>
      <c r="G282">
        <f t="shared" si="460"/>
        <v>-0.27458545794318751</v>
      </c>
      <c r="H282">
        <f t="shared" si="371"/>
        <v>1.4162732006704686E-2</v>
      </c>
      <c r="I282">
        <f t="shared" si="372"/>
        <v>9.9045220733617004E-2</v>
      </c>
      <c r="J282">
        <f t="shared" si="373"/>
        <v>0.20615913287524307</v>
      </c>
      <c r="K282">
        <f t="shared" si="374"/>
        <v>1</v>
      </c>
      <c r="L282">
        <f t="shared" si="375"/>
        <v>1</v>
      </c>
      <c r="M282">
        <f t="shared" si="376"/>
        <v>0</v>
      </c>
      <c r="N282">
        <f t="shared" si="377"/>
        <v>0</v>
      </c>
      <c r="O282">
        <f t="shared" si="378"/>
        <v>0</v>
      </c>
    </row>
    <row r="283" spans="1:15" x14ac:dyDescent="0.3">
      <c r="A283">
        <f t="shared" si="379"/>
        <v>30</v>
      </c>
      <c r="B283">
        <f t="shared" ref="B283:C283" si="461">A32-A$249</f>
        <v>0.24262761232520658</v>
      </c>
      <c r="C283">
        <f t="shared" si="461"/>
        <v>0.23983906128777222</v>
      </c>
      <c r="D283">
        <f t="shared" ref="D283:E283" si="462">A32-A$250</f>
        <v>0.44785876223654725</v>
      </c>
      <c r="E283">
        <f t="shared" si="462"/>
        <v>-4.2360531315477012E-2</v>
      </c>
      <c r="F283">
        <f t="shared" ref="F283:G283" si="463">A32-A$251</f>
        <v>-1.6656157657238824E-3</v>
      </c>
      <c r="G283">
        <f t="shared" si="463"/>
        <v>-1.4760080437832501E-2</v>
      </c>
      <c r="H283">
        <f t="shared" si="371"/>
        <v>0.11639093358203048</v>
      </c>
      <c r="I283">
        <f t="shared" si="372"/>
        <v>0.20237188552538168</v>
      </c>
      <c r="J283">
        <f t="shared" si="373"/>
        <v>2.2063425041031365E-4</v>
      </c>
      <c r="K283">
        <f t="shared" si="374"/>
        <v>3</v>
      </c>
      <c r="L283">
        <f t="shared" si="375"/>
        <v>0</v>
      </c>
      <c r="M283">
        <f t="shared" si="376"/>
        <v>0</v>
      </c>
      <c r="N283">
        <f t="shared" si="377"/>
        <v>1</v>
      </c>
      <c r="O283">
        <f t="shared" si="378"/>
        <v>0</v>
      </c>
    </row>
    <row r="284" spans="1:15" x14ac:dyDescent="0.3">
      <c r="A284">
        <f t="shared" si="379"/>
        <v>31</v>
      </c>
      <c r="B284">
        <f t="shared" ref="B284:C284" si="464">A33-A$249</f>
        <v>0.22487751829471159</v>
      </c>
      <c r="C284">
        <f t="shared" si="464"/>
        <v>0.36485203993662818</v>
      </c>
      <c r="D284">
        <f t="shared" ref="D284:E284" si="465">A33-A$250</f>
        <v>0.43010866820605226</v>
      </c>
      <c r="E284">
        <f t="shared" si="465"/>
        <v>8.2652447333378953E-2</v>
      </c>
      <c r="F284">
        <f t="shared" ref="F284:G284" si="466">A33-A$251</f>
        <v>-1.9415709796218872E-2</v>
      </c>
      <c r="G284">
        <f t="shared" si="466"/>
        <v>0.11025289821102346</v>
      </c>
      <c r="H284">
        <f t="shared" si="371"/>
        <v>0.18368690928030726</v>
      </c>
      <c r="I284">
        <f t="shared" si="372"/>
        <v>0.19182489351618093</v>
      </c>
      <c r="J284">
        <f t="shared" si="373"/>
        <v>1.2532671350821291E-2</v>
      </c>
      <c r="K284">
        <f t="shared" si="374"/>
        <v>3</v>
      </c>
      <c r="L284">
        <f t="shared" si="375"/>
        <v>0</v>
      </c>
      <c r="M284">
        <f t="shared" si="376"/>
        <v>0</v>
      </c>
      <c r="N284">
        <f t="shared" si="377"/>
        <v>1</v>
      </c>
      <c r="O284">
        <f t="shared" si="378"/>
        <v>0</v>
      </c>
    </row>
    <row r="285" spans="1:15" x14ac:dyDescent="0.3">
      <c r="A285">
        <f t="shared" si="379"/>
        <v>32</v>
      </c>
      <c r="B285">
        <f t="shared" ref="B285:C285" si="467">A34-A$249</f>
        <v>0.20009072934349759</v>
      </c>
      <c r="C285">
        <f t="shared" si="467"/>
        <v>0.27388222616451519</v>
      </c>
      <c r="D285">
        <f t="shared" ref="D285:E285" si="468">A34-A$250</f>
        <v>0.40532187925483826</v>
      </c>
      <c r="E285">
        <f t="shared" si="468"/>
        <v>-8.3173664387340418E-3</v>
      </c>
      <c r="F285">
        <f t="shared" ref="F285:G285" si="469">A34-A$251</f>
        <v>-4.4202498747432872E-2</v>
      </c>
      <c r="G285">
        <f t="shared" si="469"/>
        <v>1.9283084438910469E-2</v>
      </c>
      <c r="H285">
        <f t="shared" si="371"/>
        <v>0.11504777377804346</v>
      </c>
      <c r="I285">
        <f t="shared" si="372"/>
        <v>0.16435500438714987</v>
      </c>
      <c r="J285">
        <f t="shared" si="373"/>
        <v>2.3256982409949559E-3</v>
      </c>
      <c r="K285">
        <f t="shared" si="374"/>
        <v>3</v>
      </c>
      <c r="L285">
        <f t="shared" si="375"/>
        <v>0</v>
      </c>
      <c r="M285">
        <f t="shared" si="376"/>
        <v>0</v>
      </c>
      <c r="N285">
        <f t="shared" si="377"/>
        <v>1</v>
      </c>
      <c r="O285">
        <f t="shared" si="378"/>
        <v>0</v>
      </c>
    </row>
    <row r="286" spans="1:15" x14ac:dyDescent="0.3">
      <c r="A286">
        <f t="shared" si="379"/>
        <v>33</v>
      </c>
      <c r="B286">
        <f t="shared" ref="B286:C286" si="470">A35-A$249</f>
        <v>0.21707977178129156</v>
      </c>
      <c r="C286">
        <f t="shared" si="470"/>
        <v>0.28455948884802218</v>
      </c>
      <c r="D286">
        <f t="shared" ref="D286:E286" si="471">A35-A$250</f>
        <v>0.42231092169263224</v>
      </c>
      <c r="E286">
        <f t="shared" si="471"/>
        <v>2.3598962447729521E-3</v>
      </c>
      <c r="F286">
        <f t="shared" ref="F286:G286" si="472">A35-A$251</f>
        <v>-2.7213456309638895E-2</v>
      </c>
      <c r="G286">
        <f t="shared" si="472"/>
        <v>2.9960347122417463E-2</v>
      </c>
      <c r="H286">
        <f t="shared" si="371"/>
        <v>0.12809773001006527</v>
      </c>
      <c r="I286">
        <f t="shared" si="372"/>
        <v>0.17835208369116665</v>
      </c>
      <c r="J286">
        <f t="shared" si="373"/>
        <v>1.6381946040123735E-3</v>
      </c>
      <c r="K286">
        <f t="shared" si="374"/>
        <v>3</v>
      </c>
      <c r="L286">
        <f t="shared" si="375"/>
        <v>0</v>
      </c>
      <c r="M286">
        <f t="shared" si="376"/>
        <v>0</v>
      </c>
      <c r="N286">
        <f t="shared" si="377"/>
        <v>1</v>
      </c>
      <c r="O286">
        <f t="shared" si="378"/>
        <v>0</v>
      </c>
    </row>
    <row r="287" spans="1:15" x14ac:dyDescent="0.3">
      <c r="A287">
        <f t="shared" si="379"/>
        <v>34</v>
      </c>
      <c r="B287">
        <f t="shared" ref="B287:C287" si="473">A36-A$249</f>
        <v>-0.47075568675615032</v>
      </c>
      <c r="C287">
        <f t="shared" si="473"/>
        <v>5.1704531499008222E-2</v>
      </c>
      <c r="D287">
        <f t="shared" ref="D287:E287" si="474">A36-A$250</f>
        <v>-0.26552453684480964</v>
      </c>
      <c r="E287">
        <f t="shared" si="474"/>
        <v>-0.23049506110424101</v>
      </c>
      <c r="F287">
        <f t="shared" ref="F287:G287" si="475">A36-A$251</f>
        <v>-0.71504891484708077</v>
      </c>
      <c r="G287">
        <f t="shared" si="475"/>
        <v>-0.20289461022659649</v>
      </c>
      <c r="H287">
        <f t="shared" si="371"/>
        <v>0.22428427519078664</v>
      </c>
      <c r="I287">
        <f t="shared" si="372"/>
        <v>0.12363125286009848</v>
      </c>
      <c r="J287">
        <f t="shared" si="373"/>
        <v>0.55246117348299029</v>
      </c>
      <c r="K287">
        <f t="shared" si="374"/>
        <v>2</v>
      </c>
      <c r="L287">
        <f t="shared" si="375"/>
        <v>0</v>
      </c>
      <c r="M287">
        <f t="shared" si="376"/>
        <v>1</v>
      </c>
      <c r="N287">
        <f t="shared" si="377"/>
        <v>0</v>
      </c>
      <c r="O287">
        <f t="shared" si="378"/>
        <v>0</v>
      </c>
    </row>
    <row r="288" spans="1:15" x14ac:dyDescent="0.3">
      <c r="A288">
        <f t="shared" si="379"/>
        <v>35</v>
      </c>
      <c r="B288">
        <f t="shared" ref="B288:C288" si="476">A37-A$249</f>
        <v>0.30861184416615162</v>
      </c>
      <c r="C288">
        <f t="shared" si="476"/>
        <v>0.20695089343820816</v>
      </c>
      <c r="D288">
        <f t="shared" ref="D288:E288" si="477">A37-A$250</f>
        <v>0.51384299407749223</v>
      </c>
      <c r="E288">
        <f t="shared" si="477"/>
        <v>-7.5248699165041066E-2</v>
      </c>
      <c r="F288">
        <f t="shared" ref="F288:G288" si="478">A37-A$251</f>
        <v>6.4318616075221158E-2</v>
      </c>
      <c r="G288">
        <f t="shared" si="478"/>
        <v>-4.7648248287396555E-2</v>
      </c>
      <c r="H288">
        <f t="shared" si="371"/>
        <v>0.13806994265450565</v>
      </c>
      <c r="I288">
        <f t="shared" si="372"/>
        <v>0.26969698928855257</v>
      </c>
      <c r="J288">
        <f t="shared" si="373"/>
        <v>6.4072399386890869E-3</v>
      </c>
      <c r="K288">
        <f t="shared" si="374"/>
        <v>3</v>
      </c>
      <c r="L288">
        <f t="shared" si="375"/>
        <v>0</v>
      </c>
      <c r="M288">
        <f t="shared" si="376"/>
        <v>0</v>
      </c>
      <c r="N288">
        <f t="shared" si="377"/>
        <v>1</v>
      </c>
      <c r="O288">
        <f t="shared" si="378"/>
        <v>0</v>
      </c>
    </row>
    <row r="289" spans="1:15" x14ac:dyDescent="0.3">
      <c r="A289">
        <f t="shared" si="379"/>
        <v>36</v>
      </c>
      <c r="B289">
        <f t="shared" ref="B289:C289" si="479">A38-A$249</f>
        <v>1.9730394683262653E-2</v>
      </c>
      <c r="C289">
        <f t="shared" si="479"/>
        <v>0.17402941640884717</v>
      </c>
      <c r="D289">
        <f t="shared" ref="D289:E289" si="480">A38-A$250</f>
        <v>0.22496154459460332</v>
      </c>
      <c r="E289">
        <f t="shared" si="480"/>
        <v>-0.10817017619440206</v>
      </c>
      <c r="F289">
        <f t="shared" ref="F289:G289" si="481">A38-A$251</f>
        <v>-0.22456283340766781</v>
      </c>
      <c r="G289">
        <f t="shared" si="481"/>
        <v>-8.0569725316757546E-2</v>
      </c>
      <c r="H289">
        <f t="shared" si="371"/>
        <v>3.0675526249961244E-2</v>
      </c>
      <c r="I289">
        <f t="shared" si="372"/>
        <v>6.2308483564317688E-2</v>
      </c>
      <c r="J289">
        <f t="shared" si="373"/>
        <v>5.6919946785697728E-2</v>
      </c>
      <c r="K289">
        <f t="shared" si="374"/>
        <v>1</v>
      </c>
      <c r="L289">
        <f t="shared" si="375"/>
        <v>1</v>
      </c>
      <c r="M289">
        <f t="shared" si="376"/>
        <v>0</v>
      </c>
      <c r="N289">
        <f t="shared" si="377"/>
        <v>0</v>
      </c>
      <c r="O289">
        <f t="shared" si="378"/>
        <v>0</v>
      </c>
    </row>
    <row r="290" spans="1:15" x14ac:dyDescent="0.3">
      <c r="A290">
        <f t="shared" si="379"/>
        <v>37</v>
      </c>
      <c r="B290">
        <f t="shared" ref="B290:C290" si="482">A39-A$249</f>
        <v>0.17758619474597459</v>
      </c>
      <c r="C290">
        <f t="shared" si="482"/>
        <v>6.8627590419191198E-2</v>
      </c>
      <c r="D290">
        <f t="shared" ref="D290:E290" si="483">A39-A$250</f>
        <v>0.38281734465731526</v>
      </c>
      <c r="E290">
        <f t="shared" si="483"/>
        <v>-0.21357200218405803</v>
      </c>
      <c r="F290">
        <f t="shared" ref="F290:G290" si="484">A39-A$251</f>
        <v>-6.6707033344955868E-2</v>
      </c>
      <c r="G290">
        <f t="shared" si="484"/>
        <v>-0.18597155130641352</v>
      </c>
      <c r="H290">
        <f t="shared" si="371"/>
        <v>3.6246602731099475E-2</v>
      </c>
      <c r="I290">
        <f t="shared" si="372"/>
        <v>0.19216211948738499</v>
      </c>
      <c r="J290">
        <f t="shared" si="373"/>
        <v>3.903524619299905E-2</v>
      </c>
      <c r="K290">
        <f t="shared" si="374"/>
        <v>1</v>
      </c>
      <c r="L290">
        <f t="shared" si="375"/>
        <v>1</v>
      </c>
      <c r="M290">
        <f t="shared" si="376"/>
        <v>0</v>
      </c>
      <c r="N290">
        <f t="shared" si="377"/>
        <v>0</v>
      </c>
      <c r="O290">
        <f t="shared" si="378"/>
        <v>0</v>
      </c>
    </row>
    <row r="291" spans="1:15" x14ac:dyDescent="0.3">
      <c r="A291">
        <f t="shared" si="379"/>
        <v>38</v>
      </c>
      <c r="B291">
        <f t="shared" ref="B291:C291" si="485">A40-A$249</f>
        <v>0.13808561636404859</v>
      </c>
      <c r="C291">
        <f t="shared" si="485"/>
        <v>-8.1426384739130775E-2</v>
      </c>
      <c r="D291">
        <f t="shared" ref="D291:E291" si="486">A40-A$250</f>
        <v>0.34331676627538926</v>
      </c>
      <c r="E291">
        <f t="shared" si="486"/>
        <v>-0.36362597734238</v>
      </c>
      <c r="F291">
        <f t="shared" ref="F291:G291" si="487">A40-A$251</f>
        <v>-0.10620761172688187</v>
      </c>
      <c r="G291">
        <f t="shared" si="487"/>
        <v>-0.33602552646473549</v>
      </c>
      <c r="H291">
        <f t="shared" si="371"/>
        <v>2.5697893578324152E-2</v>
      </c>
      <c r="I291">
        <f t="shared" si="372"/>
        <v>0.25009025340399132</v>
      </c>
      <c r="J291">
        <f t="shared" si="373"/>
        <v>0.12419321122463074</v>
      </c>
      <c r="K291">
        <f t="shared" si="374"/>
        <v>1</v>
      </c>
      <c r="L291">
        <f t="shared" si="375"/>
        <v>1</v>
      </c>
      <c r="M291">
        <f t="shared" si="376"/>
        <v>0</v>
      </c>
      <c r="N291">
        <f t="shared" si="377"/>
        <v>0</v>
      </c>
      <c r="O291">
        <f t="shared" si="378"/>
        <v>0</v>
      </c>
    </row>
    <row r="292" spans="1:15" x14ac:dyDescent="0.3">
      <c r="A292">
        <f t="shared" si="379"/>
        <v>39</v>
      </c>
      <c r="B292">
        <f t="shared" ref="B292:C292" si="488">A41-A$249</f>
        <v>0.32385129687964764</v>
      </c>
      <c r="C292">
        <f t="shared" si="488"/>
        <v>-0.31659515959787776</v>
      </c>
      <c r="D292">
        <f t="shared" ref="D292:E292" si="489">A41-A$250</f>
        <v>0.52908244679098826</v>
      </c>
      <c r="E292">
        <f t="shared" si="489"/>
        <v>-0.59879475220112699</v>
      </c>
      <c r="F292">
        <f t="shared" ref="F292:G292" si="490">A41-A$251</f>
        <v>7.9558068788717184E-2</v>
      </c>
      <c r="G292">
        <f t="shared" si="490"/>
        <v>-0.57119430132348248</v>
      </c>
      <c r="H292">
        <f t="shared" si="371"/>
        <v>0.20511215757143536</v>
      </c>
      <c r="I292">
        <f t="shared" si="372"/>
        <v>0.63848339076594796</v>
      </c>
      <c r="J292">
        <f t="shared" si="373"/>
        <v>0.33259241617381152</v>
      </c>
      <c r="K292">
        <f t="shared" si="374"/>
        <v>1</v>
      </c>
      <c r="L292">
        <f t="shared" si="375"/>
        <v>1</v>
      </c>
      <c r="M292">
        <f t="shared" si="376"/>
        <v>0</v>
      </c>
      <c r="N292">
        <f t="shared" si="377"/>
        <v>0</v>
      </c>
      <c r="O292">
        <f t="shared" si="378"/>
        <v>0</v>
      </c>
    </row>
    <row r="293" spans="1:15" x14ac:dyDescent="0.3">
      <c r="A293">
        <f t="shared" si="379"/>
        <v>40</v>
      </c>
      <c r="B293">
        <f t="shared" ref="B293:C293" si="491">A42-A$249</f>
        <v>-4.572256880414638E-2</v>
      </c>
      <c r="C293">
        <f t="shared" si="491"/>
        <v>-7.4709512798567801E-2</v>
      </c>
      <c r="D293">
        <f t="shared" ref="D293:E293" si="492">A42-A$250</f>
        <v>0.15950858110719429</v>
      </c>
      <c r="E293">
        <f t="shared" si="492"/>
        <v>-0.35690910540181703</v>
      </c>
      <c r="F293">
        <f t="shared" ref="F293:G293" si="493">A42-A$251</f>
        <v>-0.29001579689507684</v>
      </c>
      <c r="G293">
        <f t="shared" si="493"/>
        <v>-0.32930865452417252</v>
      </c>
      <c r="H293">
        <f t="shared" si="371"/>
        <v>7.6720646006492657E-3</v>
      </c>
      <c r="I293">
        <f t="shared" si="372"/>
        <v>0.15282709696555571</v>
      </c>
      <c r="J293">
        <f t="shared" si="373"/>
        <v>0.19255335239320726</v>
      </c>
      <c r="K293">
        <f t="shared" si="374"/>
        <v>1</v>
      </c>
      <c r="L293">
        <f t="shared" si="375"/>
        <v>1</v>
      </c>
      <c r="M293">
        <f t="shared" si="376"/>
        <v>0</v>
      </c>
      <c r="N293">
        <f t="shared" si="377"/>
        <v>0</v>
      </c>
      <c r="O293">
        <f t="shared" si="378"/>
        <v>0</v>
      </c>
    </row>
    <row r="294" spans="1:15" x14ac:dyDescent="0.3">
      <c r="A294">
        <f t="shared" si="379"/>
        <v>41</v>
      </c>
      <c r="B294">
        <f t="shared" ref="B294:C294" si="494">A43-A$249</f>
        <v>0.11458400138684754</v>
      </c>
      <c r="C294">
        <f t="shared" si="494"/>
        <v>-0.15767401942484383</v>
      </c>
      <c r="D294">
        <f t="shared" ref="D294:E294" si="495">A43-A$250</f>
        <v>0.31981515129818822</v>
      </c>
      <c r="E294">
        <f t="shared" si="495"/>
        <v>-0.43987361202809305</v>
      </c>
      <c r="F294">
        <f t="shared" ref="F294:G294" si="496">A43-A$251</f>
        <v>-0.12970922670408291</v>
      </c>
      <c r="G294">
        <f t="shared" si="496"/>
        <v>-0.41227316115044854</v>
      </c>
      <c r="H294">
        <f t="shared" si="371"/>
        <v>3.7990589775407105E-2</v>
      </c>
      <c r="I294">
        <f t="shared" si="372"/>
        <v>0.29577052555852434</v>
      </c>
      <c r="J294">
        <f t="shared" si="373"/>
        <v>0.18679364289715489</v>
      </c>
      <c r="K294">
        <f t="shared" si="374"/>
        <v>1</v>
      </c>
      <c r="L294">
        <f t="shared" si="375"/>
        <v>1</v>
      </c>
      <c r="M294">
        <f t="shared" si="376"/>
        <v>0</v>
      </c>
      <c r="N294">
        <f t="shared" si="377"/>
        <v>0</v>
      </c>
      <c r="O294">
        <f t="shared" si="378"/>
        <v>0</v>
      </c>
    </row>
    <row r="295" spans="1:15" x14ac:dyDescent="0.3">
      <c r="A295">
        <f t="shared" si="379"/>
        <v>42</v>
      </c>
      <c r="B295">
        <f t="shared" ref="B295:C295" si="497">A44-A$249</f>
        <v>-0.17708467480571338</v>
      </c>
      <c r="C295">
        <f t="shared" si="497"/>
        <v>1.6072934706181208E-2</v>
      </c>
      <c r="D295">
        <f t="shared" ref="D295:E295" si="498">A44-A$250</f>
        <v>2.8146475105627289E-2</v>
      </c>
      <c r="E295">
        <f t="shared" si="498"/>
        <v>-0.26612665789706802</v>
      </c>
      <c r="F295">
        <f t="shared" ref="F295:G295" si="499">A44-A$251</f>
        <v>-0.42137790289664384</v>
      </c>
      <c r="G295">
        <f t="shared" si="499"/>
        <v>-0.23852620701942351</v>
      </c>
      <c r="H295">
        <f t="shared" si="371"/>
        <v>3.161732128111442E-2</v>
      </c>
      <c r="I295">
        <f t="shared" si="372"/>
        <v>7.1615622104334767E-2</v>
      </c>
      <c r="J295">
        <f t="shared" si="373"/>
        <v>0.2344540884846463</v>
      </c>
      <c r="K295">
        <f t="shared" si="374"/>
        <v>1</v>
      </c>
      <c r="L295">
        <f t="shared" si="375"/>
        <v>1</v>
      </c>
      <c r="M295">
        <f t="shared" si="376"/>
        <v>0</v>
      </c>
      <c r="N295">
        <f t="shared" si="377"/>
        <v>0</v>
      </c>
      <c r="O295">
        <f t="shared" si="378"/>
        <v>0</v>
      </c>
    </row>
    <row r="296" spans="1:15" x14ac:dyDescent="0.3">
      <c r="A296">
        <f t="shared" si="379"/>
        <v>43</v>
      </c>
      <c r="B296">
        <f t="shared" ref="B296:C296" si="500">A45-A$249</f>
        <v>-0.14450994034150438</v>
      </c>
      <c r="C296">
        <f t="shared" si="500"/>
        <v>0.25427569990159216</v>
      </c>
      <c r="D296">
        <f t="shared" ref="D296:E296" si="501">A45-A$250</f>
        <v>6.0721209569836287E-2</v>
      </c>
      <c r="E296">
        <f t="shared" si="501"/>
        <v>-2.7923892701657071E-2</v>
      </c>
      <c r="F296">
        <f t="shared" ref="F296:G296" si="502">A45-A$251</f>
        <v>-0.38880316843243484</v>
      </c>
      <c r="G296">
        <f t="shared" si="502"/>
        <v>-3.2344182401256028E-4</v>
      </c>
      <c r="H296">
        <f t="shared" si="371"/>
        <v>8.5539254417949712E-2</v>
      </c>
      <c r="I296">
        <f t="shared" si="372"/>
        <v>4.4668090752376351E-3</v>
      </c>
      <c r="J296">
        <f t="shared" si="373"/>
        <v>0.15116800839771383</v>
      </c>
      <c r="K296">
        <f t="shared" si="374"/>
        <v>2</v>
      </c>
      <c r="L296">
        <f t="shared" si="375"/>
        <v>0</v>
      </c>
      <c r="M296">
        <f t="shared" si="376"/>
        <v>1</v>
      </c>
      <c r="N296">
        <f t="shared" si="377"/>
        <v>0</v>
      </c>
      <c r="O296">
        <f t="shared" si="378"/>
        <v>0</v>
      </c>
    </row>
    <row r="297" spans="1:15" x14ac:dyDescent="0.3">
      <c r="A297">
        <f t="shared" si="379"/>
        <v>44</v>
      </c>
      <c r="B297">
        <f t="shared" ref="B297:C297" si="503">A46-A$249</f>
        <v>-0.24839408751344638</v>
      </c>
      <c r="C297">
        <f t="shared" si="503"/>
        <v>0.24813225627323321</v>
      </c>
      <c r="D297">
        <f t="shared" ref="D297:E297" si="504">A46-A$250</f>
        <v>-4.3162937602105711E-2</v>
      </c>
      <c r="E297">
        <f t="shared" si="504"/>
        <v>-3.4067336330016018E-2</v>
      </c>
      <c r="F297">
        <f t="shared" ref="F297:G297" si="505">A46-A$251</f>
        <v>-0.49268731560437684</v>
      </c>
      <c r="G297">
        <f t="shared" si="505"/>
        <v>-6.4668854523715069E-3</v>
      </c>
      <c r="H297">
        <f t="shared" si="371"/>
        <v>0.12326923931488315</v>
      </c>
      <c r="I297">
        <f t="shared" si="372"/>
        <v>3.0236225870657004E-3</v>
      </c>
      <c r="J297">
        <f t="shared" si="373"/>
        <v>0.24278261156490091</v>
      </c>
      <c r="K297">
        <f t="shared" si="374"/>
        <v>2</v>
      </c>
      <c r="L297">
        <f t="shared" si="375"/>
        <v>0</v>
      </c>
      <c r="M297">
        <f t="shared" si="376"/>
        <v>1</v>
      </c>
      <c r="N297">
        <f t="shared" si="377"/>
        <v>0</v>
      </c>
      <c r="O297">
        <f t="shared" si="378"/>
        <v>0</v>
      </c>
    </row>
    <row r="298" spans="1:15" x14ac:dyDescent="0.3">
      <c r="A298">
        <f t="shared" si="379"/>
        <v>45</v>
      </c>
      <c r="B298">
        <f t="shared" ref="B298:C298" si="506">A47-A$249</f>
        <v>-0.25662217093598838</v>
      </c>
      <c r="C298">
        <f t="shared" si="506"/>
        <v>0.30588080624040515</v>
      </c>
      <c r="D298">
        <f t="shared" ref="D298:E298" si="507">A47-A$250</f>
        <v>-5.1391021024647709E-2</v>
      </c>
      <c r="E298">
        <f t="shared" si="507"/>
        <v>2.3681213637155918E-2</v>
      </c>
      <c r="F298">
        <f t="shared" ref="F298:G298" si="508">A47-A$251</f>
        <v>-0.50091539902691884</v>
      </c>
      <c r="G298">
        <f t="shared" si="508"/>
        <v>5.1281664514800429E-2</v>
      </c>
      <c r="H298">
        <f t="shared" si="371"/>
        <v>0.15941800624217992</v>
      </c>
      <c r="I298">
        <f t="shared" si="372"/>
        <v>3.2018369212844021E-3</v>
      </c>
      <c r="J298">
        <f t="shared" si="373"/>
        <v>0.25354604609770587</v>
      </c>
      <c r="K298">
        <f t="shared" si="374"/>
        <v>2</v>
      </c>
      <c r="L298">
        <f t="shared" si="375"/>
        <v>0</v>
      </c>
      <c r="M298">
        <f t="shared" si="376"/>
        <v>1</v>
      </c>
      <c r="N298">
        <f t="shared" si="377"/>
        <v>0</v>
      </c>
      <c r="O298">
        <f t="shared" si="378"/>
        <v>0</v>
      </c>
    </row>
    <row r="299" spans="1:15" x14ac:dyDescent="0.3">
      <c r="A299">
        <f t="shared" si="379"/>
        <v>46</v>
      </c>
      <c r="B299">
        <f t="shared" ref="B299:C299" si="509">A48-A$249</f>
        <v>-0.33657028285815338</v>
      </c>
      <c r="C299">
        <f t="shared" si="509"/>
        <v>-9.184943622245878E-2</v>
      </c>
      <c r="D299">
        <f t="shared" ref="D299:E299" si="510">A48-A$250</f>
        <v>-0.13133913294681274</v>
      </c>
      <c r="E299">
        <f t="shared" si="510"/>
        <v>-0.37404902882570801</v>
      </c>
      <c r="F299">
        <f t="shared" ref="F299:G299" si="511">A48-A$251</f>
        <v>-0.58086351094908384</v>
      </c>
      <c r="G299">
        <f t="shared" si="511"/>
        <v>-0.3464485779480635</v>
      </c>
      <c r="H299">
        <f t="shared" si="371"/>
        <v>0.1217158742376009</v>
      </c>
      <c r="I299">
        <f t="shared" si="372"/>
        <v>0.15716264380867589</v>
      </c>
      <c r="J299">
        <f t="shared" si="373"/>
        <v>0.45742903551433189</v>
      </c>
      <c r="K299">
        <f t="shared" si="374"/>
        <v>1</v>
      </c>
      <c r="L299">
        <f t="shared" si="375"/>
        <v>1</v>
      </c>
      <c r="M299">
        <f t="shared" si="376"/>
        <v>0</v>
      </c>
      <c r="N299">
        <f t="shared" si="377"/>
        <v>0</v>
      </c>
      <c r="O299">
        <f t="shared" si="378"/>
        <v>0</v>
      </c>
    </row>
    <row r="300" spans="1:15" x14ac:dyDescent="0.3">
      <c r="A300">
        <f t="shared" si="379"/>
        <v>47</v>
      </c>
      <c r="B300">
        <f t="shared" ref="B300:C300" si="512">A49-A$249</f>
        <v>-0.27386046380459139</v>
      </c>
      <c r="C300">
        <f t="shared" si="512"/>
        <v>0.27117303785684621</v>
      </c>
      <c r="D300">
        <f t="shared" ref="D300:E300" si="513">A49-A$250</f>
        <v>-6.8629313893250721E-2</v>
      </c>
      <c r="E300">
        <f t="shared" si="513"/>
        <v>-1.1026554746403017E-2</v>
      </c>
      <c r="F300">
        <f t="shared" ref="F300:G300" si="514">A49-A$251</f>
        <v>-0.51815369189552185</v>
      </c>
      <c r="G300">
        <f t="shared" si="514"/>
        <v>1.6573896131241495E-2</v>
      </c>
      <c r="H300">
        <f t="shared" si="371"/>
        <v>0.14853437009577647</v>
      </c>
      <c r="I300">
        <f t="shared" si="372"/>
        <v>4.8315676350337592E-3</v>
      </c>
      <c r="J300">
        <f t="shared" si="373"/>
        <v>0.26875794245792861</v>
      </c>
      <c r="K300">
        <f t="shared" si="374"/>
        <v>2</v>
      </c>
      <c r="L300">
        <f t="shared" si="375"/>
        <v>0</v>
      </c>
      <c r="M300">
        <f t="shared" si="376"/>
        <v>1</v>
      </c>
      <c r="N300">
        <f t="shared" si="377"/>
        <v>0</v>
      </c>
      <c r="O300">
        <f t="shared" si="378"/>
        <v>0</v>
      </c>
    </row>
    <row r="301" spans="1:15" x14ac:dyDescent="0.3">
      <c r="A301">
        <f t="shared" si="379"/>
        <v>48</v>
      </c>
      <c r="B301">
        <f t="shared" ref="B301:C301" si="515">A50-A$249</f>
        <v>-0.20730959970370538</v>
      </c>
      <c r="C301">
        <f t="shared" si="515"/>
        <v>0.34537118268361122</v>
      </c>
      <c r="D301">
        <f t="shared" ref="D301:E301" si="516">A50-A$250</f>
        <v>-2.0784497923647116E-3</v>
      </c>
      <c r="E301">
        <f t="shared" si="516"/>
        <v>6.3171590080361995E-2</v>
      </c>
      <c r="F301">
        <f t="shared" ref="F301:G301" si="517">A50-A$251</f>
        <v>-0.45160282779463584</v>
      </c>
      <c r="G301">
        <f t="shared" si="517"/>
        <v>9.0772040958006506E-2</v>
      </c>
      <c r="H301">
        <f t="shared" si="371"/>
        <v>0.16225852395758691</v>
      </c>
      <c r="I301">
        <f t="shared" si="372"/>
        <v>3.9949697468206714E-3</v>
      </c>
      <c r="J301">
        <f t="shared" si="373"/>
        <v>0.21218467749179354</v>
      </c>
      <c r="K301">
        <f t="shared" si="374"/>
        <v>2</v>
      </c>
      <c r="L301">
        <f t="shared" si="375"/>
        <v>0</v>
      </c>
      <c r="M301">
        <f t="shared" si="376"/>
        <v>1</v>
      </c>
      <c r="N301">
        <f t="shared" si="377"/>
        <v>0</v>
      </c>
      <c r="O301">
        <f t="shared" si="378"/>
        <v>0</v>
      </c>
    </row>
    <row r="302" spans="1:15" x14ac:dyDescent="0.3">
      <c r="A302">
        <f t="shared" si="379"/>
        <v>49</v>
      </c>
      <c r="B302">
        <f t="shared" ref="B302:C302" si="518">A51-A$249</f>
        <v>-0.25335253218483939</v>
      </c>
      <c r="C302">
        <f t="shared" si="518"/>
        <v>0.26340012039882121</v>
      </c>
      <c r="D302">
        <f t="shared" ref="D302:E302" si="519">A51-A$250</f>
        <v>-4.8121382273498714E-2</v>
      </c>
      <c r="E302">
        <f t="shared" si="519"/>
        <v>-1.8799472204428014E-2</v>
      </c>
      <c r="F302">
        <f t="shared" ref="F302:G302" si="520">A51-A$251</f>
        <v>-0.49764576027576984</v>
      </c>
      <c r="G302">
        <f t="shared" si="520"/>
        <v>8.8009786732164974E-3</v>
      </c>
      <c r="H302">
        <f t="shared" si="371"/>
        <v>0.13356712899058359</v>
      </c>
      <c r="I302">
        <f t="shared" si="372"/>
        <v>2.6690875870772576E-3</v>
      </c>
      <c r="J302">
        <f t="shared" si="373"/>
        <v>0.24772875994605542</v>
      </c>
      <c r="K302">
        <f t="shared" si="374"/>
        <v>2</v>
      </c>
      <c r="L302">
        <f t="shared" si="375"/>
        <v>0</v>
      </c>
      <c r="M302">
        <f t="shared" si="376"/>
        <v>1</v>
      </c>
      <c r="N302">
        <f t="shared" si="377"/>
        <v>0</v>
      </c>
      <c r="O302">
        <f t="shared" si="378"/>
        <v>0</v>
      </c>
    </row>
    <row r="303" spans="1:15" x14ac:dyDescent="0.3">
      <c r="A303">
        <f t="shared" si="379"/>
        <v>50</v>
      </c>
      <c r="B303">
        <f t="shared" ref="B303:C303" si="521">A52-A$249</f>
        <v>0.23031716377850864</v>
      </c>
      <c r="C303">
        <f t="shared" si="521"/>
        <v>0.13345547134858715</v>
      </c>
      <c r="D303">
        <f t="shared" ref="D303:E303" si="522">A52-A$250</f>
        <v>0.43554831368984931</v>
      </c>
      <c r="E303">
        <f t="shared" si="522"/>
        <v>-0.14874412125466208</v>
      </c>
      <c r="F303">
        <f t="shared" ref="F303:G303" si="523">A52-A$251</f>
        <v>-1.3976064312421821E-2</v>
      </c>
      <c r="G303">
        <f t="shared" si="523"/>
        <v>-0.12114367037701756</v>
      </c>
      <c r="H303">
        <f t="shared" si="371"/>
        <v>7.0856358763849936E-2</v>
      </c>
      <c r="I303">
        <f t="shared" si="372"/>
        <v>0.21182714716589299</v>
      </c>
      <c r="J303">
        <f t="shared" si="373"/>
        <v>1.4871119246080432E-2</v>
      </c>
      <c r="K303">
        <f t="shared" si="374"/>
        <v>3</v>
      </c>
      <c r="L303">
        <f t="shared" si="375"/>
        <v>0</v>
      </c>
      <c r="M303">
        <f t="shared" si="376"/>
        <v>0</v>
      </c>
      <c r="N303">
        <f t="shared" si="377"/>
        <v>1</v>
      </c>
      <c r="O303">
        <f t="shared" si="378"/>
        <v>0</v>
      </c>
    </row>
    <row r="304" spans="1:15" x14ac:dyDescent="0.3">
      <c r="A304">
        <f t="shared" si="379"/>
        <v>51</v>
      </c>
      <c r="B304">
        <f t="shared" ref="B304:C304" si="524">A53-A$249</f>
        <v>-0.12858798318394138</v>
      </c>
      <c r="C304">
        <f t="shared" si="524"/>
        <v>-2.7981801077637813E-3</v>
      </c>
      <c r="D304">
        <f t="shared" ref="D304:E304" si="525">A53-A$250</f>
        <v>7.6643166727399292E-2</v>
      </c>
      <c r="E304">
        <f t="shared" si="525"/>
        <v>-0.28499777271101301</v>
      </c>
      <c r="F304">
        <f t="shared" ref="F304:G304" si="526">A53-A$251</f>
        <v>-0.37288121127487184</v>
      </c>
      <c r="G304">
        <f t="shared" si="526"/>
        <v>-0.2573973218333685</v>
      </c>
      <c r="H304">
        <f t="shared" si="371"/>
        <v>1.6542699231229075E-2</v>
      </c>
      <c r="I304">
        <f t="shared" si="372"/>
        <v>8.7097905456242158E-2</v>
      </c>
      <c r="J304">
        <f t="shared" si="373"/>
        <v>0.2052937790088063</v>
      </c>
      <c r="K304">
        <f t="shared" si="374"/>
        <v>1</v>
      </c>
      <c r="L304">
        <f t="shared" si="375"/>
        <v>1</v>
      </c>
      <c r="M304">
        <f t="shared" si="376"/>
        <v>0</v>
      </c>
      <c r="N304">
        <f t="shared" si="377"/>
        <v>0</v>
      </c>
      <c r="O304">
        <f t="shared" si="378"/>
        <v>0</v>
      </c>
    </row>
    <row r="305" spans="1:15" x14ac:dyDescent="0.3">
      <c r="A305">
        <f t="shared" si="379"/>
        <v>52</v>
      </c>
      <c r="B305">
        <f t="shared" ref="B305:C305" si="527">A54-A$249</f>
        <v>5.3752677062293586E-2</v>
      </c>
      <c r="C305">
        <f t="shared" si="527"/>
        <v>-1.8654845840819778E-2</v>
      </c>
      <c r="D305">
        <f t="shared" ref="D305:E305" si="528">A54-A$250</f>
        <v>0.25898382697363426</v>
      </c>
      <c r="E305">
        <f t="shared" si="528"/>
        <v>-0.30085443844406901</v>
      </c>
      <c r="F305">
        <f t="shared" ref="F305:G305" si="529">A54-A$251</f>
        <v>-0.19054055102863687</v>
      </c>
      <c r="G305">
        <f t="shared" si="529"/>
        <v>-0.27325398756642449</v>
      </c>
      <c r="H305">
        <f t="shared" si="371"/>
        <v>3.2373535647079736E-3</v>
      </c>
      <c r="I305">
        <f t="shared" si="372"/>
        <v>0.15758601576540543</v>
      </c>
      <c r="J305">
        <f t="shared" si="373"/>
        <v>0.11097344330724823</v>
      </c>
      <c r="K305">
        <f t="shared" si="374"/>
        <v>1</v>
      </c>
      <c r="L305">
        <f t="shared" si="375"/>
        <v>1</v>
      </c>
      <c r="M305">
        <f t="shared" si="376"/>
        <v>0</v>
      </c>
      <c r="N305">
        <f t="shared" si="377"/>
        <v>0</v>
      </c>
      <c r="O305">
        <f t="shared" si="378"/>
        <v>0</v>
      </c>
    </row>
    <row r="306" spans="1:15" x14ac:dyDescent="0.3">
      <c r="A306">
        <f t="shared" si="379"/>
        <v>53</v>
      </c>
      <c r="B306">
        <f t="shared" ref="B306:C306" si="530">A55-A$249</f>
        <v>-0.16055094810531939</v>
      </c>
      <c r="C306">
        <f t="shared" si="530"/>
        <v>1.7614795063337185E-2</v>
      </c>
      <c r="D306">
        <f t="shared" ref="D306:E306" si="531">A55-A$250</f>
        <v>4.468020180602128E-2</v>
      </c>
      <c r="E306">
        <f t="shared" si="531"/>
        <v>-0.26458479753991204</v>
      </c>
      <c r="F306">
        <f t="shared" ref="F306:G306" si="532">A55-A$251</f>
        <v>-0.40484417619624985</v>
      </c>
      <c r="G306">
        <f t="shared" si="532"/>
        <v>-0.23698434666226753</v>
      </c>
      <c r="H306">
        <f t="shared" si="371"/>
        <v>2.608688794264033E-2</v>
      </c>
      <c r="I306">
        <f t="shared" si="372"/>
        <v>7.200143552266304E-2</v>
      </c>
      <c r="J306">
        <f t="shared" si="373"/>
        <v>0.22006038756296198</v>
      </c>
      <c r="K306">
        <f t="shared" si="374"/>
        <v>1</v>
      </c>
      <c r="L306">
        <f t="shared" si="375"/>
        <v>1</v>
      </c>
      <c r="M306">
        <f t="shared" si="376"/>
        <v>0</v>
      </c>
      <c r="N306">
        <f t="shared" si="377"/>
        <v>0</v>
      </c>
      <c r="O306">
        <f t="shared" si="378"/>
        <v>0</v>
      </c>
    </row>
    <row r="307" spans="1:15" x14ac:dyDescent="0.3">
      <c r="A307">
        <f t="shared" si="379"/>
        <v>54</v>
      </c>
      <c r="B307">
        <f t="shared" ref="B307:C307" si="533">A56-A$249</f>
        <v>0.3252592440944766</v>
      </c>
      <c r="C307">
        <f t="shared" si="533"/>
        <v>0.28399179612779424</v>
      </c>
      <c r="D307">
        <f t="shared" ref="D307:E307" si="534">A56-A$250</f>
        <v>0.53049039400581721</v>
      </c>
      <c r="E307">
        <f t="shared" si="534"/>
        <v>1.7922035245450108E-3</v>
      </c>
      <c r="F307">
        <f t="shared" ref="F307:G307" si="535">A56-A$251</f>
        <v>8.0966016003546137E-2</v>
      </c>
      <c r="G307">
        <f t="shared" si="535"/>
        <v>2.9392654402189522E-2</v>
      </c>
      <c r="H307">
        <f t="shared" si="371"/>
        <v>0.18644491613680095</v>
      </c>
      <c r="I307">
        <f t="shared" si="372"/>
        <v>0.28142327012592061</v>
      </c>
      <c r="J307">
        <f t="shared" si="373"/>
        <v>7.4194238802930404E-3</v>
      </c>
      <c r="K307">
        <f t="shared" si="374"/>
        <v>3</v>
      </c>
      <c r="L307">
        <f t="shared" si="375"/>
        <v>0</v>
      </c>
      <c r="M307">
        <f t="shared" si="376"/>
        <v>0</v>
      </c>
      <c r="N307">
        <f t="shared" si="377"/>
        <v>1</v>
      </c>
      <c r="O307">
        <f t="shared" si="378"/>
        <v>0</v>
      </c>
    </row>
    <row r="308" spans="1:15" x14ac:dyDescent="0.3">
      <c r="A308">
        <f t="shared" si="379"/>
        <v>55</v>
      </c>
      <c r="B308">
        <f t="shared" ref="B308:C308" si="536">A57-A$249</f>
        <v>0.19422780224766656</v>
      </c>
      <c r="C308">
        <f t="shared" si="536"/>
        <v>0.34772680632687125</v>
      </c>
      <c r="D308">
        <f t="shared" ref="D308:E308" si="537">A57-A$250</f>
        <v>0.39945895215900723</v>
      </c>
      <c r="E308">
        <f t="shared" si="537"/>
        <v>6.5527213723622024E-2</v>
      </c>
      <c r="F308">
        <f t="shared" ref="F308:G308" si="538">A57-A$251</f>
        <v>-5.00654258432639E-2</v>
      </c>
      <c r="G308">
        <f t="shared" si="538"/>
        <v>9.3127664601266535E-2</v>
      </c>
      <c r="H308">
        <f t="shared" si="371"/>
        <v>0.15863837100424411</v>
      </c>
      <c r="I308">
        <f t="shared" si="372"/>
        <v>0.16386127019835328</v>
      </c>
      <c r="J308">
        <f t="shared" si="373"/>
        <v>1.1179308778953349E-2</v>
      </c>
      <c r="K308">
        <f t="shared" si="374"/>
        <v>3</v>
      </c>
      <c r="L308">
        <f t="shared" si="375"/>
        <v>0</v>
      </c>
      <c r="M308">
        <f t="shared" si="376"/>
        <v>0</v>
      </c>
      <c r="N308">
        <f t="shared" si="377"/>
        <v>1</v>
      </c>
      <c r="O308">
        <f t="shared" si="378"/>
        <v>0</v>
      </c>
    </row>
    <row r="309" spans="1:15" x14ac:dyDescent="0.3">
      <c r="A309">
        <f t="shared" si="379"/>
        <v>56</v>
      </c>
      <c r="B309">
        <f t="shared" ref="B309:C309" si="539">A58-A$249</f>
        <v>0.22925523059959663</v>
      </c>
      <c r="C309">
        <f t="shared" si="539"/>
        <v>0.26646574275211521</v>
      </c>
      <c r="D309">
        <f t="shared" ref="D309:E309" si="540">A58-A$250</f>
        <v>0.4344863805109373</v>
      </c>
      <c r="E309">
        <f t="shared" si="540"/>
        <v>-1.5733849851134019E-2</v>
      </c>
      <c r="F309">
        <f t="shared" ref="F309:G309" si="541">A58-A$251</f>
        <v>-1.5037997491333832E-2</v>
      </c>
      <c r="G309">
        <f t="shared" si="541"/>
        <v>1.1866601026510493E-2</v>
      </c>
      <c r="H309">
        <f t="shared" si="371"/>
        <v>0.12356195281771065</v>
      </c>
      <c r="I309">
        <f t="shared" si="372"/>
        <v>0.18902596888063303</v>
      </c>
      <c r="J309">
        <f t="shared" si="373"/>
        <v>3.6695758847174248E-4</v>
      </c>
      <c r="K309">
        <f t="shared" si="374"/>
        <v>3</v>
      </c>
      <c r="L309">
        <f t="shared" si="375"/>
        <v>0</v>
      </c>
      <c r="M309">
        <f t="shared" si="376"/>
        <v>0</v>
      </c>
      <c r="N309">
        <f t="shared" si="377"/>
        <v>1</v>
      </c>
      <c r="O309">
        <f t="shared" si="378"/>
        <v>0</v>
      </c>
    </row>
    <row r="310" spans="1:15" x14ac:dyDescent="0.3">
      <c r="A310">
        <f>A309+1</f>
        <v>57</v>
      </c>
      <c r="B310">
        <f t="shared" ref="B310:C310" si="542">A59-A$249</f>
        <v>-0.3598044897497954</v>
      </c>
      <c r="C310">
        <f t="shared" si="542"/>
        <v>0.42105011507446022</v>
      </c>
      <c r="D310">
        <f t="shared" ref="D310:E310" si="543">A59-A$250</f>
        <v>-0.15457333983845473</v>
      </c>
      <c r="E310">
        <f t="shared" si="543"/>
        <v>0.13885052247121099</v>
      </c>
      <c r="F310">
        <f t="shared" ref="F310:G310" si="544">A59-A$251</f>
        <v>-0.60409771784072586</v>
      </c>
      <c r="G310">
        <f t="shared" si="544"/>
        <v>0.1664509733488555</v>
      </c>
      <c r="H310">
        <f t="shared" si="371"/>
        <v>0.30674247024832679</v>
      </c>
      <c r="I310">
        <f t="shared" si="372"/>
        <v>4.3172384979342684E-2</v>
      </c>
      <c r="J310">
        <f t="shared" si="373"/>
        <v>0.39263997922915461</v>
      </c>
      <c r="K310">
        <f t="shared" si="374"/>
        <v>2</v>
      </c>
      <c r="L310">
        <f t="shared" si="375"/>
        <v>0</v>
      </c>
      <c r="M310">
        <f t="shared" si="376"/>
        <v>1</v>
      </c>
      <c r="N310">
        <f t="shared" si="377"/>
        <v>0</v>
      </c>
      <c r="O310">
        <f t="shared" si="378"/>
        <v>0</v>
      </c>
    </row>
    <row r="311" spans="1:15" x14ac:dyDescent="0.3">
      <c r="A311">
        <f t="shared" ref="A311:A330" si="545">A310+1</f>
        <v>58</v>
      </c>
      <c r="B311">
        <f t="shared" ref="B311:C311" si="546">A60-A$249</f>
        <v>0.24550299125403363</v>
      </c>
      <c r="C311">
        <f t="shared" si="546"/>
        <v>0.29600468847899919</v>
      </c>
      <c r="D311">
        <f t="shared" ref="D311:E311" si="547">A60-A$250</f>
        <v>0.4507341411653743</v>
      </c>
      <c r="E311">
        <f t="shared" si="547"/>
        <v>1.3805095875749962E-2</v>
      </c>
      <c r="F311">
        <f t="shared" ref="F311:G311" si="548">A60-A$251</f>
        <v>1.2097631631031724E-3</v>
      </c>
      <c r="G311">
        <f t="shared" si="548"/>
        <v>4.1405546753394473E-2</v>
      </c>
      <c r="H311">
        <f t="shared" si="371"/>
        <v>0.14789049431622747</v>
      </c>
      <c r="I311">
        <f t="shared" si="372"/>
        <v>0.20335184668422621</v>
      </c>
      <c r="J311">
        <f t="shared" si="373"/>
        <v>1.715882828858337E-3</v>
      </c>
      <c r="K311">
        <f t="shared" si="374"/>
        <v>3</v>
      </c>
      <c r="L311">
        <f t="shared" si="375"/>
        <v>0</v>
      </c>
      <c r="M311">
        <f t="shared" si="376"/>
        <v>0</v>
      </c>
      <c r="N311">
        <f t="shared" si="377"/>
        <v>1</v>
      </c>
      <c r="O311">
        <f t="shared" si="378"/>
        <v>0</v>
      </c>
    </row>
    <row r="312" spans="1:15" x14ac:dyDescent="0.3">
      <c r="A312">
        <f t="shared" si="545"/>
        <v>59</v>
      </c>
      <c r="B312">
        <f t="shared" ref="B312:C312" si="549">A61-A$249</f>
        <v>0.1643495494533096</v>
      </c>
      <c r="C312">
        <f t="shared" si="549"/>
        <v>0.30311595894980314</v>
      </c>
      <c r="D312">
        <f t="shared" ref="D312:E312" si="550">A61-A$250</f>
        <v>0.36958069936465027</v>
      </c>
      <c r="E312">
        <f t="shared" si="550"/>
        <v>2.0916366346553916E-2</v>
      </c>
      <c r="F312">
        <f t="shared" ref="F312:G312" si="551">A61-A$251</f>
        <v>-7.9943678637620863E-2</v>
      </c>
      <c r="G312">
        <f t="shared" si="551"/>
        <v>4.8516817224198427E-2</v>
      </c>
      <c r="H312">
        <f t="shared" si="371"/>
        <v>0.11889005897556459</v>
      </c>
      <c r="I312">
        <f t="shared" si="372"/>
        <v>0.13702738772400727</v>
      </c>
      <c r="J312">
        <f t="shared" si="373"/>
        <v>8.744873307681476E-3</v>
      </c>
      <c r="K312">
        <f t="shared" si="374"/>
        <v>3</v>
      </c>
      <c r="L312">
        <f t="shared" si="375"/>
        <v>0</v>
      </c>
      <c r="M312">
        <f t="shared" si="376"/>
        <v>0</v>
      </c>
      <c r="N312">
        <f t="shared" si="377"/>
        <v>1</v>
      </c>
      <c r="O312">
        <f t="shared" si="378"/>
        <v>0</v>
      </c>
    </row>
    <row r="313" spans="1:15" x14ac:dyDescent="0.3">
      <c r="A313">
        <f t="shared" si="545"/>
        <v>60</v>
      </c>
      <c r="B313">
        <f t="shared" ref="B313:C313" si="552">A62-A$249</f>
        <v>5.6832377938999645E-2</v>
      </c>
      <c r="C313">
        <f t="shared" si="552"/>
        <v>-3.2689547229930782E-2</v>
      </c>
      <c r="D313">
        <f t="shared" ref="D313:E313" si="553">A62-A$250</f>
        <v>0.26206352785034032</v>
      </c>
      <c r="E313">
        <f t="shared" si="553"/>
        <v>-0.31488913983318001</v>
      </c>
      <c r="F313">
        <f t="shared" ref="F313:G313" si="554">A62-A$251</f>
        <v>-0.18746085015193081</v>
      </c>
      <c r="G313">
        <f t="shared" si="554"/>
        <v>-0.2872886889555355</v>
      </c>
      <c r="H313">
        <f t="shared" si="371"/>
        <v>4.2985256802991686E-3</v>
      </c>
      <c r="I313">
        <f t="shared" si="372"/>
        <v>0.16783246301424609</v>
      </c>
      <c r="J313">
        <f t="shared" si="373"/>
        <v>0.11767636114147509</v>
      </c>
      <c r="K313">
        <f t="shared" si="374"/>
        <v>1</v>
      </c>
      <c r="L313">
        <f t="shared" si="375"/>
        <v>1</v>
      </c>
      <c r="M313">
        <f t="shared" si="376"/>
        <v>0</v>
      </c>
      <c r="N313">
        <f t="shared" si="377"/>
        <v>0</v>
      </c>
      <c r="O313">
        <f t="shared" si="378"/>
        <v>0</v>
      </c>
    </row>
    <row r="314" spans="1:15" x14ac:dyDescent="0.3">
      <c r="A314">
        <f t="shared" si="545"/>
        <v>61</v>
      </c>
      <c r="B314">
        <f t="shared" ref="B314:C314" si="555">A63-A$249</f>
        <v>-1.3021829702629384E-2</v>
      </c>
      <c r="C314">
        <f t="shared" si="555"/>
        <v>-6.6418984840431794E-2</v>
      </c>
      <c r="D314">
        <f t="shared" ref="D314:E314" si="556">A63-A$250</f>
        <v>0.19220932020871129</v>
      </c>
      <c r="E314">
        <f t="shared" si="556"/>
        <v>-0.34861857744368102</v>
      </c>
      <c r="F314">
        <f t="shared" ref="F314:G314" si="557">A63-A$251</f>
        <v>-0.25731505779355984</v>
      </c>
      <c r="G314">
        <f t="shared" si="557"/>
        <v>-0.32101812656603651</v>
      </c>
      <c r="H314">
        <f t="shared" si="371"/>
        <v>4.5810495960377897E-3</v>
      </c>
      <c r="I314">
        <f t="shared" si="372"/>
        <v>0.15847933531395073</v>
      </c>
      <c r="J314">
        <f t="shared" si="373"/>
        <v>0.16926367655127089</v>
      </c>
      <c r="K314">
        <f t="shared" si="374"/>
        <v>1</v>
      </c>
      <c r="L314">
        <f t="shared" si="375"/>
        <v>1</v>
      </c>
      <c r="M314">
        <f t="shared" si="376"/>
        <v>0</v>
      </c>
      <c r="N314">
        <f t="shared" si="377"/>
        <v>0</v>
      </c>
      <c r="O314">
        <f t="shared" si="378"/>
        <v>0</v>
      </c>
    </row>
    <row r="315" spans="1:15" x14ac:dyDescent="0.3">
      <c r="A315">
        <f t="shared" si="545"/>
        <v>62</v>
      </c>
      <c r="B315">
        <f t="shared" ref="B315:C315" si="558">A64-A$249</f>
        <v>-7.4882242999457393E-2</v>
      </c>
      <c r="C315">
        <f t="shared" si="558"/>
        <v>0.23676555779888719</v>
      </c>
      <c r="D315">
        <f t="shared" ref="D315:E315" si="559">A64-A$250</f>
        <v>0.13034890691188328</v>
      </c>
      <c r="E315">
        <f t="shared" si="559"/>
        <v>-4.5434034804362033E-2</v>
      </c>
      <c r="F315">
        <f t="shared" ref="F315:G315" si="560">A64-A$251</f>
        <v>-0.31917547109038785</v>
      </c>
      <c r="G315">
        <f t="shared" si="560"/>
        <v>-1.7833583926717522E-2</v>
      </c>
      <c r="H315">
        <f t="shared" si="371"/>
        <v>6.1665279676447984E-2</v>
      </c>
      <c r="I315">
        <f t="shared" si="372"/>
        <v>1.9055089051726794E-2</v>
      </c>
      <c r="J315">
        <f t="shared" si="373"/>
        <v>0.10219101806144229</v>
      </c>
      <c r="K315">
        <f t="shared" si="374"/>
        <v>2</v>
      </c>
      <c r="L315">
        <f t="shared" si="375"/>
        <v>0</v>
      </c>
      <c r="M315">
        <f t="shared" si="376"/>
        <v>1</v>
      </c>
      <c r="N315">
        <f t="shared" si="377"/>
        <v>0</v>
      </c>
      <c r="O315">
        <f t="shared" si="378"/>
        <v>0</v>
      </c>
    </row>
    <row r="316" spans="1:15" x14ac:dyDescent="0.3">
      <c r="A316">
        <f t="shared" si="545"/>
        <v>63</v>
      </c>
      <c r="B316">
        <f t="shared" ref="B316:C316" si="561">A65-A$249</f>
        <v>9.2414798142228638E-2</v>
      </c>
      <c r="C316">
        <f t="shared" si="561"/>
        <v>1.2861012444779218E-2</v>
      </c>
      <c r="D316">
        <f t="shared" ref="D316:E316" si="562">A65-A$250</f>
        <v>0.29764594805356931</v>
      </c>
      <c r="E316">
        <f t="shared" si="562"/>
        <v>-0.26933858015847001</v>
      </c>
      <c r="F316">
        <f t="shared" ref="F316:G316" si="563">A65-A$251</f>
        <v>-0.15187842994870182</v>
      </c>
      <c r="G316">
        <f t="shared" si="563"/>
        <v>-0.2417381292808255</v>
      </c>
      <c r="H316">
        <f t="shared" si="371"/>
        <v>8.7059005567736315E-3</v>
      </c>
      <c r="I316">
        <f t="shared" si="372"/>
        <v>0.16113638115448864</v>
      </c>
      <c r="J316">
        <f t="shared" si="373"/>
        <v>8.1504380631875831E-2</v>
      </c>
      <c r="K316">
        <f t="shared" si="374"/>
        <v>1</v>
      </c>
      <c r="L316">
        <f t="shared" si="375"/>
        <v>1</v>
      </c>
      <c r="M316">
        <f t="shared" si="376"/>
        <v>0</v>
      </c>
      <c r="N316">
        <f t="shared" si="377"/>
        <v>0</v>
      </c>
      <c r="O316">
        <f t="shared" si="378"/>
        <v>0</v>
      </c>
    </row>
    <row r="317" spans="1:15" x14ac:dyDescent="0.3">
      <c r="A317">
        <f t="shared" si="545"/>
        <v>64</v>
      </c>
      <c r="B317">
        <f t="shared" ref="B317:C317" si="564">A66-A$249</f>
        <v>0.34899767024966954</v>
      </c>
      <c r="C317">
        <f t="shared" si="564"/>
        <v>0.17829785187452618</v>
      </c>
      <c r="D317">
        <f t="shared" ref="D317:E317" si="565">A66-A$250</f>
        <v>0.55422882016101016</v>
      </c>
      <c r="E317">
        <f t="shared" si="565"/>
        <v>-0.10390174072872305</v>
      </c>
      <c r="F317">
        <f t="shared" ref="F317:G317" si="566">A66-A$251</f>
        <v>0.10470444215873909</v>
      </c>
      <c r="G317">
        <f t="shared" si="566"/>
        <v>-7.6301289851078535E-2</v>
      </c>
      <c r="H317">
        <f t="shared" si="371"/>
        <v>0.15358949782276754</v>
      </c>
      <c r="I317">
        <f t="shared" si="372"/>
        <v>0.31796515682352411</v>
      </c>
      <c r="J317">
        <f t="shared" si="373"/>
        <v>1.678490704071104E-2</v>
      </c>
      <c r="K317">
        <f t="shared" si="374"/>
        <v>3</v>
      </c>
      <c r="L317">
        <f t="shared" si="375"/>
        <v>0</v>
      </c>
      <c r="M317">
        <f t="shared" si="376"/>
        <v>0</v>
      </c>
      <c r="N317">
        <f t="shared" si="377"/>
        <v>1</v>
      </c>
      <c r="O317">
        <f t="shared" si="378"/>
        <v>0</v>
      </c>
    </row>
    <row r="318" spans="1:15" x14ac:dyDescent="0.3">
      <c r="A318">
        <f t="shared" si="545"/>
        <v>65</v>
      </c>
      <c r="B318">
        <f t="shared" ref="B318:C318" si="567">A67-A$249</f>
        <v>7.7539262458847569E-2</v>
      </c>
      <c r="C318">
        <f t="shared" si="567"/>
        <v>1.970848036886319E-2</v>
      </c>
      <c r="D318">
        <f t="shared" ref="D318:E318" si="568">A67-A$250</f>
        <v>0.28277041237018824</v>
      </c>
      <c r="E318">
        <f t="shared" si="568"/>
        <v>-0.26249111223438604</v>
      </c>
      <c r="F318">
        <f t="shared" ref="F318:G318" si="569">A67-A$251</f>
        <v>-0.16675396563208289</v>
      </c>
      <c r="G318">
        <f t="shared" si="569"/>
        <v>-0.23489066135674153</v>
      </c>
      <c r="H318">
        <f t="shared" si="371"/>
        <v>6.400761421111914E-3</v>
      </c>
      <c r="I318">
        <f t="shared" si="372"/>
        <v>0.14886069011405134</v>
      </c>
      <c r="J318">
        <f t="shared" si="373"/>
        <v>8.2980507846633314E-2</v>
      </c>
      <c r="K318">
        <f t="shared" si="374"/>
        <v>1</v>
      </c>
      <c r="L318">
        <f t="shared" si="375"/>
        <v>1</v>
      </c>
      <c r="M318">
        <f t="shared" si="376"/>
        <v>0</v>
      </c>
      <c r="N318">
        <f t="shared" si="377"/>
        <v>0</v>
      </c>
      <c r="O318">
        <f t="shared" si="378"/>
        <v>0</v>
      </c>
    </row>
    <row r="319" spans="1:15" x14ac:dyDescent="0.3">
      <c r="A319">
        <f t="shared" si="545"/>
        <v>66</v>
      </c>
      <c r="B319">
        <f t="shared" ref="B319:C319" si="570">A68-A$249</f>
        <v>0.18768560965654157</v>
      </c>
      <c r="C319">
        <f t="shared" si="570"/>
        <v>-6.3999454103927822E-2</v>
      </c>
      <c r="D319">
        <f t="shared" ref="D319:E319" si="571">A68-A$250</f>
        <v>0.39291675956788225</v>
      </c>
      <c r="E319">
        <f t="shared" si="571"/>
        <v>-0.34619904670717705</v>
      </c>
      <c r="F319">
        <f t="shared" ref="F319:G319" si="572">A68-A$251</f>
        <v>-5.6607618434388884E-2</v>
      </c>
      <c r="G319">
        <f t="shared" si="572"/>
        <v>-0.31859859582953254</v>
      </c>
      <c r="H319">
        <f t="shared" ref="H319:H370" si="573">SUMPRODUCT(B319:C319,B319:C319)</f>
        <v>3.9321818197748458E-2</v>
      </c>
      <c r="I319">
        <f t="shared" ref="I319:I370" si="574">SUMPRODUCT(D319:E319,D319:E319)</f>
        <v>0.27423735989028314</v>
      </c>
      <c r="J319">
        <f t="shared" ref="J319:J370" si="575">SUMPRODUCT(F319:G319,F319:G319)</f>
        <v>0.1047094877293632</v>
      </c>
      <c r="K319">
        <f t="shared" ref="K319:K370" si="576">MATCH(MIN(H319:J319),H319:J319,0)</f>
        <v>1</v>
      </c>
      <c r="L319">
        <f t="shared" ref="L319:L370" si="577">IF(K319=1,1,0)</f>
        <v>1</v>
      </c>
      <c r="M319">
        <f t="shared" ref="M319:M370" si="578">IF(K319=2,1,0)</f>
        <v>0</v>
      </c>
      <c r="N319">
        <f t="shared" ref="N319:N370" si="579">IF(K319=3,1,0)</f>
        <v>0</v>
      </c>
      <c r="O319">
        <f t="shared" ref="O319:O370" si="580">IF(K319=K193, 0, 1)</f>
        <v>0</v>
      </c>
    </row>
    <row r="320" spans="1:15" x14ac:dyDescent="0.3">
      <c r="A320">
        <f t="shared" si="545"/>
        <v>67</v>
      </c>
      <c r="B320">
        <f t="shared" ref="B320:C320" si="581">A69-A$249</f>
        <v>0.16393156647288365</v>
      </c>
      <c r="C320">
        <f t="shared" si="581"/>
        <v>0.11098450991653619</v>
      </c>
      <c r="D320">
        <f t="shared" ref="D320:E320" si="582">A69-A$250</f>
        <v>0.36916271638422432</v>
      </c>
      <c r="E320">
        <f t="shared" si="582"/>
        <v>-0.17121508268671304</v>
      </c>
      <c r="F320">
        <f t="shared" ref="F320:G320" si="583">A69-A$251</f>
        <v>-8.0361661618046809E-2</v>
      </c>
      <c r="G320">
        <f t="shared" si="583"/>
        <v>-0.14361463180906853</v>
      </c>
      <c r="H320">
        <f t="shared" si="573"/>
        <v>3.919111992766719E-2</v>
      </c>
      <c r="I320">
        <f t="shared" si="574"/>
        <v>0.16559571570759721</v>
      </c>
      <c r="J320">
        <f t="shared" si="575"/>
        <v>2.7083159127667775E-2</v>
      </c>
      <c r="K320">
        <f t="shared" si="576"/>
        <v>3</v>
      </c>
      <c r="L320">
        <f t="shared" si="577"/>
        <v>0</v>
      </c>
      <c r="M320">
        <f t="shared" si="578"/>
        <v>0</v>
      </c>
      <c r="N320">
        <f t="shared" si="579"/>
        <v>1</v>
      </c>
      <c r="O320">
        <f t="shared" si="580"/>
        <v>1</v>
      </c>
    </row>
    <row r="321" spans="1:15" x14ac:dyDescent="0.3">
      <c r="A321">
        <f t="shared" si="545"/>
        <v>68</v>
      </c>
      <c r="B321">
        <f t="shared" ref="B321:C321" si="584">A70-A$249</f>
        <v>0.35077197582170261</v>
      </c>
      <c r="C321">
        <f t="shared" si="584"/>
        <v>0.13626983650244318</v>
      </c>
      <c r="D321">
        <f t="shared" ref="D321:E321" si="585">A70-A$250</f>
        <v>0.55600312573304334</v>
      </c>
      <c r="E321">
        <f t="shared" si="585"/>
        <v>-0.14592975610080605</v>
      </c>
      <c r="F321">
        <f t="shared" ref="F321:G321" si="586">A70-A$251</f>
        <v>0.10647874773077215</v>
      </c>
      <c r="G321">
        <f t="shared" si="586"/>
        <v>-0.11832930522316154</v>
      </c>
      <c r="H321">
        <f t="shared" si="573"/>
        <v>0.14161044736226372</v>
      </c>
      <c r="I321">
        <f t="shared" si="574"/>
        <v>0.33043496954055518</v>
      </c>
      <c r="J321">
        <f t="shared" si="575"/>
        <v>2.5339548192909539E-2</v>
      </c>
      <c r="K321">
        <f t="shared" si="576"/>
        <v>3</v>
      </c>
      <c r="L321">
        <f t="shared" si="577"/>
        <v>0</v>
      </c>
      <c r="M321">
        <f t="shared" si="578"/>
        <v>0</v>
      </c>
      <c r="N321">
        <f t="shared" si="579"/>
        <v>1</v>
      </c>
      <c r="O321">
        <f t="shared" si="580"/>
        <v>0</v>
      </c>
    </row>
    <row r="322" spans="1:15" x14ac:dyDescent="0.3">
      <c r="A322">
        <f t="shared" si="545"/>
        <v>69</v>
      </c>
      <c r="B322">
        <f t="shared" ref="B322:C322" si="587">A71-A$249</f>
        <v>0.13425178034348362</v>
      </c>
      <c r="C322">
        <f t="shared" si="587"/>
        <v>2.051424482461206E-3</v>
      </c>
      <c r="D322">
        <f t="shared" ref="D322:E322" si="588">A71-A$250</f>
        <v>0.33948293025482429</v>
      </c>
      <c r="E322">
        <f t="shared" si="588"/>
        <v>-0.28014816812078802</v>
      </c>
      <c r="F322">
        <f t="shared" ref="F322:G322" si="589">A71-A$251</f>
        <v>-0.11004144774744684</v>
      </c>
      <c r="G322">
        <f t="shared" si="589"/>
        <v>-0.25254771724314351</v>
      </c>
      <c r="H322">
        <f t="shared" si="573"/>
        <v>1.8027748867802215E-2</v>
      </c>
      <c r="I322">
        <f t="shared" si="574"/>
        <v>0.1937316560358352</v>
      </c>
      <c r="J322">
        <f t="shared" si="575"/>
        <v>7.5889469707076829E-2</v>
      </c>
      <c r="K322">
        <f t="shared" si="576"/>
        <v>1</v>
      </c>
      <c r="L322">
        <f t="shared" si="577"/>
        <v>1</v>
      </c>
      <c r="M322">
        <f t="shared" si="578"/>
        <v>0</v>
      </c>
      <c r="N322">
        <f t="shared" si="579"/>
        <v>0</v>
      </c>
      <c r="O322">
        <f t="shared" si="580"/>
        <v>0</v>
      </c>
    </row>
    <row r="323" spans="1:15" x14ac:dyDescent="0.3">
      <c r="A323">
        <f t="shared" si="545"/>
        <v>70</v>
      </c>
      <c r="B323">
        <f t="shared" ref="B323:C323" si="590">A72-A$249</f>
        <v>-9.578318869069441E-2</v>
      </c>
      <c r="C323">
        <f t="shared" si="590"/>
        <v>7.0613288135242147E-2</v>
      </c>
      <c r="D323">
        <f t="shared" ref="D323:E323" si="591">A72-A$250</f>
        <v>0.10944796122064626</v>
      </c>
      <c r="E323">
        <f t="shared" si="591"/>
        <v>-0.21158630446800708</v>
      </c>
      <c r="F323">
        <f t="shared" ref="F323:G323" si="592">A72-A$251</f>
        <v>-0.34007641678162487</v>
      </c>
      <c r="G323">
        <f t="shared" si="592"/>
        <v>-0.18398585359036257</v>
      </c>
      <c r="H323">
        <f t="shared" si="573"/>
        <v>1.4160655697027898E-2</v>
      </c>
      <c r="I323">
        <f t="shared" si="574"/>
        <v>5.6747620453784287E-2</v>
      </c>
      <c r="J323">
        <f t="shared" si="575"/>
        <v>0.14950276357240377</v>
      </c>
      <c r="K323">
        <f t="shared" si="576"/>
        <v>1</v>
      </c>
      <c r="L323">
        <f t="shared" si="577"/>
        <v>1</v>
      </c>
      <c r="M323">
        <f t="shared" si="578"/>
        <v>0</v>
      </c>
      <c r="N323">
        <f t="shared" si="579"/>
        <v>0</v>
      </c>
      <c r="O323">
        <f t="shared" si="580"/>
        <v>0</v>
      </c>
    </row>
    <row r="324" spans="1:15" x14ac:dyDescent="0.3">
      <c r="A324">
        <f t="shared" si="545"/>
        <v>71</v>
      </c>
      <c r="B324">
        <f t="shared" ref="B324:C324" si="593">A73-A$249</f>
        <v>-0.21936382487925837</v>
      </c>
      <c r="C324">
        <f t="shared" si="593"/>
        <v>-2.83020676235618E-2</v>
      </c>
      <c r="D324">
        <f t="shared" ref="D324:E324" si="594">A73-A$250</f>
        <v>-1.4132674967917702E-2</v>
      </c>
      <c r="E324">
        <f t="shared" si="594"/>
        <v>-0.31050166022681103</v>
      </c>
      <c r="F324">
        <f t="shared" ref="F324:G324" si="595">A73-A$251</f>
        <v>-0.46365705297018883</v>
      </c>
      <c r="G324">
        <f t="shared" si="595"/>
        <v>-0.28290120934916652</v>
      </c>
      <c r="H324">
        <f t="shared" si="573"/>
        <v>4.8921494697426599E-2</v>
      </c>
      <c r="I324">
        <f t="shared" si="574"/>
        <v>9.6611013505354809E-2</v>
      </c>
      <c r="J324">
        <f t="shared" si="575"/>
        <v>0.29501095702022145</v>
      </c>
      <c r="K324">
        <f t="shared" si="576"/>
        <v>1</v>
      </c>
      <c r="L324">
        <f t="shared" si="577"/>
        <v>1</v>
      </c>
      <c r="M324">
        <f t="shared" si="578"/>
        <v>0</v>
      </c>
      <c r="N324">
        <f t="shared" si="579"/>
        <v>0</v>
      </c>
      <c r="O324">
        <f t="shared" si="580"/>
        <v>0</v>
      </c>
    </row>
    <row r="325" spans="1:15" x14ac:dyDescent="0.3">
      <c r="A325">
        <f t="shared" si="545"/>
        <v>72</v>
      </c>
      <c r="B325">
        <f t="shared" ref="B325:C325" si="596">A74-A$249</f>
        <v>-7.3749282227712376E-2</v>
      </c>
      <c r="C325">
        <f t="shared" si="596"/>
        <v>0.18915258737361718</v>
      </c>
      <c r="D325">
        <f t="shared" ref="D325:E325" si="597">A74-A$250</f>
        <v>0.1314818676836283</v>
      </c>
      <c r="E325">
        <f t="shared" si="597"/>
        <v>-9.3047005229632052E-2</v>
      </c>
      <c r="F325">
        <f t="shared" ref="F325:G325" si="598">A74-A$251</f>
        <v>-0.31804251031864283</v>
      </c>
      <c r="G325">
        <f t="shared" si="598"/>
        <v>-6.544655435198754E-2</v>
      </c>
      <c r="H325">
        <f t="shared" si="573"/>
        <v>4.1217657939236652E-2</v>
      </c>
      <c r="I325">
        <f t="shared" si="574"/>
        <v>2.5945226711778312E-2</v>
      </c>
      <c r="J325">
        <f t="shared" si="575"/>
        <v>0.1054342898463317</v>
      </c>
      <c r="K325">
        <f t="shared" si="576"/>
        <v>2</v>
      </c>
      <c r="L325">
        <f t="shared" si="577"/>
        <v>0</v>
      </c>
      <c r="M325">
        <f t="shared" si="578"/>
        <v>1</v>
      </c>
      <c r="N325">
        <f t="shared" si="579"/>
        <v>0</v>
      </c>
      <c r="O325">
        <f t="shared" si="580"/>
        <v>0</v>
      </c>
    </row>
    <row r="326" spans="1:15" x14ac:dyDescent="0.3">
      <c r="A326">
        <f t="shared" si="545"/>
        <v>73</v>
      </c>
      <c r="B326">
        <f t="shared" ref="B326:C326" si="599">A75-A$249</f>
        <v>-0.21109289137212339</v>
      </c>
      <c r="C326">
        <f t="shared" si="599"/>
        <v>0.28755443129899416</v>
      </c>
      <c r="D326">
        <f t="shared" ref="D326:E326" si="600">A75-A$250</f>
        <v>-5.8617414607827212E-3</v>
      </c>
      <c r="E326">
        <f t="shared" si="600"/>
        <v>5.3548386957449345E-3</v>
      </c>
      <c r="F326">
        <f t="shared" ref="F326:G326" si="601">A75-A$251</f>
        <v>-0.45538611946305385</v>
      </c>
      <c r="G326">
        <f t="shared" si="601"/>
        <v>3.2955289573389446E-2</v>
      </c>
      <c r="H326">
        <f t="shared" si="573"/>
        <v>0.12724775974753105</v>
      </c>
      <c r="I326">
        <f t="shared" si="574"/>
        <v>6.3034310410506455E-5</v>
      </c>
      <c r="J326">
        <f t="shared" si="575"/>
        <v>0.2084625689104847</v>
      </c>
      <c r="K326">
        <f t="shared" si="576"/>
        <v>2</v>
      </c>
      <c r="L326">
        <f t="shared" si="577"/>
        <v>0</v>
      </c>
      <c r="M326">
        <f t="shared" si="578"/>
        <v>1</v>
      </c>
      <c r="N326">
        <f t="shared" si="579"/>
        <v>0</v>
      </c>
      <c r="O326">
        <f t="shared" si="580"/>
        <v>0</v>
      </c>
    </row>
    <row r="327" spans="1:15" x14ac:dyDescent="0.3">
      <c r="A327">
        <f t="shared" si="545"/>
        <v>74</v>
      </c>
      <c r="B327">
        <f t="shared" ref="B327:C327" si="602">A76-A$249</f>
        <v>-0.31422395448915041</v>
      </c>
      <c r="C327">
        <f t="shared" si="602"/>
        <v>0.33994088435107317</v>
      </c>
      <c r="D327">
        <f t="shared" ref="D327:E327" si="603">A76-A$250</f>
        <v>-0.10899280457780972</v>
      </c>
      <c r="E327">
        <f t="shared" si="603"/>
        <v>5.7741291747823942E-2</v>
      </c>
      <c r="F327">
        <f t="shared" ref="F327:G327" si="604">A76-A$251</f>
        <v>-0.55851718258008087</v>
      </c>
      <c r="G327">
        <f t="shared" si="604"/>
        <v>8.5341742625468453E-2</v>
      </c>
      <c r="H327">
        <f t="shared" si="573"/>
        <v>0.21429649842818937</v>
      </c>
      <c r="I327">
        <f t="shared" si="574"/>
        <v>1.5213488222443939E-2</v>
      </c>
      <c r="J327">
        <f t="shared" si="575"/>
        <v>0.31922465627154312</v>
      </c>
      <c r="K327">
        <f t="shared" si="576"/>
        <v>2</v>
      </c>
      <c r="L327">
        <f t="shared" si="577"/>
        <v>0</v>
      </c>
      <c r="M327">
        <f t="shared" si="578"/>
        <v>1</v>
      </c>
      <c r="N327">
        <f t="shared" si="579"/>
        <v>0</v>
      </c>
      <c r="O327">
        <f t="shared" si="580"/>
        <v>0</v>
      </c>
    </row>
    <row r="328" spans="1:15" x14ac:dyDescent="0.3">
      <c r="A328">
        <f t="shared" si="545"/>
        <v>75</v>
      </c>
      <c r="B328">
        <f t="shared" ref="B328:C328" si="605">A77-A$249</f>
        <v>-0.19254814673768639</v>
      </c>
      <c r="C328">
        <f t="shared" si="605"/>
        <v>0.31140943088016015</v>
      </c>
      <c r="D328">
        <f t="shared" ref="D328:E328" si="606">A77-A$250</f>
        <v>1.2683003173654284E-2</v>
      </c>
      <c r="E328">
        <f t="shared" si="606"/>
        <v>2.9209838276910927E-2</v>
      </c>
      <c r="F328">
        <f t="shared" ref="F328:G328" si="607">A77-A$251</f>
        <v>-0.43684137482861685</v>
      </c>
      <c r="G328">
        <f t="shared" si="607"/>
        <v>5.6810289154555438E-2</v>
      </c>
      <c r="H328">
        <f t="shared" si="573"/>
        <v>0.13405062245322286</v>
      </c>
      <c r="I328">
        <f t="shared" si="574"/>
        <v>1.0140732216662152E-3</v>
      </c>
      <c r="J328">
        <f t="shared" si="575"/>
        <v>0.19405779571598031</v>
      </c>
      <c r="K328">
        <f t="shared" si="576"/>
        <v>2</v>
      </c>
      <c r="L328">
        <f t="shared" si="577"/>
        <v>0</v>
      </c>
      <c r="M328">
        <f t="shared" si="578"/>
        <v>1</v>
      </c>
      <c r="N328">
        <f t="shared" si="579"/>
        <v>0</v>
      </c>
      <c r="O328">
        <f t="shared" si="580"/>
        <v>0</v>
      </c>
    </row>
    <row r="329" spans="1:15" x14ac:dyDescent="0.3">
      <c r="A329">
        <f t="shared" si="545"/>
        <v>76</v>
      </c>
      <c r="B329">
        <f t="shared" ref="B329:C329" si="608">A78-A$249</f>
        <v>-0.29110019265721943</v>
      </c>
      <c r="C329">
        <f t="shared" si="608"/>
        <v>0.38734384991084725</v>
      </c>
      <c r="D329">
        <f t="shared" ref="D329:E329" si="609">A78-A$250</f>
        <v>-8.5869042745878726E-2</v>
      </c>
      <c r="E329">
        <f t="shared" si="609"/>
        <v>0.10514425730759802</v>
      </c>
      <c r="F329">
        <f t="shared" ref="F329:G329" si="610">A78-A$251</f>
        <v>-0.53539342074814988</v>
      </c>
      <c r="G329">
        <f t="shared" si="610"/>
        <v>0.13274470818524253</v>
      </c>
      <c r="H329">
        <f t="shared" si="573"/>
        <v>0.23477458022882722</v>
      </c>
      <c r="I329">
        <f t="shared" si="574"/>
        <v>1.8428807346859928E-2</v>
      </c>
      <c r="J329">
        <f t="shared" si="575"/>
        <v>0.30426727253159064</v>
      </c>
      <c r="K329">
        <f t="shared" si="576"/>
        <v>2</v>
      </c>
      <c r="L329">
        <f t="shared" si="577"/>
        <v>0</v>
      </c>
      <c r="M329">
        <f t="shared" si="578"/>
        <v>1</v>
      </c>
      <c r="N329">
        <f t="shared" si="579"/>
        <v>0</v>
      </c>
      <c r="O329">
        <f t="shared" si="580"/>
        <v>0</v>
      </c>
    </row>
    <row r="330" spans="1:15" x14ac:dyDescent="0.3">
      <c r="A330">
        <f t="shared" si="545"/>
        <v>77</v>
      </c>
      <c r="B330">
        <f t="shared" ref="B330:C330" si="611">A79-A$249</f>
        <v>-0.15482871641606938</v>
      </c>
      <c r="C330">
        <f t="shared" si="611"/>
        <v>0.32717172151531015</v>
      </c>
      <c r="D330">
        <f t="shared" ref="D330:E330" si="612">A79-A$250</f>
        <v>5.0402433495271293E-2</v>
      </c>
      <c r="E330">
        <f t="shared" si="612"/>
        <v>4.4972128912060927E-2</v>
      </c>
      <c r="F330">
        <f t="shared" ref="F330:G330" si="613">A79-A$251</f>
        <v>-0.39912194450699984</v>
      </c>
      <c r="G330">
        <f t="shared" si="613"/>
        <v>7.2572579789705438E-2</v>
      </c>
      <c r="H330">
        <f t="shared" si="573"/>
        <v>0.13101326678633929</v>
      </c>
      <c r="I330">
        <f t="shared" si="574"/>
        <v>4.5628976811282716E-3</v>
      </c>
      <c r="J330">
        <f t="shared" si="575"/>
        <v>0.16456510592438181</v>
      </c>
      <c r="K330">
        <f t="shared" si="576"/>
        <v>2</v>
      </c>
      <c r="L330">
        <f t="shared" si="577"/>
        <v>0</v>
      </c>
      <c r="M330">
        <f t="shared" si="578"/>
        <v>1</v>
      </c>
      <c r="N330">
        <f t="shared" si="579"/>
        <v>0</v>
      </c>
      <c r="O330">
        <f t="shared" si="580"/>
        <v>0</v>
      </c>
    </row>
    <row r="331" spans="1:15" x14ac:dyDescent="0.3">
      <c r="A331">
        <f>A330+1</f>
        <v>78</v>
      </c>
      <c r="B331">
        <f t="shared" ref="B331:C331" si="614">A80-A$249</f>
        <v>-0.1778562136904614</v>
      </c>
      <c r="C331">
        <f t="shared" si="614"/>
        <v>1.3477142274486209E-2</v>
      </c>
      <c r="D331">
        <f t="shared" ref="D331:E331" si="615">A80-A$250</f>
        <v>2.7374936220879276E-2</v>
      </c>
      <c r="E331">
        <f t="shared" si="615"/>
        <v>-0.26872245032876302</v>
      </c>
      <c r="F331">
        <f t="shared" ref="F331:G331" si="616">A80-A$251</f>
        <v>-0.42214944178139185</v>
      </c>
      <c r="G331">
        <f t="shared" si="616"/>
        <v>-0.24112199945111851</v>
      </c>
      <c r="H331">
        <f t="shared" si="573"/>
        <v>3.1814466112193809E-2</v>
      </c>
      <c r="I331">
        <f t="shared" si="574"/>
        <v>7.2961142443791718E-2</v>
      </c>
      <c r="J331">
        <f t="shared" si="575"/>
        <v>0.23634996981564596</v>
      </c>
      <c r="K331">
        <f t="shared" si="576"/>
        <v>1</v>
      </c>
      <c r="L331">
        <f t="shared" si="577"/>
        <v>1</v>
      </c>
      <c r="M331">
        <f t="shared" si="578"/>
        <v>0</v>
      </c>
      <c r="N331">
        <f t="shared" si="579"/>
        <v>0</v>
      </c>
      <c r="O331">
        <f t="shared" si="580"/>
        <v>0</v>
      </c>
    </row>
    <row r="332" spans="1:15" x14ac:dyDescent="0.3">
      <c r="A332">
        <f t="shared" ref="A332:A352" si="617">A331+1</f>
        <v>79</v>
      </c>
      <c r="B332">
        <f t="shared" ref="B332:C332" si="618">A81-A$249</f>
        <v>3.217473535311155E-2</v>
      </c>
      <c r="C332">
        <f t="shared" si="618"/>
        <v>0.10198246206275519</v>
      </c>
      <c r="D332">
        <f t="shared" ref="D332:E332" si="619">A81-A$250</f>
        <v>0.23740588526445222</v>
      </c>
      <c r="E332">
        <f t="shared" si="619"/>
        <v>-0.18021713054049404</v>
      </c>
      <c r="F332">
        <f t="shared" ref="F332:G332" si="620">A81-A$251</f>
        <v>-0.21211849273781891</v>
      </c>
      <c r="G332">
        <f t="shared" si="620"/>
        <v>-0.15261667966284953</v>
      </c>
      <c r="H332">
        <f t="shared" si="573"/>
        <v>1.1435636163424068E-2</v>
      </c>
      <c r="I332">
        <f t="shared" si="574"/>
        <v>8.8839768498447713E-2</v>
      </c>
      <c r="J332">
        <f t="shared" si="575"/>
        <v>6.8286105872676958E-2</v>
      </c>
      <c r="K332">
        <f t="shared" si="576"/>
        <v>1</v>
      </c>
      <c r="L332">
        <f t="shared" si="577"/>
        <v>1</v>
      </c>
      <c r="M332">
        <f t="shared" si="578"/>
        <v>0</v>
      </c>
      <c r="N332">
        <f t="shared" si="579"/>
        <v>0</v>
      </c>
      <c r="O332">
        <f t="shared" si="580"/>
        <v>0</v>
      </c>
    </row>
    <row r="333" spans="1:15" x14ac:dyDescent="0.3">
      <c r="A333">
        <f t="shared" si="617"/>
        <v>80</v>
      </c>
      <c r="B333">
        <f t="shared" ref="B333:C333" si="621">A82-A$249</f>
        <v>0.40471919388098965</v>
      </c>
      <c r="C333">
        <f t="shared" si="621"/>
        <v>6.785504553914723E-2</v>
      </c>
      <c r="D333">
        <f t="shared" ref="D333:E333" si="622">A82-A$250</f>
        <v>0.60995034379233037</v>
      </c>
      <c r="E333">
        <f t="shared" si="622"/>
        <v>-0.214344547064102</v>
      </c>
      <c r="F333">
        <f t="shared" ref="F333:G333" si="623">A82-A$251</f>
        <v>0.16042596579005919</v>
      </c>
      <c r="G333">
        <f t="shared" si="623"/>
        <v>-0.18674409618645749</v>
      </c>
      <c r="H333">
        <f t="shared" si="573"/>
        <v>0.16840193310079785</v>
      </c>
      <c r="I333">
        <f t="shared" si="574"/>
        <v>0.41798300674849709</v>
      </c>
      <c r="J333">
        <f t="shared" si="575"/>
        <v>6.0609847960170125E-2</v>
      </c>
      <c r="K333">
        <f t="shared" si="576"/>
        <v>3</v>
      </c>
      <c r="L333">
        <f t="shared" si="577"/>
        <v>0</v>
      </c>
      <c r="M333">
        <f t="shared" si="578"/>
        <v>0</v>
      </c>
      <c r="N333">
        <f t="shared" si="579"/>
        <v>1</v>
      </c>
      <c r="O333">
        <f t="shared" si="580"/>
        <v>0</v>
      </c>
    </row>
    <row r="334" spans="1:15" x14ac:dyDescent="0.3">
      <c r="A334">
        <f t="shared" si="617"/>
        <v>81</v>
      </c>
      <c r="B334">
        <f t="shared" ref="B334:C334" si="624">A83-A$249</f>
        <v>-7.0118219241190383E-2</v>
      </c>
      <c r="C334">
        <f t="shared" si="624"/>
        <v>5.9877333364851237E-2</v>
      </c>
      <c r="D334">
        <f t="shared" ref="D334:E334" si="625">A83-A$250</f>
        <v>0.13511293067015029</v>
      </c>
      <c r="E334">
        <f t="shared" si="625"/>
        <v>-0.22232225923839799</v>
      </c>
      <c r="F334">
        <f t="shared" ref="F334:G334" si="626">A83-A$251</f>
        <v>-0.31441144733212084</v>
      </c>
      <c r="G334">
        <f t="shared" si="626"/>
        <v>-0.19472180836075348</v>
      </c>
      <c r="H334">
        <f t="shared" si="573"/>
        <v>8.501859720441169E-3</v>
      </c>
      <c r="I334">
        <f t="shared" si="574"/>
        <v>6.7682690987142274E-2</v>
      </c>
      <c r="J334">
        <f t="shared" si="575"/>
        <v>0.136771140864761</v>
      </c>
      <c r="K334">
        <f t="shared" si="576"/>
        <v>1</v>
      </c>
      <c r="L334">
        <f t="shared" si="577"/>
        <v>1</v>
      </c>
      <c r="M334">
        <f t="shared" si="578"/>
        <v>0</v>
      </c>
      <c r="N334">
        <f t="shared" si="579"/>
        <v>0</v>
      </c>
      <c r="O334">
        <f t="shared" si="580"/>
        <v>0</v>
      </c>
    </row>
    <row r="335" spans="1:15" x14ac:dyDescent="0.3">
      <c r="A335">
        <f t="shared" si="617"/>
        <v>82</v>
      </c>
      <c r="B335">
        <f t="shared" ref="B335:C335" si="627">A84-A$249</f>
        <v>5.9385867494895606E-2</v>
      </c>
      <c r="C335">
        <f t="shared" si="627"/>
        <v>0.17076038906021118</v>
      </c>
      <c r="D335">
        <f t="shared" ref="D335:E335" si="628">A84-A$250</f>
        <v>0.26461701740623628</v>
      </c>
      <c r="E335">
        <f t="shared" si="628"/>
        <v>-0.11143920354303805</v>
      </c>
      <c r="F335">
        <f t="shared" ref="F335:G335" si="629">A84-A$251</f>
        <v>-0.18490736059603485</v>
      </c>
      <c r="G335">
        <f t="shared" si="629"/>
        <v>-8.3838752665393534E-2</v>
      </c>
      <c r="H335">
        <f t="shared" si="573"/>
        <v>3.2685791730115987E-2</v>
      </c>
      <c r="I335">
        <f t="shared" si="574"/>
        <v>8.2440861987279013E-2</v>
      </c>
      <c r="J335">
        <f t="shared" si="575"/>
        <v>4.121966845108109E-2</v>
      </c>
      <c r="K335">
        <f t="shared" si="576"/>
        <v>1</v>
      </c>
      <c r="L335">
        <f t="shared" si="577"/>
        <v>1</v>
      </c>
      <c r="M335">
        <f t="shared" si="578"/>
        <v>0</v>
      </c>
      <c r="N335">
        <f t="shared" si="579"/>
        <v>0</v>
      </c>
      <c r="O335">
        <f t="shared" si="580"/>
        <v>0</v>
      </c>
    </row>
    <row r="336" spans="1:15" x14ac:dyDescent="0.3">
      <c r="A336">
        <f t="shared" si="617"/>
        <v>83</v>
      </c>
      <c r="B336">
        <f t="shared" ref="B336:C336" si="630">A85-A$249</f>
        <v>0.19523644260448059</v>
      </c>
      <c r="C336">
        <f t="shared" si="630"/>
        <v>-0.10287401196063278</v>
      </c>
      <c r="D336">
        <f t="shared" ref="D336:E336" si="631">A85-A$250</f>
        <v>0.40046759251582126</v>
      </c>
      <c r="E336">
        <f t="shared" si="631"/>
        <v>-0.38507360456388201</v>
      </c>
      <c r="F336">
        <f t="shared" ref="F336:G336" si="632">A85-A$251</f>
        <v>-4.9056785486449872E-2</v>
      </c>
      <c r="G336">
        <f t="shared" si="632"/>
        <v>-0.3574731536862375</v>
      </c>
      <c r="H336">
        <f t="shared" si="573"/>
        <v>4.8700330857729054E-2</v>
      </c>
      <c r="I336">
        <f t="shared" si="574"/>
        <v>0.30865597358723884</v>
      </c>
      <c r="J336">
        <f t="shared" si="575"/>
        <v>0.13019362380864793</v>
      </c>
      <c r="K336">
        <f t="shared" si="576"/>
        <v>1</v>
      </c>
      <c r="L336">
        <f t="shared" si="577"/>
        <v>1</v>
      </c>
      <c r="M336">
        <f t="shared" si="578"/>
        <v>0</v>
      </c>
      <c r="N336">
        <f t="shared" si="579"/>
        <v>0</v>
      </c>
      <c r="O336">
        <f t="shared" si="580"/>
        <v>0</v>
      </c>
    </row>
    <row r="337" spans="1:15" x14ac:dyDescent="0.3">
      <c r="A337">
        <f t="shared" si="617"/>
        <v>84</v>
      </c>
      <c r="B337">
        <f t="shared" ref="B337:C337" si="633">A86-A$249</f>
        <v>-6.8189145389972394E-2</v>
      </c>
      <c r="C337">
        <f t="shared" si="633"/>
        <v>0.17671366550497425</v>
      </c>
      <c r="D337">
        <f t="shared" ref="D337:E337" si="634">A86-A$250</f>
        <v>0.13704200452136828</v>
      </c>
      <c r="E337">
        <f t="shared" si="634"/>
        <v>-0.10548592709827498</v>
      </c>
      <c r="F337">
        <f t="shared" ref="F337:G337" si="635">A86-A$251</f>
        <v>-0.31248237348090285</v>
      </c>
      <c r="G337">
        <f t="shared" si="635"/>
        <v>-7.7885476220630467E-2</v>
      </c>
      <c r="H337">
        <f t="shared" si="573"/>
        <v>3.5877479125218721E-2</v>
      </c>
      <c r="I337">
        <f t="shared" si="574"/>
        <v>2.9907791819017308E-2</v>
      </c>
      <c r="J337">
        <f t="shared" si="575"/>
        <v>0.10371138114237285</v>
      </c>
      <c r="K337">
        <f t="shared" si="576"/>
        <v>2</v>
      </c>
      <c r="L337">
        <f t="shared" si="577"/>
        <v>0</v>
      </c>
      <c r="M337">
        <f t="shared" si="578"/>
        <v>1</v>
      </c>
      <c r="N337">
        <f t="shared" si="579"/>
        <v>0</v>
      </c>
      <c r="O337">
        <f t="shared" si="580"/>
        <v>0</v>
      </c>
    </row>
    <row r="338" spans="1:15" x14ac:dyDescent="0.3">
      <c r="A338">
        <f t="shared" si="617"/>
        <v>85</v>
      </c>
      <c r="B338">
        <f t="shared" ref="B338:C338" si="636">A87-A$249</f>
        <v>0.24092590274544057</v>
      </c>
      <c r="C338">
        <f t="shared" si="636"/>
        <v>0.20492507321044418</v>
      </c>
      <c r="D338">
        <f t="shared" ref="D338:E338" si="637">A87-A$250</f>
        <v>0.44615705265678124</v>
      </c>
      <c r="E338">
        <f t="shared" si="637"/>
        <v>-7.7274519392805052E-2</v>
      </c>
      <c r="F338">
        <f t="shared" ref="F338:G338" si="638">A87-A$251</f>
        <v>-3.367325345489891E-3</v>
      </c>
      <c r="G338">
        <f t="shared" si="638"/>
        <v>-4.9674068515160541E-2</v>
      </c>
      <c r="H338">
        <f t="shared" si="573"/>
        <v>0.10003957624401139</v>
      </c>
      <c r="I338">
        <f t="shared" si="574"/>
        <v>0.20502746698277485</v>
      </c>
      <c r="J338">
        <f t="shared" si="575"/>
        <v>2.4788519628312425E-3</v>
      </c>
      <c r="K338">
        <f t="shared" si="576"/>
        <v>3</v>
      </c>
      <c r="L338">
        <f t="shared" si="577"/>
        <v>0</v>
      </c>
      <c r="M338">
        <f t="shared" si="578"/>
        <v>0</v>
      </c>
      <c r="N338">
        <f t="shared" si="579"/>
        <v>1</v>
      </c>
      <c r="O338">
        <f t="shared" si="580"/>
        <v>0</v>
      </c>
    </row>
    <row r="339" spans="1:15" x14ac:dyDescent="0.3">
      <c r="A339">
        <f t="shared" si="617"/>
        <v>86</v>
      </c>
      <c r="B339">
        <f t="shared" ref="B339:C339" si="639">A88-A$249</f>
        <v>0.25101577706357459</v>
      </c>
      <c r="C339">
        <f t="shared" si="639"/>
        <v>0.34694939955278314</v>
      </c>
      <c r="D339">
        <f t="shared" ref="D339:E339" si="640">A88-A$250</f>
        <v>0.45624692697491526</v>
      </c>
      <c r="E339">
        <f t="shared" si="640"/>
        <v>6.4749806949533917E-2</v>
      </c>
      <c r="F339">
        <f t="shared" ref="F339:G339" si="641">A88-A$251</f>
        <v>6.7225489726441268E-3</v>
      </c>
      <c r="G339">
        <f t="shared" si="641"/>
        <v>9.2350257827178428E-2</v>
      </c>
      <c r="H339">
        <f t="shared" si="573"/>
        <v>0.18338280618486694</v>
      </c>
      <c r="I339">
        <f t="shared" si="574"/>
        <v>0.21235379587405556</v>
      </c>
      <c r="J339">
        <f t="shared" si="575"/>
        <v>8.5737627854359285E-3</v>
      </c>
      <c r="K339">
        <f t="shared" si="576"/>
        <v>3</v>
      </c>
      <c r="L339">
        <f t="shared" si="577"/>
        <v>0</v>
      </c>
      <c r="M339">
        <f t="shared" si="578"/>
        <v>0</v>
      </c>
      <c r="N339">
        <f t="shared" si="579"/>
        <v>1</v>
      </c>
      <c r="O339">
        <f t="shared" si="580"/>
        <v>0</v>
      </c>
    </row>
    <row r="340" spans="1:15" x14ac:dyDescent="0.3">
      <c r="A340">
        <f t="shared" si="617"/>
        <v>87</v>
      </c>
      <c r="B340">
        <f t="shared" ref="B340:C340" si="642">A89-A$249</f>
        <v>0.15727598608620763</v>
      </c>
      <c r="C340">
        <f t="shared" si="642"/>
        <v>0.32623391581781425</v>
      </c>
      <c r="D340">
        <f t="shared" ref="D340:E340" si="643">A89-A$250</f>
        <v>0.3625071359975483</v>
      </c>
      <c r="E340">
        <f t="shared" si="643"/>
        <v>4.4034323214565019E-2</v>
      </c>
      <c r="F340">
        <f t="shared" ref="F340:G340" si="644">A89-A$251</f>
        <v>-8.7017242004722828E-2</v>
      </c>
      <c r="G340">
        <f t="shared" si="644"/>
        <v>7.163477409220953E-2</v>
      </c>
      <c r="H340">
        <f t="shared" si="573"/>
        <v>0.13116430362921369</v>
      </c>
      <c r="I340">
        <f t="shared" si="574"/>
        <v>0.13335044527010978</v>
      </c>
      <c r="J340">
        <f t="shared" si="575"/>
        <v>1.2703541265350393E-2</v>
      </c>
      <c r="K340">
        <f t="shared" si="576"/>
        <v>3</v>
      </c>
      <c r="L340">
        <f t="shared" si="577"/>
        <v>0</v>
      </c>
      <c r="M340">
        <f t="shared" si="578"/>
        <v>0</v>
      </c>
      <c r="N340">
        <f t="shared" si="579"/>
        <v>1</v>
      </c>
      <c r="O340">
        <f t="shared" si="580"/>
        <v>0</v>
      </c>
    </row>
    <row r="341" spans="1:15" x14ac:dyDescent="0.3">
      <c r="A341">
        <f t="shared" si="617"/>
        <v>88</v>
      </c>
      <c r="B341">
        <f t="shared" ref="B341:C341" si="645">A90-A$249</f>
        <v>-8.3985141757200399E-2</v>
      </c>
      <c r="C341">
        <f t="shared" si="645"/>
        <v>0.37823102607310821</v>
      </c>
      <c r="D341">
        <f t="shared" ref="D341:E341" si="646">A90-A$250</f>
        <v>0.12124600815414027</v>
      </c>
      <c r="E341">
        <f t="shared" si="646"/>
        <v>9.6031433469858984E-2</v>
      </c>
      <c r="F341">
        <f t="shared" ref="F341:G341" si="647">A90-A$251</f>
        <v>-0.32827836984813086</v>
      </c>
      <c r="G341">
        <f t="shared" si="647"/>
        <v>0.1236318843475035</v>
      </c>
      <c r="H341">
        <f t="shared" si="573"/>
        <v>0.1501122131202933</v>
      </c>
      <c r="I341">
        <f t="shared" si="574"/>
        <v>2.39226307075898E-2</v>
      </c>
      <c r="J341">
        <f t="shared" si="575"/>
        <v>0.12305153093746068</v>
      </c>
      <c r="K341">
        <f t="shared" si="576"/>
        <v>2</v>
      </c>
      <c r="L341">
        <f t="shared" si="577"/>
        <v>0</v>
      </c>
      <c r="M341">
        <f t="shared" si="578"/>
        <v>1</v>
      </c>
      <c r="N341">
        <f t="shared" si="579"/>
        <v>0</v>
      </c>
      <c r="O341">
        <f t="shared" si="580"/>
        <v>0</v>
      </c>
    </row>
    <row r="342" spans="1:15" x14ac:dyDescent="0.3">
      <c r="A342">
        <f t="shared" si="617"/>
        <v>89</v>
      </c>
      <c r="B342">
        <f t="shared" ref="B342:C342" si="648">A91-A$249</f>
        <v>0.25879786629922763</v>
      </c>
      <c r="C342">
        <f t="shared" si="648"/>
        <v>0.24964924022672019</v>
      </c>
      <c r="D342">
        <f t="shared" ref="D342:E342" si="649">A91-A$250</f>
        <v>0.4640290162105683</v>
      </c>
      <c r="E342">
        <f t="shared" si="649"/>
        <v>-3.2550352376529035E-2</v>
      </c>
      <c r="F342">
        <f t="shared" ref="F342:G342" si="650">A91-A$251</f>
        <v>1.4504638208297171E-2</v>
      </c>
      <c r="G342">
        <f t="shared" si="650"/>
        <v>-4.9499014988845236E-3</v>
      </c>
      <c r="H342">
        <f t="shared" si="573"/>
        <v>0.12930107874681154</v>
      </c>
      <c r="I342">
        <f t="shared" si="574"/>
        <v>0.21638245332518405</v>
      </c>
      <c r="J342">
        <f t="shared" si="575"/>
        <v>2.3488605440225344E-4</v>
      </c>
      <c r="K342">
        <f t="shared" si="576"/>
        <v>3</v>
      </c>
      <c r="L342">
        <f t="shared" si="577"/>
        <v>0</v>
      </c>
      <c r="M342">
        <f t="shared" si="578"/>
        <v>0</v>
      </c>
      <c r="N342">
        <f t="shared" si="579"/>
        <v>1</v>
      </c>
      <c r="O342">
        <f t="shared" si="580"/>
        <v>0</v>
      </c>
    </row>
    <row r="343" spans="1:15" x14ac:dyDescent="0.3">
      <c r="A343">
        <f t="shared" si="617"/>
        <v>90</v>
      </c>
      <c r="B343">
        <f t="shared" ref="B343:C343" si="651">A92-A$249</f>
        <v>0.27498831309542859</v>
      </c>
      <c r="C343">
        <f t="shared" si="651"/>
        <v>0.23452973192450721</v>
      </c>
      <c r="D343">
        <f t="shared" ref="D343:E343" si="652">A92-A$250</f>
        <v>0.48021946300676926</v>
      </c>
      <c r="E343">
        <f t="shared" si="652"/>
        <v>-4.7669860678742015E-2</v>
      </c>
      <c r="F343">
        <f t="shared" ref="F343:G343" si="653">A92-A$251</f>
        <v>3.0695085004498135E-2</v>
      </c>
      <c r="G343">
        <f t="shared" si="653"/>
        <v>-2.0069409801097504E-2</v>
      </c>
      <c r="H343">
        <f t="shared" si="573"/>
        <v>0.13062276749565069</v>
      </c>
      <c r="I343">
        <f t="shared" si="574"/>
        <v>0.23288314826764051</v>
      </c>
      <c r="J343">
        <f t="shared" si="575"/>
        <v>1.3449694531977548E-3</v>
      </c>
      <c r="K343">
        <f t="shared" si="576"/>
        <v>3</v>
      </c>
      <c r="L343">
        <f t="shared" si="577"/>
        <v>0</v>
      </c>
      <c r="M343">
        <f t="shared" si="578"/>
        <v>0</v>
      </c>
      <c r="N343">
        <f t="shared" si="579"/>
        <v>1</v>
      </c>
      <c r="O343">
        <f t="shared" si="580"/>
        <v>0</v>
      </c>
    </row>
    <row r="344" spans="1:15" x14ac:dyDescent="0.3">
      <c r="A344">
        <f t="shared" si="617"/>
        <v>91</v>
      </c>
      <c r="B344">
        <f t="shared" ref="B344:C344" si="654">A93-A$249</f>
        <v>-0.1881659988001344</v>
      </c>
      <c r="C344">
        <f t="shared" si="654"/>
        <v>5.8726862279702252E-2</v>
      </c>
      <c r="D344">
        <f t="shared" ref="D344:E344" si="655">A93-A$250</f>
        <v>1.7065151111206267E-2</v>
      </c>
      <c r="E344">
        <f t="shared" si="655"/>
        <v>-0.22347273032354698</v>
      </c>
      <c r="F344">
        <f t="shared" ref="F344:G344" si="656">A93-A$251</f>
        <v>-0.43245922689106486</v>
      </c>
      <c r="G344">
        <f t="shared" si="656"/>
        <v>-0.19587227944590246</v>
      </c>
      <c r="H344">
        <f t="shared" si="573"/>
        <v>3.8855287457671292E-2</v>
      </c>
      <c r="I344">
        <f t="shared" si="574"/>
        <v>5.0231280580709053E-2</v>
      </c>
      <c r="J344">
        <f t="shared" si="575"/>
        <v>0.22538693277855124</v>
      </c>
      <c r="K344">
        <f t="shared" si="576"/>
        <v>1</v>
      </c>
      <c r="L344">
        <f t="shared" si="577"/>
        <v>1</v>
      </c>
      <c r="M344">
        <f t="shared" si="578"/>
        <v>0</v>
      </c>
      <c r="N344">
        <f t="shared" si="579"/>
        <v>0</v>
      </c>
      <c r="O344">
        <f t="shared" si="580"/>
        <v>0</v>
      </c>
    </row>
    <row r="345" spans="1:15" x14ac:dyDescent="0.3">
      <c r="A345">
        <f t="shared" si="617"/>
        <v>92</v>
      </c>
      <c r="B345">
        <f t="shared" ref="B345:C345" si="657">A94-A$249</f>
        <v>0.1896680999070286</v>
      </c>
      <c r="C345">
        <f t="shared" si="657"/>
        <v>0.15029748214917815</v>
      </c>
      <c r="D345">
        <f t="shared" ref="D345:E345" si="658">A94-A$250</f>
        <v>0.39489924981836927</v>
      </c>
      <c r="E345">
        <f t="shared" si="658"/>
        <v>-0.13190211045407108</v>
      </c>
      <c r="F345">
        <f t="shared" ref="F345:G345" si="659">A94-A$251</f>
        <v>-5.4625128183901861E-2</v>
      </c>
      <c r="G345">
        <f t="shared" si="659"/>
        <v>-0.10430165957642656</v>
      </c>
      <c r="H345">
        <f t="shared" si="573"/>
        <v>5.8563321262725107E-2</v>
      </c>
      <c r="I345">
        <f t="shared" si="574"/>
        <v>0.17334358424934879</v>
      </c>
      <c r="J345">
        <f t="shared" si="575"/>
        <v>1.3862740819504485E-2</v>
      </c>
      <c r="K345">
        <f t="shared" si="576"/>
        <v>3</v>
      </c>
      <c r="L345">
        <f t="shared" si="577"/>
        <v>0</v>
      </c>
      <c r="M345">
        <f t="shared" si="578"/>
        <v>0</v>
      </c>
      <c r="N345">
        <f t="shared" si="579"/>
        <v>1</v>
      </c>
      <c r="O345">
        <f t="shared" si="580"/>
        <v>0</v>
      </c>
    </row>
    <row r="346" spans="1:15" x14ac:dyDescent="0.3">
      <c r="A346">
        <f t="shared" si="617"/>
        <v>93</v>
      </c>
      <c r="B346">
        <f t="shared" ref="B346:C346" si="660">A95-A$249</f>
        <v>0.1681298966777276</v>
      </c>
      <c r="C346">
        <f t="shared" si="660"/>
        <v>-0.12167170790944581</v>
      </c>
      <c r="D346">
        <f t="shared" ref="D346:E346" si="661">A95-A$250</f>
        <v>0.37336104658906827</v>
      </c>
      <c r="E346">
        <f t="shared" si="661"/>
        <v>-0.40387130051269504</v>
      </c>
      <c r="F346">
        <f t="shared" ref="F346:G346" si="662">A95-A$251</f>
        <v>-7.6163331413202862E-2</v>
      </c>
      <c r="G346">
        <f t="shared" si="662"/>
        <v>-0.37627084963505053</v>
      </c>
      <c r="H346">
        <f t="shared" si="573"/>
        <v>4.3071666662464855E-2</v>
      </c>
      <c r="I346">
        <f t="shared" si="574"/>
        <v>0.30251049848790001</v>
      </c>
      <c r="J346">
        <f t="shared" si="575"/>
        <v>0.14738060533704017</v>
      </c>
      <c r="K346">
        <f t="shared" si="576"/>
        <v>1</v>
      </c>
      <c r="L346">
        <f t="shared" si="577"/>
        <v>1</v>
      </c>
      <c r="M346">
        <f t="shared" si="578"/>
        <v>0</v>
      </c>
      <c r="N346">
        <f t="shared" si="579"/>
        <v>0</v>
      </c>
      <c r="O346">
        <f t="shared" si="580"/>
        <v>0</v>
      </c>
    </row>
    <row r="347" spans="1:15" x14ac:dyDescent="0.3">
      <c r="A347">
        <f t="shared" si="617"/>
        <v>94</v>
      </c>
      <c r="B347">
        <f t="shared" ref="B347:C347" si="663">A96-A$249</f>
        <v>0.20462682357673556</v>
      </c>
      <c r="C347">
        <f t="shared" si="663"/>
        <v>8.1441382191859146E-2</v>
      </c>
      <c r="D347">
        <f t="shared" ref="D347:E347" si="664">A96-A$250</f>
        <v>0.40985797348807623</v>
      </c>
      <c r="E347">
        <f t="shared" si="664"/>
        <v>-0.20075821041139008</v>
      </c>
      <c r="F347">
        <f t="shared" ref="F347:G347" si="665">A96-A$251</f>
        <v>-3.9666404514194897E-2</v>
      </c>
      <c r="G347">
        <f t="shared" si="665"/>
        <v>-0.17315775953374557</v>
      </c>
      <c r="H347">
        <f t="shared" si="573"/>
        <v>4.8504835660424933E-2</v>
      </c>
      <c r="I347">
        <f t="shared" si="574"/>
        <v>0.2082874174793366</v>
      </c>
      <c r="J347">
        <f t="shared" si="575"/>
        <v>3.1557033333830198E-2</v>
      </c>
      <c r="K347">
        <f t="shared" si="576"/>
        <v>3</v>
      </c>
      <c r="L347">
        <f t="shared" si="577"/>
        <v>0</v>
      </c>
      <c r="M347">
        <f t="shared" si="578"/>
        <v>0</v>
      </c>
      <c r="N347">
        <f t="shared" si="579"/>
        <v>1</v>
      </c>
      <c r="O347">
        <f t="shared" si="580"/>
        <v>1</v>
      </c>
    </row>
    <row r="348" spans="1:15" x14ac:dyDescent="0.3">
      <c r="A348">
        <f t="shared" si="617"/>
        <v>95</v>
      </c>
      <c r="B348">
        <f t="shared" ref="B348:C348" si="666">A97-A$249</f>
        <v>-3.1558251577671392E-2</v>
      </c>
      <c r="C348">
        <f t="shared" si="666"/>
        <v>0.24525198046999519</v>
      </c>
      <c r="D348">
        <f t="shared" ref="D348:E348" si="667">A97-A$250</f>
        <v>0.17367289833366928</v>
      </c>
      <c r="E348">
        <f t="shared" si="667"/>
        <v>-3.6947612133254037E-2</v>
      </c>
      <c r="F348">
        <f t="shared" ref="F348:G348" si="668">A97-A$251</f>
        <v>-0.27585147966860185</v>
      </c>
      <c r="G348">
        <f t="shared" si="668"/>
        <v>-9.3471612556095263E-3</v>
      </c>
      <c r="H348">
        <f t="shared" si="573"/>
        <v>6.1144457167094504E-2</v>
      </c>
      <c r="I348">
        <f t="shared" si="574"/>
        <v>3.1527401657966407E-2</v>
      </c>
      <c r="J348">
        <f t="shared" si="575"/>
        <v>7.6181408258895425E-2</v>
      </c>
      <c r="K348">
        <f t="shared" si="576"/>
        <v>2</v>
      </c>
      <c r="L348">
        <f t="shared" si="577"/>
        <v>0</v>
      </c>
      <c r="M348">
        <f t="shared" si="578"/>
        <v>1</v>
      </c>
      <c r="N348">
        <f t="shared" si="579"/>
        <v>0</v>
      </c>
      <c r="O348">
        <f t="shared" si="580"/>
        <v>0</v>
      </c>
    </row>
    <row r="349" spans="1:15" x14ac:dyDescent="0.3">
      <c r="A349">
        <f t="shared" si="617"/>
        <v>96</v>
      </c>
      <c r="B349">
        <f t="shared" ref="B349:C349" si="669">A98-A$249</f>
        <v>-0.10127222752004439</v>
      </c>
      <c r="C349">
        <f t="shared" si="669"/>
        <v>5.4453204143989242E-2</v>
      </c>
      <c r="D349">
        <f t="shared" ref="D349:E349" si="670">A98-A$250</f>
        <v>0.10395892239129628</v>
      </c>
      <c r="E349">
        <f t="shared" si="670"/>
        <v>-0.22774638845925999</v>
      </c>
      <c r="F349">
        <f t="shared" ref="F349:G349" si="671">A98-A$251</f>
        <v>-0.34556545561097485</v>
      </c>
      <c r="G349">
        <f t="shared" si="671"/>
        <v>-0.20014593758161547</v>
      </c>
      <c r="H349">
        <f t="shared" si="573"/>
        <v>1.3221215508418602E-2</v>
      </c>
      <c r="I349">
        <f t="shared" si="574"/>
        <v>6.2675875000995723E-2</v>
      </c>
      <c r="J349">
        <f t="shared" si="575"/>
        <v>0.15947388044204455</v>
      </c>
      <c r="K349">
        <f t="shared" si="576"/>
        <v>1</v>
      </c>
      <c r="L349">
        <f t="shared" si="577"/>
        <v>1</v>
      </c>
      <c r="M349">
        <f t="shared" si="578"/>
        <v>0</v>
      </c>
      <c r="N349">
        <f t="shared" si="579"/>
        <v>0</v>
      </c>
      <c r="O349">
        <f t="shared" si="580"/>
        <v>0</v>
      </c>
    </row>
    <row r="350" spans="1:15" x14ac:dyDescent="0.3">
      <c r="A350">
        <f t="shared" si="617"/>
        <v>97</v>
      </c>
      <c r="B350">
        <f t="shared" ref="B350:C350" si="672">A99-A$249</f>
        <v>0.24044205111635264</v>
      </c>
      <c r="C350">
        <f t="shared" si="672"/>
        <v>4.2558619523331176E-2</v>
      </c>
      <c r="D350">
        <f t="shared" ref="D350:E350" si="673">A99-A$250</f>
        <v>0.44567320102769331</v>
      </c>
      <c r="E350">
        <f t="shared" si="673"/>
        <v>-0.23964097307991805</v>
      </c>
      <c r="F350">
        <f t="shared" ref="F350:G350" si="674">A99-A$251</f>
        <v>-3.851176974577819E-3</v>
      </c>
      <c r="G350">
        <f t="shared" si="674"/>
        <v>-0.21204052220227354</v>
      </c>
      <c r="H350">
        <f t="shared" si="573"/>
        <v>5.9623616040770405E-2</v>
      </c>
      <c r="I350">
        <f t="shared" si="574"/>
        <v>0.25605239809296076</v>
      </c>
      <c r="J350">
        <f t="shared" si="575"/>
        <v>4.4976014619902374E-2</v>
      </c>
      <c r="K350">
        <f t="shared" si="576"/>
        <v>3</v>
      </c>
      <c r="L350">
        <f t="shared" si="577"/>
        <v>0</v>
      </c>
      <c r="M350">
        <f t="shared" si="578"/>
        <v>0</v>
      </c>
      <c r="N350">
        <f t="shared" si="579"/>
        <v>1</v>
      </c>
      <c r="O350">
        <f t="shared" si="580"/>
        <v>1</v>
      </c>
    </row>
    <row r="351" spans="1:15" x14ac:dyDescent="0.3">
      <c r="A351">
        <f t="shared" si="617"/>
        <v>98</v>
      </c>
      <c r="B351">
        <f t="shared" ref="B351:C351" si="675">A100-A$249</f>
        <v>0.10031262943845765</v>
      </c>
      <c r="C351">
        <f t="shared" si="675"/>
        <v>-0.1008211234787208</v>
      </c>
      <c r="D351">
        <f t="shared" ref="D351:E351" si="676">A100-A$250</f>
        <v>0.30554377934979832</v>
      </c>
      <c r="E351">
        <f t="shared" si="676"/>
        <v>-0.38302071608197003</v>
      </c>
      <c r="F351">
        <f t="shared" ref="F351:G351" si="677">A100-A$251</f>
        <v>-0.14398059865247281</v>
      </c>
      <c r="G351">
        <f t="shared" si="677"/>
        <v>-0.35542026520432551</v>
      </c>
      <c r="H351">
        <f t="shared" si="573"/>
        <v>2.0227522564368786E-2</v>
      </c>
      <c r="I351">
        <f t="shared" si="574"/>
        <v>0.24006187004730334</v>
      </c>
      <c r="J351">
        <f t="shared" si="575"/>
        <v>0.14705397770623754</v>
      </c>
      <c r="K351">
        <f t="shared" si="576"/>
        <v>1</v>
      </c>
      <c r="L351">
        <f t="shared" si="577"/>
        <v>1</v>
      </c>
      <c r="M351">
        <f t="shared" si="578"/>
        <v>0</v>
      </c>
      <c r="N351">
        <f t="shared" si="579"/>
        <v>0</v>
      </c>
      <c r="O351">
        <f t="shared" si="580"/>
        <v>0</v>
      </c>
    </row>
    <row r="352" spans="1:15" x14ac:dyDescent="0.3">
      <c r="A352">
        <f t="shared" si="617"/>
        <v>99</v>
      </c>
      <c r="B352">
        <f t="shared" ref="B352:C352" si="678">A101-A$249</f>
        <v>-6.7369560277663387E-2</v>
      </c>
      <c r="C352">
        <f t="shared" si="678"/>
        <v>0.13358888627302523</v>
      </c>
      <c r="D352">
        <f t="shared" ref="D352:E352" si="679">A101-A$250</f>
        <v>0.13786158963367728</v>
      </c>
      <c r="E352">
        <f t="shared" si="679"/>
        <v>-0.148610706330224</v>
      </c>
      <c r="F352">
        <f t="shared" ref="F352:G352" si="680">A101-A$251</f>
        <v>-0.31166278836859385</v>
      </c>
      <c r="G352">
        <f t="shared" si="680"/>
        <v>-0.12101025545257948</v>
      </c>
      <c r="H352">
        <f t="shared" si="573"/>
        <v>2.2384648187672992E-2</v>
      </c>
      <c r="I352">
        <f t="shared" si="574"/>
        <v>4.1090959932292517E-2</v>
      </c>
      <c r="J352">
        <f t="shared" si="575"/>
        <v>0.11177717557838546</v>
      </c>
      <c r="K352">
        <f t="shared" si="576"/>
        <v>1</v>
      </c>
      <c r="L352">
        <f t="shared" si="577"/>
        <v>1</v>
      </c>
      <c r="M352">
        <f t="shared" si="578"/>
        <v>0</v>
      </c>
      <c r="N352">
        <f t="shared" si="579"/>
        <v>0</v>
      </c>
      <c r="O352">
        <f t="shared" si="580"/>
        <v>0</v>
      </c>
    </row>
    <row r="353" spans="1:15" x14ac:dyDescent="0.3">
      <c r="A353">
        <f>A352+1</f>
        <v>100</v>
      </c>
      <c r="B353">
        <f t="shared" ref="B353:C353" si="681">A102-A$249</f>
        <v>2.5164651870807631E-2</v>
      </c>
      <c r="C353">
        <f t="shared" si="681"/>
        <v>1.3899245091521184E-2</v>
      </c>
      <c r="D353">
        <f t="shared" ref="D353:E353" si="682">A102-A$250</f>
        <v>0.2303958017821483</v>
      </c>
      <c r="E353">
        <f t="shared" si="682"/>
        <v>-0.26830034751172804</v>
      </c>
      <c r="F353">
        <f t="shared" ref="F353:G353" si="683">A102-A$251</f>
        <v>-0.21912857622012283</v>
      </c>
      <c r="G353">
        <f t="shared" si="683"/>
        <v>-0.24069989663408353</v>
      </c>
      <c r="H353">
        <f t="shared" si="573"/>
        <v>8.264487178931177E-4</v>
      </c>
      <c r="I353">
        <f t="shared" si="574"/>
        <v>0.12506730195375301</v>
      </c>
      <c r="J353">
        <f t="shared" si="575"/>
        <v>0.10595377315591668</v>
      </c>
      <c r="K353">
        <f t="shared" si="576"/>
        <v>1</v>
      </c>
      <c r="L353">
        <f t="shared" si="577"/>
        <v>1</v>
      </c>
      <c r="M353">
        <f t="shared" si="578"/>
        <v>0</v>
      </c>
      <c r="N353">
        <f t="shared" si="579"/>
        <v>0</v>
      </c>
      <c r="O353">
        <f t="shared" si="580"/>
        <v>0</v>
      </c>
    </row>
    <row r="354" spans="1:15" x14ac:dyDescent="0.3">
      <c r="A354">
        <f t="shared" ref="A354:A363" si="684">A353+1</f>
        <v>101</v>
      </c>
      <c r="B354">
        <f t="shared" ref="B354:C354" si="685">A103-A$249</f>
        <v>0.12624847691914565</v>
      </c>
      <c r="C354">
        <f t="shared" si="685"/>
        <v>0.12917373552505218</v>
      </c>
      <c r="D354">
        <f t="shared" ref="D354:E354" si="686">A103-A$250</f>
        <v>0.33147962683048632</v>
      </c>
      <c r="E354">
        <f t="shared" si="686"/>
        <v>-0.15302585707819705</v>
      </c>
      <c r="F354">
        <f t="shared" ref="F354:G354" si="687">A103-A$251</f>
        <v>-0.11804475117178481</v>
      </c>
      <c r="G354">
        <f t="shared" si="687"/>
        <v>-0.12542540620055254</v>
      </c>
      <c r="H354">
        <f t="shared" si="573"/>
        <v>3.262453187390018E-2</v>
      </c>
      <c r="I354">
        <f t="shared" si="574"/>
        <v>0.13329565593819526</v>
      </c>
      <c r="J354">
        <f t="shared" si="575"/>
        <v>2.9666095799782195E-2</v>
      </c>
      <c r="K354">
        <f t="shared" si="576"/>
        <v>3</v>
      </c>
      <c r="L354">
        <f t="shared" si="577"/>
        <v>0</v>
      </c>
      <c r="M354">
        <f t="shared" si="578"/>
        <v>0</v>
      </c>
      <c r="N354">
        <f t="shared" si="579"/>
        <v>1</v>
      </c>
      <c r="O354">
        <f t="shared" si="580"/>
        <v>1</v>
      </c>
    </row>
    <row r="355" spans="1:15" x14ac:dyDescent="0.3">
      <c r="A355">
        <f t="shared" si="684"/>
        <v>102</v>
      </c>
      <c r="B355">
        <f t="shared" ref="B355:C355" si="688">A104-A$249</f>
        <v>-0.18862949541989538</v>
      </c>
      <c r="C355">
        <f t="shared" si="688"/>
        <v>1.1052134420230175E-2</v>
      </c>
      <c r="D355">
        <f t="shared" ref="D355:E355" si="689">A104-A$250</f>
        <v>1.6601654491445295E-2</v>
      </c>
      <c r="E355">
        <f t="shared" si="689"/>
        <v>-0.27114745818301905</v>
      </c>
      <c r="F355">
        <f t="shared" ref="F355:G355" si="690">A104-A$251</f>
        <v>-0.43292272351082584</v>
      </c>
      <c r="G355">
        <f t="shared" si="690"/>
        <v>-0.24354700730537454</v>
      </c>
      <c r="H355">
        <f t="shared" si="573"/>
        <v>3.5703236217607168E-2</v>
      </c>
      <c r="I355">
        <f t="shared" si="574"/>
        <v>7.3796559010965393E-2</v>
      </c>
      <c r="J355">
        <f t="shared" si="575"/>
        <v>0.24673722929943512</v>
      </c>
      <c r="K355">
        <f t="shared" si="576"/>
        <v>1</v>
      </c>
      <c r="L355">
        <f t="shared" si="577"/>
        <v>1</v>
      </c>
      <c r="M355">
        <f t="shared" si="578"/>
        <v>0</v>
      </c>
      <c r="N355">
        <f t="shared" si="579"/>
        <v>0</v>
      </c>
      <c r="O355">
        <f t="shared" si="580"/>
        <v>0</v>
      </c>
    </row>
    <row r="356" spans="1:15" x14ac:dyDescent="0.3">
      <c r="A356">
        <f t="shared" si="684"/>
        <v>103</v>
      </c>
      <c r="B356">
        <f t="shared" ref="B356:C356" si="691">A105-A$249</f>
        <v>0.19801833871159857</v>
      </c>
      <c r="C356">
        <f t="shared" si="691"/>
        <v>0.18143114341513822</v>
      </c>
      <c r="D356">
        <f t="shared" ref="D356:E356" si="692">A105-A$250</f>
        <v>0.40324948862293925</v>
      </c>
      <c r="E356">
        <f t="shared" si="692"/>
        <v>-0.10076844918811101</v>
      </c>
      <c r="F356">
        <f t="shared" ref="F356:G356" si="693">A105-A$251</f>
        <v>-4.6274889379331885E-2</v>
      </c>
      <c r="G356">
        <f t="shared" si="693"/>
        <v>-7.3167998310466498E-2</v>
      </c>
      <c r="H356">
        <f t="shared" si="573"/>
        <v>7.2128522267025819E-2</v>
      </c>
      <c r="I356">
        <f t="shared" si="574"/>
        <v>0.17276443042643891</v>
      </c>
      <c r="J356">
        <f t="shared" si="575"/>
        <v>7.4949213638298307E-3</v>
      </c>
      <c r="K356">
        <f t="shared" si="576"/>
        <v>3</v>
      </c>
      <c r="L356">
        <f t="shared" si="577"/>
        <v>0</v>
      </c>
      <c r="M356">
        <f t="shared" si="578"/>
        <v>0</v>
      </c>
      <c r="N356">
        <f t="shared" si="579"/>
        <v>1</v>
      </c>
      <c r="O356">
        <f t="shared" si="580"/>
        <v>0</v>
      </c>
    </row>
    <row r="357" spans="1:15" x14ac:dyDescent="0.3">
      <c r="A357">
        <f t="shared" si="684"/>
        <v>104</v>
      </c>
      <c r="B357">
        <f t="shared" ref="B357:C357" si="694">A106-A$249</f>
        <v>-9.4603869016395392E-2</v>
      </c>
      <c r="C357">
        <f t="shared" si="694"/>
        <v>-4.5742567279661805E-2</v>
      </c>
      <c r="D357">
        <f t="shared" ref="D357:E357" si="695">A106-A$250</f>
        <v>0.11062728089494528</v>
      </c>
      <c r="E357">
        <f t="shared" si="695"/>
        <v>-0.32794215988291103</v>
      </c>
      <c r="F357">
        <f t="shared" ref="F357:G357" si="696">A106-A$251</f>
        <v>-0.33889709710732585</v>
      </c>
      <c r="G357">
        <f t="shared" si="696"/>
        <v>-0.30034170900526652</v>
      </c>
      <c r="H357">
        <f t="shared" si="573"/>
        <v>1.1042274494205685E-2</v>
      </c>
      <c r="I357">
        <f t="shared" si="574"/>
        <v>0.1197844555068779</v>
      </c>
      <c r="J357">
        <f t="shared" si="575"/>
        <v>0.20505638459597644</v>
      </c>
      <c r="K357">
        <f t="shared" si="576"/>
        <v>1</v>
      </c>
      <c r="L357">
        <f t="shared" si="577"/>
        <v>1</v>
      </c>
      <c r="M357">
        <f t="shared" si="578"/>
        <v>0</v>
      </c>
      <c r="N357">
        <f t="shared" si="579"/>
        <v>0</v>
      </c>
      <c r="O357">
        <f t="shared" si="580"/>
        <v>0</v>
      </c>
    </row>
    <row r="358" spans="1:15" x14ac:dyDescent="0.3">
      <c r="A358">
        <f t="shared" si="684"/>
        <v>105</v>
      </c>
      <c r="B358">
        <f t="shared" ref="B358:C358" si="697">A107-A$249</f>
        <v>-0.10904217740397237</v>
      </c>
      <c r="C358">
        <f t="shared" si="697"/>
        <v>-9.5237836072077919E-3</v>
      </c>
      <c r="D358">
        <f t="shared" ref="D358:E358" si="698">A107-A$250</f>
        <v>9.6188972507368298E-2</v>
      </c>
      <c r="E358">
        <f t="shared" si="698"/>
        <v>-0.29172337621045702</v>
      </c>
      <c r="F358">
        <f t="shared" ref="F358:G358" si="699">A107-A$251</f>
        <v>-0.35333540549490283</v>
      </c>
      <c r="G358">
        <f t="shared" si="699"/>
        <v>-0.26412292533281251</v>
      </c>
      <c r="H358">
        <f t="shared" si="573"/>
        <v>1.1980898907196303E-2</v>
      </c>
      <c r="I358">
        <f t="shared" si="574"/>
        <v>9.4354846659651104E-2</v>
      </c>
      <c r="J358">
        <f t="shared" si="575"/>
        <v>0.19460682846260985</v>
      </c>
      <c r="K358">
        <f t="shared" si="576"/>
        <v>1</v>
      </c>
      <c r="L358">
        <f t="shared" si="577"/>
        <v>1</v>
      </c>
      <c r="M358">
        <f t="shared" si="578"/>
        <v>0</v>
      </c>
      <c r="N358">
        <f t="shared" si="579"/>
        <v>0</v>
      </c>
      <c r="O358">
        <f t="shared" si="580"/>
        <v>0</v>
      </c>
    </row>
    <row r="359" spans="1:15" x14ac:dyDescent="0.3">
      <c r="A359">
        <f t="shared" si="684"/>
        <v>106</v>
      </c>
      <c r="B359">
        <f t="shared" ref="B359:C359" si="700">A108-A$249</f>
        <v>0.11993054729384056</v>
      </c>
      <c r="C359">
        <f t="shared" si="700"/>
        <v>1.0857269370542211E-3</v>
      </c>
      <c r="D359">
        <f t="shared" ref="D359:E359" si="701">A108-A$250</f>
        <v>0.32516169720518123</v>
      </c>
      <c r="E359">
        <f t="shared" si="701"/>
        <v>-0.28111386566619501</v>
      </c>
      <c r="F359">
        <f t="shared" ref="F359:G359" si="702">A108-A$251</f>
        <v>-0.1243626807970899</v>
      </c>
      <c r="G359">
        <f t="shared" si="702"/>
        <v>-0.2535134147885505</v>
      </c>
      <c r="H359">
        <f t="shared" si="573"/>
        <v>1.4384514977181974E-2</v>
      </c>
      <c r="I359">
        <f t="shared" si="574"/>
        <v>0.18475513479914552</v>
      </c>
      <c r="J359">
        <f t="shared" si="575"/>
        <v>7.9735127852790522E-2</v>
      </c>
      <c r="K359">
        <f t="shared" si="576"/>
        <v>1</v>
      </c>
      <c r="L359">
        <f t="shared" si="577"/>
        <v>1</v>
      </c>
      <c r="M359">
        <f t="shared" si="578"/>
        <v>0</v>
      </c>
      <c r="N359">
        <f t="shared" si="579"/>
        <v>0</v>
      </c>
      <c r="O359">
        <f t="shared" si="580"/>
        <v>0</v>
      </c>
    </row>
    <row r="360" spans="1:15" x14ac:dyDescent="0.3">
      <c r="A360">
        <f t="shared" si="684"/>
        <v>107</v>
      </c>
      <c r="B360">
        <f t="shared" ref="B360:C360" si="703">A109-A$249</f>
        <v>2.5623751068876155E-3</v>
      </c>
      <c r="C360">
        <f t="shared" si="703"/>
        <v>-0.1604632403675928</v>
      </c>
      <c r="D360">
        <f t="shared" ref="D360:E360" si="704">A109-A$250</f>
        <v>0.20779352501822829</v>
      </c>
      <c r="E360">
        <f t="shared" si="704"/>
        <v>-0.44266283297084202</v>
      </c>
      <c r="F360">
        <f t="shared" ref="F360:G360" si="705">A109-A$251</f>
        <v>-0.24173085298404284</v>
      </c>
      <c r="G360">
        <f t="shared" si="705"/>
        <v>-0.41506238209319751</v>
      </c>
      <c r="H360">
        <f t="shared" si="573"/>
        <v>2.575501727545626E-2</v>
      </c>
      <c r="I360">
        <f t="shared" si="574"/>
        <v>0.23912853273327264</v>
      </c>
      <c r="J360">
        <f t="shared" si="575"/>
        <v>0.23071058631327243</v>
      </c>
      <c r="K360">
        <f t="shared" si="576"/>
        <v>1</v>
      </c>
      <c r="L360">
        <f t="shared" si="577"/>
        <v>1</v>
      </c>
      <c r="M360">
        <f t="shared" si="578"/>
        <v>0</v>
      </c>
      <c r="N360">
        <f t="shared" si="579"/>
        <v>0</v>
      </c>
      <c r="O360">
        <f t="shared" si="580"/>
        <v>0</v>
      </c>
    </row>
    <row r="361" spans="1:15" x14ac:dyDescent="0.3">
      <c r="A361">
        <f t="shared" si="684"/>
        <v>108</v>
      </c>
      <c r="B361">
        <f t="shared" ref="B361:C361" si="706">A110-A$249</f>
        <v>5.1757580681731641E-2</v>
      </c>
      <c r="C361">
        <f t="shared" si="706"/>
        <v>0.23598778690150124</v>
      </c>
      <c r="D361">
        <f t="shared" ref="D361:E361" si="707">A110-A$250</f>
        <v>0.25698873059307231</v>
      </c>
      <c r="E361">
        <f t="shared" si="707"/>
        <v>-4.6211805701747988E-2</v>
      </c>
      <c r="F361">
        <f t="shared" ref="F361:G361" si="708">A110-A$251</f>
        <v>-0.19253564740919882</v>
      </c>
      <c r="G361">
        <f t="shared" si="708"/>
        <v>-1.8611354824103477E-2</v>
      </c>
      <c r="H361">
        <f t="shared" si="573"/>
        <v>5.8369082724694321E-2</v>
      </c>
      <c r="I361">
        <f t="shared" si="574"/>
        <v>6.8178738638054806E-2</v>
      </c>
      <c r="J361">
        <f t="shared" si="575"/>
        <v>3.7416358051668007E-2</v>
      </c>
      <c r="K361">
        <f t="shared" si="576"/>
        <v>3</v>
      </c>
      <c r="L361">
        <f t="shared" si="577"/>
        <v>0</v>
      </c>
      <c r="M361">
        <f t="shared" si="578"/>
        <v>0</v>
      </c>
      <c r="N361">
        <f t="shared" si="579"/>
        <v>1</v>
      </c>
      <c r="O361">
        <f t="shared" si="580"/>
        <v>1</v>
      </c>
    </row>
    <row r="362" spans="1:15" x14ac:dyDescent="0.3">
      <c r="A362">
        <f t="shared" si="684"/>
        <v>109</v>
      </c>
      <c r="B362">
        <f t="shared" ref="B362:C362" si="709">A111-A$249</f>
        <v>-0.1572259380754264</v>
      </c>
      <c r="C362">
        <f t="shared" si="709"/>
        <v>2.8633928286708188E-2</v>
      </c>
      <c r="D362">
        <f t="shared" ref="D362:E362" si="710">A111-A$250</f>
        <v>4.8005211835914274E-2</v>
      </c>
      <c r="E362">
        <f t="shared" si="710"/>
        <v>-0.25356566431654104</v>
      </c>
      <c r="F362">
        <f t="shared" ref="F362:G362" si="711">A111-A$251</f>
        <v>-0.40151916616635686</v>
      </c>
      <c r="G362">
        <f t="shared" si="711"/>
        <v>-0.22596521343889653</v>
      </c>
      <c r="H362">
        <f t="shared" si="573"/>
        <v>2.5539897452826164E-2</v>
      </c>
      <c r="I362">
        <f t="shared" si="574"/>
        <v>6.6600046483699785E-2</v>
      </c>
      <c r="J362">
        <f t="shared" si="575"/>
        <v>0.21227791848341254</v>
      </c>
      <c r="K362">
        <f t="shared" si="576"/>
        <v>1</v>
      </c>
      <c r="L362">
        <f t="shared" si="577"/>
        <v>1</v>
      </c>
      <c r="M362">
        <f t="shared" si="578"/>
        <v>0</v>
      </c>
      <c r="N362">
        <f t="shared" si="579"/>
        <v>0</v>
      </c>
      <c r="O362">
        <f t="shared" si="580"/>
        <v>0</v>
      </c>
    </row>
    <row r="363" spans="1:15" x14ac:dyDescent="0.3">
      <c r="A363">
        <f t="shared" si="684"/>
        <v>110</v>
      </c>
      <c r="B363">
        <f t="shared" ref="B363:C363" si="712">A112-A$249</f>
        <v>1.5154250938993585E-2</v>
      </c>
      <c r="C363">
        <f t="shared" si="712"/>
        <v>-1.115212116703479E-2</v>
      </c>
      <c r="D363">
        <f t="shared" ref="D363:E363" si="713">A112-A$250</f>
        <v>0.22038540085033426</v>
      </c>
      <c r="E363">
        <f t="shared" si="713"/>
        <v>-0.29335171377028402</v>
      </c>
      <c r="F363">
        <f t="shared" ref="F363:G363" si="714">A112-A$251</f>
        <v>-0.22913897715193687</v>
      </c>
      <c r="G363">
        <f t="shared" si="714"/>
        <v>-0.26575126289263951</v>
      </c>
      <c r="H363">
        <f t="shared" si="573"/>
        <v>3.5402112804621338E-4</v>
      </c>
      <c r="I363">
        <f t="shared" si="574"/>
        <v>0.13462495287992515</v>
      </c>
      <c r="J363">
        <f t="shared" si="575"/>
        <v>0.12312840457926866</v>
      </c>
      <c r="K363">
        <f t="shared" si="576"/>
        <v>1</v>
      </c>
      <c r="L363">
        <f t="shared" si="577"/>
        <v>1</v>
      </c>
      <c r="M363">
        <f t="shared" si="578"/>
        <v>0</v>
      </c>
      <c r="N363">
        <f t="shared" si="579"/>
        <v>0</v>
      </c>
      <c r="O363">
        <f t="shared" si="580"/>
        <v>0</v>
      </c>
    </row>
    <row r="364" spans="1:15" x14ac:dyDescent="0.3">
      <c r="A364">
        <f>A363+1</f>
        <v>111</v>
      </c>
      <c r="B364">
        <f t="shared" ref="B364:C364" si="715">A113-A$249</f>
        <v>3.4402569973129626E-2</v>
      </c>
      <c r="C364">
        <f t="shared" si="715"/>
        <v>0.13405408840323918</v>
      </c>
      <c r="D364">
        <f t="shared" ref="D364:E364" si="716">A113-A$250</f>
        <v>0.2396337198844703</v>
      </c>
      <c r="E364">
        <f t="shared" si="716"/>
        <v>-0.14814550420001005</v>
      </c>
      <c r="F364">
        <f t="shared" ref="F364:G364" si="717">A113-A$251</f>
        <v>-0.20989065811780083</v>
      </c>
      <c r="G364">
        <f t="shared" si="717"/>
        <v>-0.12054505332236554</v>
      </c>
      <c r="H364">
        <f t="shared" si="573"/>
        <v>1.9154035438379544E-2</v>
      </c>
      <c r="I364">
        <f t="shared" si="574"/>
        <v>7.9371410120343974E-2</v>
      </c>
      <c r="J364">
        <f t="shared" si="575"/>
        <v>5.8585198245615505E-2</v>
      </c>
      <c r="K364">
        <f t="shared" si="576"/>
        <v>1</v>
      </c>
      <c r="L364">
        <f t="shared" si="577"/>
        <v>1</v>
      </c>
      <c r="M364">
        <f t="shared" si="578"/>
        <v>0</v>
      </c>
      <c r="N364">
        <f t="shared" si="579"/>
        <v>0</v>
      </c>
      <c r="O364">
        <f t="shared" si="580"/>
        <v>0</v>
      </c>
    </row>
    <row r="365" spans="1:15" x14ac:dyDescent="0.3">
      <c r="A365">
        <f t="shared" ref="A365:A368" si="718">A364+1</f>
        <v>112</v>
      </c>
      <c r="B365">
        <f t="shared" ref="B365:C365" si="719">A114-A$249</f>
        <v>-0.16573093084342538</v>
      </c>
      <c r="C365">
        <f t="shared" si="719"/>
        <v>-4.3082814070087849E-3</v>
      </c>
      <c r="D365">
        <f t="shared" ref="D365:E365" si="720">A114-A$250</f>
        <v>3.9500219067915288E-2</v>
      </c>
      <c r="E365">
        <f t="shared" si="720"/>
        <v>-0.28650787401025801</v>
      </c>
      <c r="F365">
        <f t="shared" ref="F365:G365" si="721">A114-A$251</f>
        <v>-0.41002415893435584</v>
      </c>
      <c r="G365">
        <f t="shared" si="721"/>
        <v>-0.2589074231326135</v>
      </c>
      <c r="H365">
        <f t="shared" si="573"/>
        <v>2.7485302726910226E-2</v>
      </c>
      <c r="I365">
        <f t="shared" si="574"/>
        <v>8.3647029176291174E-2</v>
      </c>
      <c r="J365">
        <f t="shared" si="575"/>
        <v>0.23515286466299606</v>
      </c>
      <c r="K365">
        <f t="shared" si="576"/>
        <v>1</v>
      </c>
      <c r="L365">
        <f t="shared" si="577"/>
        <v>1</v>
      </c>
      <c r="M365">
        <f t="shared" si="578"/>
        <v>0</v>
      </c>
      <c r="N365">
        <f t="shared" si="579"/>
        <v>0</v>
      </c>
      <c r="O365">
        <f t="shared" si="580"/>
        <v>0</v>
      </c>
    </row>
    <row r="366" spans="1:15" x14ac:dyDescent="0.3">
      <c r="A366">
        <f t="shared" si="718"/>
        <v>113</v>
      </c>
      <c r="B366">
        <f t="shared" ref="B366:C366" si="722">A115-A$249</f>
        <v>0.13940373206055556</v>
      </c>
      <c r="C366">
        <f t="shared" si="722"/>
        <v>0.18095968970053222</v>
      </c>
      <c r="D366">
        <f t="shared" ref="D366:E366" si="723">A115-A$250</f>
        <v>0.34463488197189623</v>
      </c>
      <c r="E366">
        <f t="shared" si="723"/>
        <v>-0.101239902902717</v>
      </c>
      <c r="F366">
        <f t="shared" ref="F366:G366" si="724">A115-A$251</f>
        <v>-0.1048894960303749</v>
      </c>
      <c r="G366">
        <f t="shared" si="724"/>
        <v>-7.3639452025072494E-2</v>
      </c>
      <c r="H366">
        <f t="shared" si="573"/>
        <v>5.2179809808924074E-2</v>
      </c>
      <c r="I366">
        <f t="shared" si="574"/>
        <v>0.1290227198115344</v>
      </c>
      <c r="J366">
        <f t="shared" si="575"/>
        <v>1.6424575272058983E-2</v>
      </c>
      <c r="K366">
        <f t="shared" si="576"/>
        <v>3</v>
      </c>
      <c r="L366">
        <f t="shared" si="577"/>
        <v>0</v>
      </c>
      <c r="M366">
        <f t="shared" si="578"/>
        <v>0</v>
      </c>
      <c r="N366">
        <f t="shared" si="579"/>
        <v>1</v>
      </c>
      <c r="O366">
        <f t="shared" si="580"/>
        <v>0</v>
      </c>
    </row>
    <row r="367" spans="1:15" x14ac:dyDescent="0.3">
      <c r="A367">
        <f t="shared" si="718"/>
        <v>114</v>
      </c>
      <c r="B367">
        <f t="shared" ref="B367:C367" si="725">A116-A$249</f>
        <v>0.23122224637129363</v>
      </c>
      <c r="C367">
        <f t="shared" si="725"/>
        <v>7.9176966697363182E-2</v>
      </c>
      <c r="D367">
        <f t="shared" ref="D367:E367" si="726">A116-A$250</f>
        <v>0.4364533962826343</v>
      </c>
      <c r="E367">
        <f t="shared" si="726"/>
        <v>-0.20302262590588604</v>
      </c>
      <c r="F367">
        <f t="shared" ref="F367:G367" si="727">A116-A$251</f>
        <v>-1.3070981719636832E-2</v>
      </c>
      <c r="G367">
        <f t="shared" si="727"/>
        <v>-0.17542217502824153</v>
      </c>
      <c r="H367">
        <f t="shared" si="573"/>
        <v>5.9732719272382565E-2</v>
      </c>
      <c r="I367">
        <f t="shared" si="574"/>
        <v>0.23170975375636757</v>
      </c>
      <c r="J367">
        <f t="shared" si="575"/>
        <v>3.0943790054754085E-2</v>
      </c>
      <c r="K367">
        <f t="shared" si="576"/>
        <v>3</v>
      </c>
      <c r="L367">
        <f t="shared" si="577"/>
        <v>0</v>
      </c>
      <c r="M367">
        <f t="shared" si="578"/>
        <v>0</v>
      </c>
      <c r="N367">
        <f t="shared" si="579"/>
        <v>1</v>
      </c>
      <c r="O367">
        <f t="shared" si="580"/>
        <v>1</v>
      </c>
    </row>
    <row r="368" spans="1:15" x14ac:dyDescent="0.3">
      <c r="A368">
        <f t="shared" si="718"/>
        <v>115</v>
      </c>
      <c r="B368">
        <f t="shared" ref="B368:C368" si="728">A117-A$249</f>
        <v>0.17101670500254262</v>
      </c>
      <c r="C368">
        <f t="shared" si="728"/>
        <v>0.17971028899484021</v>
      </c>
      <c r="D368">
        <f t="shared" ref="D368:E368" si="729">A117-A$250</f>
        <v>0.3762478549138833</v>
      </c>
      <c r="E368">
        <f t="shared" si="729"/>
        <v>-0.10248930360840902</v>
      </c>
      <c r="F368">
        <f t="shared" ref="F368:G368" si="730">A117-A$251</f>
        <v>-7.3276523088387835E-2</v>
      </c>
      <c r="G368">
        <f t="shared" si="730"/>
        <v>-7.488885273076451E-2</v>
      </c>
      <c r="H368">
        <f t="shared" si="573"/>
        <v>6.154250136053567E-2</v>
      </c>
      <c r="I368">
        <f t="shared" si="574"/>
        <v>0.15206650568143523</v>
      </c>
      <c r="J368">
        <f t="shared" si="575"/>
        <v>1.097778909925317E-2</v>
      </c>
      <c r="K368">
        <f t="shared" si="576"/>
        <v>3</v>
      </c>
      <c r="L368">
        <f t="shared" si="577"/>
        <v>0</v>
      </c>
      <c r="M368">
        <f t="shared" si="578"/>
        <v>0</v>
      </c>
      <c r="N368">
        <f t="shared" si="579"/>
        <v>1</v>
      </c>
      <c r="O368">
        <f t="shared" si="580"/>
        <v>0</v>
      </c>
    </row>
    <row r="369" spans="1:15" x14ac:dyDescent="0.3">
      <c r="A369">
        <f>A368+1</f>
        <v>116</v>
      </c>
      <c r="B369">
        <f t="shared" ref="B369:C369" si="731">A118-A$249</f>
        <v>-3.1761715596854145E-3</v>
      </c>
      <c r="C369">
        <f t="shared" si="731"/>
        <v>0.10796949729743122</v>
      </c>
      <c r="D369">
        <f t="shared" ref="D369:E369" si="732">A118-A$250</f>
        <v>0.20205497835165526</v>
      </c>
      <c r="E369">
        <f t="shared" si="732"/>
        <v>-0.17423009530581801</v>
      </c>
      <c r="F369">
        <f t="shared" ref="F369:G369" si="733">A118-A$251</f>
        <v>-0.24746939965061587</v>
      </c>
      <c r="G369">
        <f t="shared" si="733"/>
        <v>-0.1466296444281735</v>
      </c>
      <c r="H369">
        <f t="shared" si="573"/>
        <v>1.1667500412436561E-2</v>
      </c>
      <c r="I369">
        <f t="shared" si="574"/>
        <v>7.1182340386962306E-2</v>
      </c>
      <c r="J369">
        <f t="shared" si="575"/>
        <v>8.2741356388568832E-2</v>
      </c>
      <c r="K369">
        <f t="shared" si="576"/>
        <v>1</v>
      </c>
      <c r="L369">
        <f t="shared" si="577"/>
        <v>1</v>
      </c>
      <c r="M369">
        <f t="shared" si="578"/>
        <v>0</v>
      </c>
      <c r="N369">
        <f t="shared" si="579"/>
        <v>0</v>
      </c>
      <c r="O369">
        <f t="shared" si="580"/>
        <v>0</v>
      </c>
    </row>
    <row r="370" spans="1:15" x14ac:dyDescent="0.3">
      <c r="A370">
        <f t="shared" ref="A370" si="734">A369+1</f>
        <v>117</v>
      </c>
      <c r="B370">
        <f t="shared" ref="B370:C370" si="735">A119-A$249</f>
        <v>1.0797343184749564E-2</v>
      </c>
      <c r="C370">
        <f t="shared" si="735"/>
        <v>-6.7715782731581797E-2</v>
      </c>
      <c r="D370">
        <f t="shared" ref="D370:E370" si="736">A119-A$250</f>
        <v>0.21602849309609023</v>
      </c>
      <c r="E370">
        <f t="shared" si="736"/>
        <v>-0.34991537533483102</v>
      </c>
      <c r="F370">
        <f t="shared" ref="F370:G370" si="737">A119-A$251</f>
        <v>-0.23349588490618089</v>
      </c>
      <c r="G370">
        <f t="shared" si="737"/>
        <v>-0.32231492445718651</v>
      </c>
      <c r="H370">
        <f t="shared" si="573"/>
        <v>4.7020098508000494E-3</v>
      </c>
      <c r="I370">
        <f t="shared" si="574"/>
        <v>0.16910907972508318</v>
      </c>
      <c r="J370">
        <f t="shared" si="575"/>
        <v>0.15840723879596233</v>
      </c>
      <c r="K370">
        <f t="shared" si="576"/>
        <v>1</v>
      </c>
      <c r="L370">
        <f t="shared" si="577"/>
        <v>1</v>
      </c>
      <c r="M370">
        <f t="shared" si="578"/>
        <v>0</v>
      </c>
      <c r="N370">
        <f t="shared" si="579"/>
        <v>0</v>
      </c>
      <c r="O370">
        <f t="shared" si="580"/>
        <v>0</v>
      </c>
    </row>
    <row r="371" spans="1:15" x14ac:dyDescent="0.3">
      <c r="K371" t="s">
        <v>77</v>
      </c>
      <c r="L371">
        <f>SUM(L254:L370)</f>
        <v>55</v>
      </c>
      <c r="M371">
        <f>SUM(M254:M370)</f>
        <v>27</v>
      </c>
      <c r="N371">
        <f>SUM(N254:N370)</f>
        <v>35</v>
      </c>
      <c r="O371">
        <f>SUM(O254:O370)</f>
        <v>7</v>
      </c>
    </row>
    <row r="373" spans="1:15" x14ac:dyDescent="0.3">
      <c r="A373" t="s">
        <v>34</v>
      </c>
    </row>
    <row r="374" spans="1:15" x14ac:dyDescent="0.3">
      <c r="A374">
        <f>A248</f>
        <v>3</v>
      </c>
      <c r="B374">
        <f>B248</f>
        <v>2</v>
      </c>
    </row>
    <row r="375" spans="1:15" x14ac:dyDescent="0.3">
      <c r="A375">
        <f>SUMPRODUCT(A$3:A$119,L254:L370)/L371</f>
        <v>0.49598926076755134</v>
      </c>
      <c r="B375">
        <f>SUMPRODUCT(B$3:B$119,L254:L370)/L371</f>
        <v>0.44514686893929911</v>
      </c>
    </row>
    <row r="376" spans="1:15" x14ac:dyDescent="0.3">
      <c r="A376">
        <f>SUMPRODUCT(A$3:A$119,M254:M370)/M371</f>
        <v>0.29957745385618978</v>
      </c>
      <c r="B376">
        <f>SUMPRODUCT(B$3:B$119,M254:M370)/M371</f>
        <v>0.73373715270612649</v>
      </c>
    </row>
    <row r="377" spans="1:15" x14ac:dyDescent="0.3">
      <c r="A377">
        <f>SUMPRODUCT(A$3:A$119,N254:N370)/N371</f>
        <v>0.74281725335165438</v>
      </c>
      <c r="B377">
        <f>SUMPRODUCT(B$3:B$119,N254:N370)/N371</f>
        <v>0.6858983509119404</v>
      </c>
    </row>
    <row r="379" spans="1:15" x14ac:dyDescent="0.3">
      <c r="A379" t="s">
        <v>6</v>
      </c>
      <c r="B379" t="s">
        <v>7</v>
      </c>
      <c r="C379" t="s">
        <v>8</v>
      </c>
      <c r="D379" t="s">
        <v>9</v>
      </c>
      <c r="E379" t="s">
        <v>10</v>
      </c>
      <c r="F379" t="s">
        <v>11</v>
      </c>
      <c r="G379" t="s">
        <v>12</v>
      </c>
      <c r="H379" t="s">
        <v>13</v>
      </c>
      <c r="I379" t="s">
        <v>14</v>
      </c>
      <c r="J379" t="s">
        <v>15</v>
      </c>
      <c r="K379" t="s">
        <v>38</v>
      </c>
      <c r="L379" t="s">
        <v>75</v>
      </c>
      <c r="M379" t="s">
        <v>76</v>
      </c>
      <c r="N379" t="s">
        <v>85</v>
      </c>
      <c r="O379" t="s">
        <v>86</v>
      </c>
    </row>
    <row r="380" spans="1:15" x14ac:dyDescent="0.3">
      <c r="A380">
        <v>1</v>
      </c>
      <c r="B380">
        <f>A3-A$375</f>
        <v>-5.6536453007897336E-2</v>
      </c>
      <c r="C380">
        <f>B3-B$375</f>
        <v>0.10272056033791288</v>
      </c>
      <c r="D380">
        <f>A3-A$376</f>
        <v>0.13987535390346423</v>
      </c>
      <c r="E380">
        <f>B3-B$376</f>
        <v>-0.1858697234289145</v>
      </c>
      <c r="F380">
        <f>A3-A$377</f>
        <v>-0.30336444559200038</v>
      </c>
      <c r="G380">
        <f>B3-B$377</f>
        <v>-0.13803092163472841</v>
      </c>
      <c r="H380">
        <f>SUMPRODUCT(B380:C380,B380:C380)</f>
        <v>1.3747884034848983E-2</v>
      </c>
      <c r="I380">
        <f>SUMPRODUCT(D380:E380,D380:E380)</f>
        <v>5.4112668717160535E-2</v>
      </c>
      <c r="J380">
        <f>SUMPRODUCT(F380:G380,F380:G380)</f>
        <v>0.11108252217667429</v>
      </c>
      <c r="K380">
        <f>MATCH(MIN(H380:J380),H380:J380,0)</f>
        <v>1</v>
      </c>
      <c r="L380">
        <f>IF(K380=1,1,0)</f>
        <v>1</v>
      </c>
      <c r="M380">
        <f>IF(K380=2,1,0)</f>
        <v>0</v>
      </c>
      <c r="N380">
        <f>IF(K380=3,1,0)</f>
        <v>0</v>
      </c>
      <c r="O380">
        <f>IF(K380=K254, 0, 1)</f>
        <v>0</v>
      </c>
    </row>
    <row r="381" spans="1:15" x14ac:dyDescent="0.3">
      <c r="A381">
        <f>A380+1</f>
        <v>2</v>
      </c>
      <c r="B381">
        <f t="shared" ref="B381:C381" si="738">A4-A$375</f>
        <v>1.621117633857061E-2</v>
      </c>
      <c r="C381">
        <f t="shared" si="738"/>
        <v>5.5717777569104898E-2</v>
      </c>
      <c r="D381">
        <f t="shared" ref="D381:E381" si="739">A4-A$376</f>
        <v>0.21262298324993217</v>
      </c>
      <c r="E381">
        <f t="shared" si="739"/>
        <v>-0.23287250619772248</v>
      </c>
      <c r="F381">
        <f t="shared" ref="F381:G381" si="740">A4-A$377</f>
        <v>-0.23061681624553243</v>
      </c>
      <c r="G381">
        <f t="shared" si="740"/>
        <v>-0.18503370440353639</v>
      </c>
      <c r="H381">
        <f t="shared" ref="H381:H444" si="741">SUMPRODUCT(B381:C381,B381:C381)</f>
        <v>3.3672729755204805E-3</v>
      </c>
      <c r="I381">
        <f t="shared" ref="I381:I444" si="742">SUMPRODUCT(D381:E381,D381:E381)</f>
        <v>9.9438137148909228E-2</v>
      </c>
      <c r="J381">
        <f t="shared" ref="J381:J444" si="743">SUMPRODUCT(F381:G381,F381:G381)</f>
        <v>8.7421587700520956E-2</v>
      </c>
      <c r="K381">
        <f t="shared" ref="K381:K444" si="744">MATCH(MIN(H381:J381),H381:J381,0)</f>
        <v>1</v>
      </c>
      <c r="L381">
        <f t="shared" ref="L381:L444" si="745">IF(K381=1,1,0)</f>
        <v>1</v>
      </c>
      <c r="M381">
        <f t="shared" ref="M381:M444" si="746">IF(K381=2,1,0)</f>
        <v>0</v>
      </c>
      <c r="N381">
        <f t="shared" ref="N381:N444" si="747">IF(K381=3,1,0)</f>
        <v>0</v>
      </c>
      <c r="O381">
        <f t="shared" ref="O381:O444" si="748">IF(K381=K255, 0, 1)</f>
        <v>0</v>
      </c>
    </row>
    <row r="382" spans="1:15" x14ac:dyDescent="0.3">
      <c r="A382">
        <f t="shared" ref="A382:A435" si="749">A381+1</f>
        <v>3</v>
      </c>
      <c r="B382">
        <f t="shared" ref="B382:C382" si="750">A5-A$375</f>
        <v>-0.20503928314979736</v>
      </c>
      <c r="C382">
        <f t="shared" si="750"/>
        <v>0.41061981817817694</v>
      </c>
      <c r="D382">
        <f t="shared" ref="D382:E382" si="751">A5-A$376</f>
        <v>-8.6274762384357939E-3</v>
      </c>
      <c r="E382">
        <f t="shared" si="751"/>
        <v>0.12202953441134956</v>
      </c>
      <c r="F382">
        <f t="shared" ref="F382:G382" si="752">A5-A$377</f>
        <v>-0.4518672757339004</v>
      </c>
      <c r="G382">
        <f t="shared" si="752"/>
        <v>0.16986833620553565</v>
      </c>
      <c r="H382">
        <f t="shared" si="741"/>
        <v>0.21064974271526185</v>
      </c>
      <c r="I382">
        <f t="shared" si="742"/>
        <v>1.496564061489552E-2</v>
      </c>
      <c r="J382">
        <f t="shared" si="743"/>
        <v>0.23303928652441366</v>
      </c>
      <c r="K382">
        <f t="shared" si="744"/>
        <v>2</v>
      </c>
      <c r="L382">
        <f t="shared" si="745"/>
        <v>0</v>
      </c>
      <c r="M382">
        <f t="shared" si="746"/>
        <v>1</v>
      </c>
      <c r="N382">
        <f t="shared" si="747"/>
        <v>0</v>
      </c>
      <c r="O382">
        <f t="shared" si="748"/>
        <v>0</v>
      </c>
    </row>
    <row r="383" spans="1:15" x14ac:dyDescent="0.3">
      <c r="A383">
        <f t="shared" si="749"/>
        <v>4</v>
      </c>
      <c r="B383">
        <f t="shared" ref="B383:C383" si="753">A6-A$375</f>
        <v>-0.10423048255411532</v>
      </c>
      <c r="C383">
        <f t="shared" si="753"/>
        <v>0.1652004345892879</v>
      </c>
      <c r="D383">
        <f t="shared" ref="D383:E383" si="754">A6-A$376</f>
        <v>9.2181324357246242E-2</v>
      </c>
      <c r="E383">
        <f t="shared" si="754"/>
        <v>-0.12338984917753948</v>
      </c>
      <c r="F383">
        <f t="shared" ref="F383:G383" si="755">A6-A$377</f>
        <v>-0.35105847513821836</v>
      </c>
      <c r="G383">
        <f t="shared" si="755"/>
        <v>-7.5551047383353387E-2</v>
      </c>
      <c r="H383">
        <f t="shared" si="741"/>
        <v>3.8155177081953331E-2</v>
      </c>
      <c r="I383">
        <f t="shared" si="742"/>
        <v>2.3722451440311779E-2</v>
      </c>
      <c r="J383">
        <f t="shared" si="743"/>
        <v>0.1289500137270928</v>
      </c>
      <c r="K383">
        <f t="shared" si="744"/>
        <v>2</v>
      </c>
      <c r="L383">
        <f t="shared" si="745"/>
        <v>0</v>
      </c>
      <c r="M383">
        <f t="shared" si="746"/>
        <v>1</v>
      </c>
      <c r="N383">
        <f t="shared" si="747"/>
        <v>0</v>
      </c>
      <c r="O383">
        <f t="shared" si="748"/>
        <v>0</v>
      </c>
    </row>
    <row r="384" spans="1:15" x14ac:dyDescent="0.3">
      <c r="A384">
        <f t="shared" si="749"/>
        <v>5</v>
      </c>
      <c r="B384">
        <f t="shared" ref="B384:C384" si="756">A7-A$375</f>
        <v>2.5867767609045633E-2</v>
      </c>
      <c r="C384">
        <f t="shared" si="756"/>
        <v>0.13175921219407694</v>
      </c>
      <c r="D384">
        <f t="shared" ref="D384:E384" si="757">A7-A$376</f>
        <v>0.2222795745204072</v>
      </c>
      <c r="E384">
        <f t="shared" si="757"/>
        <v>-0.15683107157275045</v>
      </c>
      <c r="F384">
        <f t="shared" ref="F384:G384" si="758">A7-A$377</f>
        <v>-0.22096022497505741</v>
      </c>
      <c r="G384">
        <f t="shared" si="758"/>
        <v>-0.10899226977856435</v>
      </c>
      <c r="H384">
        <f t="shared" si="741"/>
        <v>1.8029631399079385E-2</v>
      </c>
      <c r="I384">
        <f t="shared" si="742"/>
        <v>7.4004194259630424E-2</v>
      </c>
      <c r="J384">
        <f t="shared" si="743"/>
        <v>6.0702735892511336E-2</v>
      </c>
      <c r="K384">
        <f t="shared" si="744"/>
        <v>1</v>
      </c>
      <c r="L384">
        <f t="shared" si="745"/>
        <v>1</v>
      </c>
      <c r="M384">
        <f t="shared" si="746"/>
        <v>0</v>
      </c>
      <c r="N384">
        <f t="shared" si="747"/>
        <v>0</v>
      </c>
      <c r="O384">
        <f t="shared" si="748"/>
        <v>0</v>
      </c>
    </row>
    <row r="385" spans="1:15" x14ac:dyDescent="0.3">
      <c r="A385">
        <f t="shared" si="749"/>
        <v>6</v>
      </c>
      <c r="B385">
        <f t="shared" ref="B385:C385" si="759">A8-A$375</f>
        <v>0.2581412217563237</v>
      </c>
      <c r="C385">
        <f t="shared" si="759"/>
        <v>0.27871286236597992</v>
      </c>
      <c r="D385">
        <f t="shared" ref="D385:E385" si="760">A8-A$376</f>
        <v>0.45455302866768527</v>
      </c>
      <c r="E385">
        <f t="shared" si="760"/>
        <v>-9.8774214008474637E-3</v>
      </c>
      <c r="F385">
        <f t="shared" ref="F385:G385" si="761">A8-A$377</f>
        <v>1.1313229172220662E-2</v>
      </c>
      <c r="G385">
        <f t="shared" si="761"/>
        <v>3.7961380393338628E-2</v>
      </c>
      <c r="H385">
        <f t="shared" si="741"/>
        <v>0.14431775001808517</v>
      </c>
      <c r="I385">
        <f t="shared" si="742"/>
        <v>0.20671601932449543</v>
      </c>
      <c r="J385">
        <f t="shared" si="743"/>
        <v>1.5690555556709391E-3</v>
      </c>
      <c r="K385">
        <f t="shared" si="744"/>
        <v>3</v>
      </c>
      <c r="L385">
        <f t="shared" si="745"/>
        <v>0</v>
      </c>
      <c r="M385">
        <f t="shared" si="746"/>
        <v>0</v>
      </c>
      <c r="N385">
        <f t="shared" si="747"/>
        <v>1</v>
      </c>
      <c r="O385">
        <f t="shared" si="748"/>
        <v>0</v>
      </c>
    </row>
    <row r="386" spans="1:15" x14ac:dyDescent="0.3">
      <c r="A386">
        <f t="shared" si="749"/>
        <v>7</v>
      </c>
      <c r="B386">
        <f t="shared" ref="B386:C386" si="762">A9-A$375</f>
        <v>0.24888895538758871</v>
      </c>
      <c r="C386">
        <f t="shared" si="762"/>
        <v>0.29432575003925787</v>
      </c>
      <c r="D386">
        <f t="shared" ref="D386:E386" si="763">A9-A$376</f>
        <v>0.44530076229895027</v>
      </c>
      <c r="E386">
        <f t="shared" si="763"/>
        <v>5.7354662724304895E-3</v>
      </c>
      <c r="F386">
        <f t="shared" ref="F386:G386" si="764">A9-A$377</f>
        <v>2.0609628034856664E-3</v>
      </c>
      <c r="G386">
        <f t="shared" si="764"/>
        <v>5.3574268066616582E-2</v>
      </c>
      <c r="H386">
        <f t="shared" si="741"/>
        <v>0.14857335925009682</v>
      </c>
      <c r="I386">
        <f t="shared" si="742"/>
        <v>0.19832566447738842</v>
      </c>
      <c r="J386">
        <f t="shared" si="743"/>
        <v>2.8744497665510447E-3</v>
      </c>
      <c r="K386">
        <f t="shared" si="744"/>
        <v>3</v>
      </c>
      <c r="L386">
        <f t="shared" si="745"/>
        <v>0</v>
      </c>
      <c r="M386">
        <f t="shared" si="746"/>
        <v>0</v>
      </c>
      <c r="N386">
        <f t="shared" si="747"/>
        <v>1</v>
      </c>
      <c r="O386">
        <f t="shared" si="748"/>
        <v>0</v>
      </c>
    </row>
    <row r="387" spans="1:15" x14ac:dyDescent="0.3">
      <c r="A387">
        <f t="shared" si="749"/>
        <v>8</v>
      </c>
      <c r="B387">
        <f t="shared" ref="B387:C387" si="765">A10-A$375</f>
        <v>0.29121312535797061</v>
      </c>
      <c r="C387">
        <f t="shared" si="765"/>
        <v>0.37217854661873084</v>
      </c>
      <c r="D387">
        <f t="shared" ref="D387:E387" si="766">A10-A$376</f>
        <v>0.48762493226933218</v>
      </c>
      <c r="E387">
        <f t="shared" si="766"/>
        <v>8.3588262851903461E-2</v>
      </c>
      <c r="F387">
        <f t="shared" ref="F387:G387" si="767">A10-A$377</f>
        <v>4.4385132773867575E-2</v>
      </c>
      <c r="G387">
        <f t="shared" si="767"/>
        <v>0.13142706464608955</v>
      </c>
      <c r="H387">
        <f t="shared" si="741"/>
        <v>0.22332195494398793</v>
      </c>
      <c r="I387">
        <f t="shared" si="742"/>
        <v>0.24476507225726971</v>
      </c>
      <c r="J387">
        <f t="shared" si="743"/>
        <v>1.9243113332841257E-2</v>
      </c>
      <c r="K387">
        <f t="shared" si="744"/>
        <v>3</v>
      </c>
      <c r="L387">
        <f t="shared" si="745"/>
        <v>0</v>
      </c>
      <c r="M387">
        <f t="shared" si="746"/>
        <v>0</v>
      </c>
      <c r="N387">
        <f t="shared" si="747"/>
        <v>1</v>
      </c>
      <c r="O387">
        <f t="shared" si="748"/>
        <v>0</v>
      </c>
    </row>
    <row r="388" spans="1:15" x14ac:dyDescent="0.3">
      <c r="A388">
        <f t="shared" si="749"/>
        <v>9</v>
      </c>
      <c r="B388">
        <f t="shared" ref="B388:C388" si="768">A11-A$375</f>
        <v>0.28710322827965262</v>
      </c>
      <c r="C388">
        <f t="shared" si="768"/>
        <v>0.28650894720379994</v>
      </c>
      <c r="D388">
        <f t="shared" ref="D388:E388" si="769">A11-A$376</f>
        <v>0.48351503519101419</v>
      </c>
      <c r="E388">
        <f t="shared" si="769"/>
        <v>-2.0813365630274472E-3</v>
      </c>
      <c r="F388">
        <f t="shared" ref="F388:G388" si="770">A11-A$377</f>
        <v>4.0275235695549583E-2</v>
      </c>
      <c r="G388">
        <f t="shared" si="770"/>
        <v>4.5757465231158645E-2</v>
      </c>
      <c r="H388">
        <f t="shared" si="741"/>
        <v>0.16451564051642814</v>
      </c>
      <c r="I388">
        <f t="shared" si="742"/>
        <v>0.23379112121765627</v>
      </c>
      <c r="J388">
        <f t="shared" si="743"/>
        <v>3.7158402347127637E-3</v>
      </c>
      <c r="K388">
        <f t="shared" si="744"/>
        <v>3</v>
      </c>
      <c r="L388">
        <f t="shared" si="745"/>
        <v>0</v>
      </c>
      <c r="M388">
        <f t="shared" si="746"/>
        <v>0</v>
      </c>
      <c r="N388">
        <f t="shared" si="747"/>
        <v>1</v>
      </c>
      <c r="O388">
        <f t="shared" si="748"/>
        <v>0</v>
      </c>
    </row>
    <row r="389" spans="1:15" x14ac:dyDescent="0.3">
      <c r="A389">
        <f t="shared" si="749"/>
        <v>10</v>
      </c>
      <c r="B389">
        <f t="shared" ref="B389:C389" si="771">A12-A$375</f>
        <v>0.26920784688662569</v>
      </c>
      <c r="C389">
        <f t="shared" si="771"/>
        <v>0.32414741227869492</v>
      </c>
      <c r="D389">
        <f t="shared" ref="D389:E389" si="772">A12-A$376</f>
        <v>0.46561965379798725</v>
      </c>
      <c r="E389">
        <f t="shared" si="772"/>
        <v>3.5557128511867542E-2</v>
      </c>
      <c r="F389">
        <f t="shared" ref="F389:G389" si="773">A12-A$377</f>
        <v>2.237985430252265E-2</v>
      </c>
      <c r="G389">
        <f t="shared" si="773"/>
        <v>8.3395930306053634E-2</v>
      </c>
      <c r="H389">
        <f t="shared" si="741"/>
        <v>0.17754440971230712</v>
      </c>
      <c r="I389">
        <f t="shared" si="742"/>
        <v>0.21806597139096698</v>
      </c>
      <c r="J389">
        <f t="shared" si="743"/>
        <v>7.4557390702142965E-3</v>
      </c>
      <c r="K389">
        <f t="shared" si="744"/>
        <v>3</v>
      </c>
      <c r="L389">
        <f t="shared" si="745"/>
        <v>0</v>
      </c>
      <c r="M389">
        <f t="shared" si="746"/>
        <v>0</v>
      </c>
      <c r="N389">
        <f t="shared" si="747"/>
        <v>1</v>
      </c>
      <c r="O389">
        <f t="shared" si="748"/>
        <v>0</v>
      </c>
    </row>
    <row r="390" spans="1:15" x14ac:dyDescent="0.3">
      <c r="A390">
        <f t="shared" si="749"/>
        <v>11</v>
      </c>
      <c r="B390">
        <f t="shared" ref="B390:C390" si="774">A13-A$375</f>
        <v>0.22342969679103564</v>
      </c>
      <c r="C390">
        <f t="shared" si="774"/>
        <v>-8.6659303078531202E-3</v>
      </c>
      <c r="D390">
        <f t="shared" ref="D390:E390" si="775">A13-A$376</f>
        <v>0.4198415037023972</v>
      </c>
      <c r="E390">
        <f t="shared" si="775"/>
        <v>-0.2972562140746805</v>
      </c>
      <c r="F390">
        <f t="shared" ref="F390:G390" si="776">A13-A$377</f>
        <v>-2.3398295793067403E-2</v>
      </c>
      <c r="G390">
        <f t="shared" si="776"/>
        <v>-0.24941741228049441</v>
      </c>
      <c r="H390">
        <f t="shared" si="741"/>
        <v>4.9995927756234688E-2</v>
      </c>
      <c r="I390">
        <f t="shared" si="742"/>
        <v>0.2646281450371023</v>
      </c>
      <c r="J390">
        <f t="shared" si="743"/>
        <v>6.2756525794718007E-2</v>
      </c>
      <c r="K390">
        <f t="shared" si="744"/>
        <v>1</v>
      </c>
      <c r="L390">
        <f t="shared" si="745"/>
        <v>1</v>
      </c>
      <c r="M390">
        <f t="shared" si="746"/>
        <v>0</v>
      </c>
      <c r="N390">
        <f t="shared" si="747"/>
        <v>0</v>
      </c>
      <c r="O390">
        <f t="shared" si="748"/>
        <v>0</v>
      </c>
    </row>
    <row r="391" spans="1:15" x14ac:dyDescent="0.3">
      <c r="A391">
        <f t="shared" si="749"/>
        <v>12</v>
      </c>
      <c r="B391">
        <f t="shared" ref="B391:C391" si="777">A14-A$375</f>
        <v>-0.19645632848977634</v>
      </c>
      <c r="C391">
        <f t="shared" si="777"/>
        <v>0.17791585810126187</v>
      </c>
      <c r="D391">
        <f t="shared" ref="D391:E391" si="778">A14-A$376</f>
        <v>-4.4521578414780105E-5</v>
      </c>
      <c r="E391">
        <f t="shared" si="778"/>
        <v>-0.11067442566556551</v>
      </c>
      <c r="F391">
        <f t="shared" ref="F391:G391" si="779">A14-A$377</f>
        <v>-0.44328432107387938</v>
      </c>
      <c r="G391">
        <f t="shared" si="779"/>
        <v>-6.283562387137942E-2</v>
      </c>
      <c r="H391">
        <f t="shared" si="741"/>
        <v>7.0249141567591253E-2</v>
      </c>
      <c r="I391">
        <f t="shared" si="742"/>
        <v>1.2248830478573731E-2</v>
      </c>
      <c r="J391">
        <f t="shared" si="743"/>
        <v>0.20044930493723565</v>
      </c>
      <c r="K391">
        <f t="shared" si="744"/>
        <v>2</v>
      </c>
      <c r="L391">
        <f t="shared" si="745"/>
        <v>0</v>
      </c>
      <c r="M391">
        <f t="shared" si="746"/>
        <v>1</v>
      </c>
      <c r="N391">
        <f t="shared" si="747"/>
        <v>0</v>
      </c>
      <c r="O391">
        <f t="shared" si="748"/>
        <v>0</v>
      </c>
    </row>
    <row r="392" spans="1:15" x14ac:dyDescent="0.3">
      <c r="A392">
        <f t="shared" si="749"/>
        <v>13</v>
      </c>
      <c r="B392">
        <f t="shared" ref="B392:C392" si="780">A15-A$375</f>
        <v>2.2348867427436359E-3</v>
      </c>
      <c r="C392">
        <f t="shared" si="780"/>
        <v>-1.6747030998040091E-2</v>
      </c>
      <c r="D392">
        <f t="shared" ref="D392:E392" si="781">A15-A$376</f>
        <v>0.1986466936541052</v>
      </c>
      <c r="E392">
        <f t="shared" si="781"/>
        <v>-0.30533731476486747</v>
      </c>
      <c r="F392">
        <f t="shared" ref="F392:G392" si="782">A15-A$377</f>
        <v>-0.2445931058413594</v>
      </c>
      <c r="G392">
        <f t="shared" si="782"/>
        <v>-0.25749851297068138</v>
      </c>
      <c r="H392">
        <f t="shared" si="741"/>
        <v>2.8545776600220695E-4</v>
      </c>
      <c r="I392">
        <f t="shared" si="742"/>
        <v>0.13269138468752767</v>
      </c>
      <c r="J392">
        <f t="shared" si="743"/>
        <v>0.12613127160723461</v>
      </c>
      <c r="K392">
        <f t="shared" si="744"/>
        <v>1</v>
      </c>
      <c r="L392">
        <f t="shared" si="745"/>
        <v>1</v>
      </c>
      <c r="M392">
        <f t="shared" si="746"/>
        <v>0</v>
      </c>
      <c r="N392">
        <f t="shared" si="747"/>
        <v>0</v>
      </c>
      <c r="O392">
        <f t="shared" si="748"/>
        <v>0</v>
      </c>
    </row>
    <row r="393" spans="1:15" x14ac:dyDescent="0.3">
      <c r="A393">
        <f t="shared" si="749"/>
        <v>14</v>
      </c>
      <c r="B393">
        <f t="shared" ref="B393:C393" si="783">A16-A$375</f>
        <v>-0.22193696862277135</v>
      </c>
      <c r="C393">
        <f t="shared" si="783"/>
        <v>3.5285190923808885E-2</v>
      </c>
      <c r="D393">
        <f t="shared" ref="D393:E393" si="784">A16-A$376</f>
        <v>-2.5525161711409783E-2</v>
      </c>
      <c r="E393">
        <f t="shared" si="784"/>
        <v>-0.2533050928430185</v>
      </c>
      <c r="F393">
        <f t="shared" ref="F393:G393" si="785">A16-A$377</f>
        <v>-0.46876496120687439</v>
      </c>
      <c r="G393">
        <f t="shared" si="785"/>
        <v>-0.20546629104883241</v>
      </c>
      <c r="H393">
        <f t="shared" si="741"/>
        <v>5.0501062739994641E-2</v>
      </c>
      <c r="I393">
        <f t="shared" si="742"/>
        <v>6.4815003940603841E-2</v>
      </c>
      <c r="J393">
        <f t="shared" si="743"/>
        <v>0.26195698561264597</v>
      </c>
      <c r="K393">
        <f t="shared" si="744"/>
        <v>1</v>
      </c>
      <c r="L393">
        <f t="shared" si="745"/>
        <v>1</v>
      </c>
      <c r="M393">
        <f t="shared" si="746"/>
        <v>0</v>
      </c>
      <c r="N393">
        <f t="shared" si="747"/>
        <v>0</v>
      </c>
      <c r="O393">
        <f t="shared" si="748"/>
        <v>0</v>
      </c>
    </row>
    <row r="394" spans="1:15" x14ac:dyDescent="0.3">
      <c r="A394">
        <f t="shared" si="749"/>
        <v>15</v>
      </c>
      <c r="B394">
        <f t="shared" ref="B394:C394" si="786">A17-A$375</f>
        <v>-0.11314904359267736</v>
      </c>
      <c r="C394">
        <f t="shared" si="786"/>
        <v>9.8922017356956937E-2</v>
      </c>
      <c r="D394">
        <f t="shared" ref="D394:E394" si="787">A17-A$376</f>
        <v>8.3262763318684208E-2</v>
      </c>
      <c r="E394">
        <f t="shared" si="787"/>
        <v>-0.18966826640987045</v>
      </c>
      <c r="F394">
        <f t="shared" ref="F394:G394" si="788">A17-A$377</f>
        <v>-0.3599770361767804</v>
      </c>
      <c r="G394">
        <f t="shared" si="788"/>
        <v>-0.14182946461568435</v>
      </c>
      <c r="H394">
        <f t="shared" si="741"/>
        <v>2.2588271583907693E-2</v>
      </c>
      <c r="I394">
        <f t="shared" si="742"/>
        <v>4.2906739038388819E-2</v>
      </c>
      <c r="J394">
        <f t="shared" si="743"/>
        <v>0.14969906360779073</v>
      </c>
      <c r="K394">
        <f t="shared" si="744"/>
        <v>1</v>
      </c>
      <c r="L394">
        <f t="shared" si="745"/>
        <v>1</v>
      </c>
      <c r="M394">
        <f t="shared" si="746"/>
        <v>0</v>
      </c>
      <c r="N394">
        <f t="shared" si="747"/>
        <v>0</v>
      </c>
      <c r="O394">
        <f t="shared" si="748"/>
        <v>0</v>
      </c>
    </row>
    <row r="395" spans="1:15" x14ac:dyDescent="0.3">
      <c r="A395">
        <f t="shared" si="749"/>
        <v>16</v>
      </c>
      <c r="B395">
        <f t="shared" ref="B395:C395" si="789">A18-A$375</f>
        <v>-0.24452771916735633</v>
      </c>
      <c r="C395">
        <f t="shared" si="789"/>
        <v>0.35319867086570489</v>
      </c>
      <c r="D395">
        <f t="shared" ref="D395:E395" si="790">A18-A$376</f>
        <v>-4.8115912255994764E-2</v>
      </c>
      <c r="E395">
        <f t="shared" si="790"/>
        <v>6.4608387098877507E-2</v>
      </c>
      <c r="F395">
        <f t="shared" ref="F395:G395" si="791">A18-A$377</f>
        <v>-0.49135571175145937</v>
      </c>
      <c r="G395">
        <f t="shared" si="791"/>
        <v>0.1124471888930636</v>
      </c>
      <c r="H395">
        <f t="shared" si="741"/>
        <v>0.18454310654249001</v>
      </c>
      <c r="I395">
        <f t="shared" si="742"/>
        <v>6.4893846957449885E-3</v>
      </c>
      <c r="J395">
        <f t="shared" si="743"/>
        <v>0.25407480576073554</v>
      </c>
      <c r="K395">
        <f t="shared" si="744"/>
        <v>2</v>
      </c>
      <c r="L395">
        <f t="shared" si="745"/>
        <v>0</v>
      </c>
      <c r="M395">
        <f t="shared" si="746"/>
        <v>1</v>
      </c>
      <c r="N395">
        <f t="shared" si="747"/>
        <v>0</v>
      </c>
      <c r="O395">
        <f t="shared" si="748"/>
        <v>0</v>
      </c>
    </row>
    <row r="396" spans="1:15" x14ac:dyDescent="0.3">
      <c r="A396">
        <f t="shared" si="749"/>
        <v>17</v>
      </c>
      <c r="B396">
        <f t="shared" ref="B396:C396" si="792">A19-A$375</f>
        <v>-0.26671644892479734</v>
      </c>
      <c r="C396">
        <f t="shared" si="792"/>
        <v>0.29185450809183389</v>
      </c>
      <c r="D396">
        <f t="shared" ref="D396:E396" si="793">A19-A$376</f>
        <v>-7.0304642013435781E-2</v>
      </c>
      <c r="E396">
        <f t="shared" si="793"/>
        <v>3.2642243250065039E-3</v>
      </c>
      <c r="F396">
        <f t="shared" ref="F396:G396" si="794">A19-A$377</f>
        <v>-0.51354444150890033</v>
      </c>
      <c r="G396">
        <f t="shared" si="794"/>
        <v>5.1103026119192596E-2</v>
      </c>
      <c r="H396">
        <f t="shared" si="741"/>
        <v>0.15631671802058036</v>
      </c>
      <c r="I396">
        <f t="shared" si="742"/>
        <v>4.9533978490813244E-3</v>
      </c>
      <c r="J396">
        <f t="shared" si="743"/>
        <v>0.26633941268322719</v>
      </c>
      <c r="K396">
        <f t="shared" si="744"/>
        <v>2</v>
      </c>
      <c r="L396">
        <f t="shared" si="745"/>
        <v>0</v>
      </c>
      <c r="M396">
        <f t="shared" si="746"/>
        <v>1</v>
      </c>
      <c r="N396">
        <f t="shared" si="747"/>
        <v>0</v>
      </c>
      <c r="O396">
        <f t="shared" si="748"/>
        <v>0</v>
      </c>
    </row>
    <row r="397" spans="1:15" x14ac:dyDescent="0.3">
      <c r="A397">
        <f t="shared" si="749"/>
        <v>18</v>
      </c>
      <c r="B397">
        <f t="shared" ref="B397:C397" si="795">A20-A$375</f>
        <v>0.25407834110671268</v>
      </c>
      <c r="C397">
        <f t="shared" si="795"/>
        <v>0.45188079181055985</v>
      </c>
      <c r="D397">
        <f t="shared" ref="D397:E397" si="796">A20-A$376</f>
        <v>0.45049014801807424</v>
      </c>
      <c r="E397">
        <f t="shared" si="796"/>
        <v>0.16329050804373246</v>
      </c>
      <c r="F397">
        <f t="shared" ref="F397:G397" si="797">A20-A$377</f>
        <v>7.2503485226096398E-3</v>
      </c>
      <c r="G397">
        <f t="shared" si="797"/>
        <v>0.21112930983791856</v>
      </c>
      <c r="H397">
        <f t="shared" si="741"/>
        <v>0.26875205342687758</v>
      </c>
      <c r="I397">
        <f t="shared" si="742"/>
        <v>0.22960516347852669</v>
      </c>
      <c r="J397">
        <f t="shared" si="743"/>
        <v>4.4628153026335118E-2</v>
      </c>
      <c r="K397">
        <f t="shared" si="744"/>
        <v>3</v>
      </c>
      <c r="L397">
        <f t="shared" si="745"/>
        <v>0</v>
      </c>
      <c r="M397">
        <f t="shared" si="746"/>
        <v>0</v>
      </c>
      <c r="N397">
        <f t="shared" si="747"/>
        <v>1</v>
      </c>
      <c r="O397">
        <f t="shared" si="748"/>
        <v>0</v>
      </c>
    </row>
    <row r="398" spans="1:15" x14ac:dyDescent="0.3">
      <c r="A398">
        <f t="shared" si="749"/>
        <v>19</v>
      </c>
      <c r="B398">
        <f t="shared" ref="B398:C398" si="798">A21-A$375</f>
        <v>-0.19766671451703732</v>
      </c>
      <c r="C398">
        <f t="shared" si="798"/>
        <v>0.31578292460288093</v>
      </c>
      <c r="D398">
        <f t="shared" ref="D398:E398" si="799">A21-A$376</f>
        <v>-1.2549076056757591E-3</v>
      </c>
      <c r="E398">
        <f t="shared" si="799"/>
        <v>2.719264083605355E-2</v>
      </c>
      <c r="F398">
        <f t="shared" ref="F398:G398" si="800">A21-A$377</f>
        <v>-0.44449470710114036</v>
      </c>
      <c r="G398">
        <f t="shared" si="800"/>
        <v>7.5031442630239642E-2</v>
      </c>
      <c r="H398">
        <f t="shared" si="741"/>
        <v>0.13879098549870872</v>
      </c>
      <c r="I398">
        <f t="shared" si="742"/>
        <v>7.4101450873739001E-4</v>
      </c>
      <c r="J398">
        <f t="shared" si="743"/>
        <v>0.20320526202410349</v>
      </c>
      <c r="K398">
        <f t="shared" si="744"/>
        <v>2</v>
      </c>
      <c r="L398">
        <f t="shared" si="745"/>
        <v>0</v>
      </c>
      <c r="M398">
        <f t="shared" si="746"/>
        <v>1</v>
      </c>
      <c r="N398">
        <f t="shared" si="747"/>
        <v>0</v>
      </c>
      <c r="O398">
        <f t="shared" si="748"/>
        <v>0</v>
      </c>
    </row>
    <row r="399" spans="1:15" x14ac:dyDescent="0.3">
      <c r="A399">
        <f t="shared" si="749"/>
        <v>20</v>
      </c>
      <c r="B399">
        <f t="shared" ref="B399:C399" si="801">A22-A$375</f>
        <v>-0.29302152692773631</v>
      </c>
      <c r="C399">
        <f t="shared" si="801"/>
        <v>0.35331114152261389</v>
      </c>
      <c r="D399">
        <f t="shared" ref="D399:E399" si="802">A22-A$376</f>
        <v>-9.6609720016374773E-2</v>
      </c>
      <c r="E399">
        <f t="shared" si="802"/>
        <v>6.4720857755786509E-2</v>
      </c>
      <c r="F399">
        <f t="shared" ref="F399:G399" si="803">A22-A$377</f>
        <v>-0.53984951951183935</v>
      </c>
      <c r="G399">
        <f t="shared" si="803"/>
        <v>0.1125596595499726</v>
      </c>
      <c r="H399">
        <f t="shared" si="741"/>
        <v>0.2106903779670746</v>
      </c>
      <c r="I399">
        <f t="shared" si="742"/>
        <v>1.3522227430287075E-2</v>
      </c>
      <c r="J399">
        <f t="shared" si="743"/>
        <v>0.30410718067516956</v>
      </c>
      <c r="K399">
        <f t="shared" si="744"/>
        <v>2</v>
      </c>
      <c r="L399">
        <f t="shared" si="745"/>
        <v>0</v>
      </c>
      <c r="M399">
        <f t="shared" si="746"/>
        <v>1</v>
      </c>
      <c r="N399">
        <f t="shared" si="747"/>
        <v>0</v>
      </c>
      <c r="O399">
        <f t="shared" si="748"/>
        <v>0</v>
      </c>
    </row>
    <row r="400" spans="1:15" x14ac:dyDescent="0.3">
      <c r="A400">
        <f t="shared" si="749"/>
        <v>21</v>
      </c>
      <c r="B400">
        <f t="shared" ref="B400:C400" si="804">A23-A$375</f>
        <v>-0.25200235807594934</v>
      </c>
      <c r="C400">
        <f t="shared" si="804"/>
        <v>0.35810440278534994</v>
      </c>
      <c r="D400">
        <f t="shared" ref="D400:E400" si="805">A23-A$376</f>
        <v>-5.5590551164587776E-2</v>
      </c>
      <c r="E400">
        <f t="shared" si="805"/>
        <v>6.9514119018522558E-2</v>
      </c>
      <c r="F400">
        <f t="shared" ref="F400:G400" si="806">A23-A$377</f>
        <v>-0.49883035066005238</v>
      </c>
      <c r="G400">
        <f t="shared" si="806"/>
        <v>0.11735292081270865</v>
      </c>
      <c r="H400">
        <f t="shared" si="741"/>
        <v>0.19174395177009113</v>
      </c>
      <c r="I400">
        <f t="shared" si="742"/>
        <v>7.9225221217039711E-3</v>
      </c>
      <c r="J400">
        <f t="shared" si="743"/>
        <v>0.26260342676290466</v>
      </c>
      <c r="K400">
        <f t="shared" si="744"/>
        <v>2</v>
      </c>
      <c r="L400">
        <f t="shared" si="745"/>
        <v>0</v>
      </c>
      <c r="M400">
        <f t="shared" si="746"/>
        <v>1</v>
      </c>
      <c r="N400">
        <f t="shared" si="747"/>
        <v>0</v>
      </c>
      <c r="O400">
        <f t="shared" si="748"/>
        <v>0</v>
      </c>
    </row>
    <row r="401" spans="1:15" x14ac:dyDescent="0.3">
      <c r="A401">
        <f t="shared" si="749"/>
        <v>22</v>
      </c>
      <c r="B401">
        <f t="shared" ref="B401:C401" si="807">A24-A$375</f>
        <v>-7.1066061825364346E-2</v>
      </c>
      <c r="C401">
        <f t="shared" si="807"/>
        <v>-0.1603211414019301</v>
      </c>
      <c r="D401">
        <f t="shared" ref="D401:E401" si="808">A24-A$376</f>
        <v>0.12534574508599722</v>
      </c>
      <c r="E401">
        <f t="shared" si="808"/>
        <v>-0.44891142516875748</v>
      </c>
      <c r="F401">
        <f t="shared" ref="F401:G401" si="809">A24-A$377</f>
        <v>-0.31789405440946739</v>
      </c>
      <c r="G401">
        <f t="shared" si="809"/>
        <v>-0.40107262337457139</v>
      </c>
      <c r="H401">
        <f t="shared" si="741"/>
        <v>3.0753253523784174E-2</v>
      </c>
      <c r="I401">
        <f t="shared" si="742"/>
        <v>0.21723302345820875</v>
      </c>
      <c r="J401">
        <f t="shared" si="743"/>
        <v>0.26191587904945024</v>
      </c>
      <c r="K401">
        <f t="shared" si="744"/>
        <v>1</v>
      </c>
      <c r="L401">
        <f t="shared" si="745"/>
        <v>1</v>
      </c>
      <c r="M401">
        <f t="shared" si="746"/>
        <v>0</v>
      </c>
      <c r="N401">
        <f t="shared" si="747"/>
        <v>0</v>
      </c>
      <c r="O401">
        <f t="shared" si="748"/>
        <v>0</v>
      </c>
    </row>
    <row r="402" spans="1:15" x14ac:dyDescent="0.3">
      <c r="A402">
        <f t="shared" si="749"/>
        <v>23</v>
      </c>
      <c r="B402">
        <f t="shared" ref="B402:C402" si="810">A25-A$375</f>
        <v>2.4734559999969652E-2</v>
      </c>
      <c r="C402">
        <f t="shared" si="810"/>
        <v>-0.11971953298285309</v>
      </c>
      <c r="D402">
        <f t="shared" ref="D402:E402" si="811">A25-A$376</f>
        <v>0.22114636691133122</v>
      </c>
      <c r="E402">
        <f t="shared" si="811"/>
        <v>-0.40830981674968048</v>
      </c>
      <c r="F402">
        <f t="shared" ref="F402:G402" si="812">A25-A$377</f>
        <v>-0.22209343258413339</v>
      </c>
      <c r="G402">
        <f t="shared" si="812"/>
        <v>-0.36047101495549438</v>
      </c>
      <c r="H402">
        <f t="shared" si="741"/>
        <v>1.4944565036024548E-2</v>
      </c>
      <c r="I402">
        <f t="shared" si="742"/>
        <v>0.21562262205223878</v>
      </c>
      <c r="J402">
        <f t="shared" si="743"/>
        <v>0.17926484542004728</v>
      </c>
      <c r="K402">
        <f t="shared" si="744"/>
        <v>1</v>
      </c>
      <c r="L402">
        <f t="shared" si="745"/>
        <v>1</v>
      </c>
      <c r="M402">
        <f t="shared" si="746"/>
        <v>0</v>
      </c>
      <c r="N402">
        <f t="shared" si="747"/>
        <v>0</v>
      </c>
      <c r="O402">
        <f t="shared" si="748"/>
        <v>0</v>
      </c>
    </row>
    <row r="403" spans="1:15" x14ac:dyDescent="0.3">
      <c r="A403">
        <f t="shared" si="749"/>
        <v>24</v>
      </c>
      <c r="B403">
        <f t="shared" ref="B403:C403" si="813">A26-A$375</f>
        <v>-5.2693684101699334E-2</v>
      </c>
      <c r="C403">
        <f t="shared" si="813"/>
        <v>-0.11816794907863409</v>
      </c>
      <c r="D403">
        <f t="shared" ref="D403:E403" si="814">A26-A$376</f>
        <v>0.14371812280966223</v>
      </c>
      <c r="E403">
        <f t="shared" si="814"/>
        <v>-0.40675823284546148</v>
      </c>
      <c r="F403">
        <f t="shared" ref="F403:G403" si="815">A26-A$377</f>
        <v>-0.29952167668580237</v>
      </c>
      <c r="G403">
        <f t="shared" si="815"/>
        <v>-0.35891943105127538</v>
      </c>
      <c r="H403">
        <f t="shared" si="741"/>
        <v>1.6740288533660341E-2</v>
      </c>
      <c r="I403">
        <f t="shared" si="742"/>
        <v>0.18610715881149581</v>
      </c>
      <c r="J403">
        <f t="shared" si="743"/>
        <v>0.21853639279084555</v>
      </c>
      <c r="K403">
        <f t="shared" si="744"/>
        <v>1</v>
      </c>
      <c r="L403">
        <f t="shared" si="745"/>
        <v>1</v>
      </c>
      <c r="M403">
        <f t="shared" si="746"/>
        <v>0</v>
      </c>
      <c r="N403">
        <f t="shared" si="747"/>
        <v>0</v>
      </c>
      <c r="O403">
        <f t="shared" si="748"/>
        <v>0</v>
      </c>
    </row>
    <row r="404" spans="1:15" x14ac:dyDescent="0.3">
      <c r="A404">
        <f t="shared" si="749"/>
        <v>25</v>
      </c>
      <c r="B404">
        <f t="shared" ref="B404:C404" si="816">A27-A$375</f>
        <v>-9.7168043447617369E-2</v>
      </c>
      <c r="C404">
        <f t="shared" si="816"/>
        <v>4.030708781709913E-3</v>
      </c>
      <c r="D404">
        <f t="shared" ref="D404:E404" si="817">A27-A$376</f>
        <v>9.9243763463744195E-2</v>
      </c>
      <c r="E404">
        <f t="shared" si="817"/>
        <v>-0.28455957498511747</v>
      </c>
      <c r="F404">
        <f t="shared" ref="F404:G404" si="818">A27-A$377</f>
        <v>-0.34399603603172041</v>
      </c>
      <c r="G404">
        <f t="shared" si="818"/>
        <v>-0.23672077319093138</v>
      </c>
      <c r="H404">
        <f t="shared" si="741"/>
        <v>9.4578752807210099E-3</v>
      </c>
      <c r="I404">
        <f t="shared" si="742"/>
        <v>9.0823476302158299E-2</v>
      </c>
      <c r="J404">
        <f t="shared" si="743"/>
        <v>0.17436999726564906</v>
      </c>
      <c r="K404">
        <f t="shared" si="744"/>
        <v>1</v>
      </c>
      <c r="L404">
        <f t="shared" si="745"/>
        <v>1</v>
      </c>
      <c r="M404">
        <f t="shared" si="746"/>
        <v>0</v>
      </c>
      <c r="N404">
        <f t="shared" si="747"/>
        <v>0</v>
      </c>
      <c r="O404">
        <f t="shared" si="748"/>
        <v>0</v>
      </c>
    </row>
    <row r="405" spans="1:15" x14ac:dyDescent="0.3">
      <c r="A405">
        <f t="shared" si="749"/>
        <v>26</v>
      </c>
      <c r="B405">
        <f t="shared" ref="B405:C405" si="819">A28-A$375</f>
        <v>8.3607194281466457E-3</v>
      </c>
      <c r="C405">
        <f t="shared" si="819"/>
        <v>-0.13409713903268111</v>
      </c>
      <c r="D405">
        <f t="shared" ref="D405:E405" si="820">A28-A$376</f>
        <v>0.20477252633950821</v>
      </c>
      <c r="E405">
        <f t="shared" si="820"/>
        <v>-0.42268742279950849</v>
      </c>
      <c r="F405">
        <f t="shared" ref="F405:G405" si="821">A28-A$377</f>
        <v>-0.23846727315595639</v>
      </c>
      <c r="G405">
        <f t="shared" si="821"/>
        <v>-0.3748486210053224</v>
      </c>
      <c r="H405">
        <f t="shared" si="741"/>
        <v>1.8051944326106399E-2</v>
      </c>
      <c r="I405">
        <f t="shared" si="742"/>
        <v>0.22059644493635502</v>
      </c>
      <c r="J405">
        <f t="shared" si="743"/>
        <v>0.19737812903602936</v>
      </c>
      <c r="K405">
        <f t="shared" si="744"/>
        <v>1</v>
      </c>
      <c r="L405">
        <f t="shared" si="745"/>
        <v>1</v>
      </c>
      <c r="M405">
        <f t="shared" si="746"/>
        <v>0</v>
      </c>
      <c r="N405">
        <f t="shared" si="747"/>
        <v>0</v>
      </c>
      <c r="O405">
        <f t="shared" si="748"/>
        <v>0</v>
      </c>
    </row>
    <row r="406" spans="1:15" x14ac:dyDescent="0.3">
      <c r="A406">
        <f t="shared" si="749"/>
        <v>27</v>
      </c>
      <c r="B406">
        <f t="shared" ref="B406:C406" si="822">A29-A$375</f>
        <v>0.14584237707083769</v>
      </c>
      <c r="C406">
        <f t="shared" si="822"/>
        <v>1.1954334769959107E-3</v>
      </c>
      <c r="D406">
        <f t="shared" ref="D406:E406" si="823">A29-A$376</f>
        <v>0.34225418398219926</v>
      </c>
      <c r="E406">
        <f t="shared" si="823"/>
        <v>-0.28739485028983147</v>
      </c>
      <c r="F406">
        <f t="shared" ref="F406:G406" si="824">A29-A$377</f>
        <v>-0.10098561551326535</v>
      </c>
      <c r="G406">
        <f t="shared" si="824"/>
        <v>-0.23955604849564538</v>
      </c>
      <c r="H406">
        <f t="shared" si="741"/>
        <v>2.1271428010870327E-2</v>
      </c>
      <c r="I406">
        <f t="shared" si="742"/>
        <v>0.19973372642643572</v>
      </c>
      <c r="J406">
        <f t="shared" si="743"/>
        <v>6.7585194911441063E-2</v>
      </c>
      <c r="K406">
        <f t="shared" si="744"/>
        <v>1</v>
      </c>
      <c r="L406">
        <f t="shared" si="745"/>
        <v>1</v>
      </c>
      <c r="M406">
        <f t="shared" si="746"/>
        <v>0</v>
      </c>
      <c r="N406">
        <f t="shared" si="747"/>
        <v>0</v>
      </c>
      <c r="O406">
        <f t="shared" si="748"/>
        <v>0</v>
      </c>
    </row>
    <row r="407" spans="1:15" x14ac:dyDescent="0.3">
      <c r="A407">
        <f t="shared" si="749"/>
        <v>28</v>
      </c>
      <c r="B407">
        <f t="shared" ref="B407:C407" si="825">A30-A$375</f>
        <v>-0.10847535538684433</v>
      </c>
      <c r="C407">
        <f t="shared" si="825"/>
        <v>0.13843079933666491</v>
      </c>
      <c r="D407">
        <f t="shared" ref="D407:E407" si="826">A30-A$376</f>
        <v>8.7936451524517234E-2</v>
      </c>
      <c r="E407">
        <f t="shared" si="826"/>
        <v>-0.15015948443016247</v>
      </c>
      <c r="F407">
        <f t="shared" ref="F407:G407" si="827">A30-A$377</f>
        <v>-0.35530334797094737</v>
      </c>
      <c r="G407">
        <f t="shared" si="827"/>
        <v>-0.10232068263597638</v>
      </c>
      <c r="H407">
        <f t="shared" si="741"/>
        <v>3.0929988931290165E-2</v>
      </c>
      <c r="I407">
        <f t="shared" si="742"/>
        <v>3.0280690271055975E-2</v>
      </c>
      <c r="J407">
        <f t="shared" si="743"/>
        <v>0.13670999117445631</v>
      </c>
      <c r="K407">
        <f t="shared" si="744"/>
        <v>2</v>
      </c>
      <c r="L407">
        <f t="shared" si="745"/>
        <v>0</v>
      </c>
      <c r="M407">
        <f t="shared" si="746"/>
        <v>1</v>
      </c>
      <c r="N407">
        <f t="shared" si="747"/>
        <v>0</v>
      </c>
      <c r="O407">
        <f t="shared" si="748"/>
        <v>0</v>
      </c>
    </row>
    <row r="408" spans="1:15" x14ac:dyDescent="0.3">
      <c r="A408">
        <f t="shared" si="749"/>
        <v>29</v>
      </c>
      <c r="B408">
        <f t="shared" ref="B408:C408" si="828">A31-A$375</f>
        <v>-0.10199564917222737</v>
      </c>
      <c r="C408">
        <f t="shared" si="828"/>
        <v>-9.5976374106040985E-3</v>
      </c>
      <c r="D408">
        <f t="shared" ref="D408:E408" si="829">A31-A$376</f>
        <v>9.4416157739134199E-2</v>
      </c>
      <c r="E408">
        <f t="shared" si="829"/>
        <v>-0.29818792117743148</v>
      </c>
      <c r="F408">
        <f t="shared" ref="F408:G408" si="830">A31-A$377</f>
        <v>-0.3488236417563304</v>
      </c>
      <c r="G408">
        <f t="shared" si="830"/>
        <v>-0.25034911938324539</v>
      </c>
      <c r="H408">
        <f t="shared" si="741"/>
        <v>1.0495227093929511E-2</v>
      </c>
      <c r="I408">
        <f t="shared" si="742"/>
        <v>9.7830447178339164E-2</v>
      </c>
      <c r="J408">
        <f t="shared" si="743"/>
        <v>0.18435261462411517</v>
      </c>
      <c r="K408">
        <f t="shared" si="744"/>
        <v>1</v>
      </c>
      <c r="L408">
        <f t="shared" si="745"/>
        <v>1</v>
      </c>
      <c r="M408">
        <f t="shared" si="746"/>
        <v>0</v>
      </c>
      <c r="N408">
        <f t="shared" si="747"/>
        <v>0</v>
      </c>
      <c r="O408">
        <f t="shared" si="748"/>
        <v>0</v>
      </c>
    </row>
    <row r="409" spans="1:15" x14ac:dyDescent="0.3">
      <c r="A409">
        <f t="shared" si="749"/>
        <v>30</v>
      </c>
      <c r="B409">
        <f t="shared" ref="B409:C409" si="831">A32-A$375</f>
        <v>0.25794896605859163</v>
      </c>
      <c r="C409">
        <f t="shared" si="831"/>
        <v>0.25022774009475091</v>
      </c>
      <c r="D409">
        <f t="shared" ref="D409:E409" si="832">A32-A$376</f>
        <v>0.4543607729699532</v>
      </c>
      <c r="E409">
        <f t="shared" si="832"/>
        <v>-3.8362543672076477E-2</v>
      </c>
      <c r="F409">
        <f t="shared" ref="F409:G409" si="833">A32-A$377</f>
        <v>1.1120973474488594E-2</v>
      </c>
      <c r="G409">
        <f t="shared" si="833"/>
        <v>9.4762581221096154E-3</v>
      </c>
      <c r="H409">
        <f t="shared" si="741"/>
        <v>0.12915159100362267</v>
      </c>
      <c r="I409">
        <f t="shared" si="742"/>
        <v>0.20791539677084533</v>
      </c>
      <c r="J409">
        <f t="shared" si="743"/>
        <v>2.1347551901712737E-4</v>
      </c>
      <c r="K409">
        <f t="shared" si="744"/>
        <v>3</v>
      </c>
      <c r="L409">
        <f t="shared" si="745"/>
        <v>0</v>
      </c>
      <c r="M409">
        <f t="shared" si="746"/>
        <v>0</v>
      </c>
      <c r="N409">
        <f t="shared" si="747"/>
        <v>1</v>
      </c>
      <c r="O409">
        <f t="shared" si="748"/>
        <v>0</v>
      </c>
    </row>
    <row r="410" spans="1:15" x14ac:dyDescent="0.3">
      <c r="A410">
        <f t="shared" si="749"/>
        <v>31</v>
      </c>
      <c r="B410">
        <f t="shared" ref="B410:C410" si="834">A33-A$375</f>
        <v>0.24019887202809664</v>
      </c>
      <c r="C410">
        <f t="shared" si="834"/>
        <v>0.37524071874360687</v>
      </c>
      <c r="D410">
        <f t="shared" ref="D410:E410" si="835">A33-A$376</f>
        <v>0.43661067893945821</v>
      </c>
      <c r="E410">
        <f t="shared" si="835"/>
        <v>8.6650434976779489E-2</v>
      </c>
      <c r="F410">
        <f t="shared" ref="F410:G410" si="836">A33-A$377</f>
        <v>-6.6291205560063959E-3</v>
      </c>
      <c r="G410">
        <f t="shared" si="836"/>
        <v>0.13448923677096558</v>
      </c>
      <c r="H410">
        <f t="shared" si="741"/>
        <v>0.19850109512678862</v>
      </c>
      <c r="I410">
        <f t="shared" si="742"/>
        <v>0.19813718284563975</v>
      </c>
      <c r="J410">
        <f t="shared" si="743"/>
        <v>1.8131300046582907E-2</v>
      </c>
      <c r="K410">
        <f t="shared" si="744"/>
        <v>3</v>
      </c>
      <c r="L410">
        <f t="shared" si="745"/>
        <v>0</v>
      </c>
      <c r="M410">
        <f t="shared" si="746"/>
        <v>0</v>
      </c>
      <c r="N410">
        <f t="shared" si="747"/>
        <v>1</v>
      </c>
      <c r="O410">
        <f t="shared" si="748"/>
        <v>0</v>
      </c>
    </row>
    <row r="411" spans="1:15" x14ac:dyDescent="0.3">
      <c r="A411">
        <f t="shared" si="749"/>
        <v>32</v>
      </c>
      <c r="B411">
        <f t="shared" ref="B411:C411" si="837">A34-A$375</f>
        <v>0.21541208307688264</v>
      </c>
      <c r="C411">
        <f t="shared" si="837"/>
        <v>0.28427090497149388</v>
      </c>
      <c r="D411">
        <f t="shared" ref="D411:E411" si="838">A34-A$376</f>
        <v>0.41182388998824421</v>
      </c>
      <c r="E411">
        <f t="shared" si="838"/>
        <v>-4.3193787953335061E-3</v>
      </c>
      <c r="F411">
        <f t="shared" ref="F411:G411" si="839">A34-A$377</f>
        <v>-3.1415909507220396E-2</v>
      </c>
      <c r="G411">
        <f t="shared" si="839"/>
        <v>4.3519422998852586E-2</v>
      </c>
      <c r="H411">
        <f t="shared" si="741"/>
        <v>0.12721231294883389</v>
      </c>
      <c r="I411">
        <f t="shared" si="742"/>
        <v>0.16961757339822706</v>
      </c>
      <c r="J411">
        <f t="shared" si="743"/>
        <v>2.8808995483189203E-3</v>
      </c>
      <c r="K411">
        <f t="shared" si="744"/>
        <v>3</v>
      </c>
      <c r="L411">
        <f t="shared" si="745"/>
        <v>0</v>
      </c>
      <c r="M411">
        <f t="shared" si="746"/>
        <v>0</v>
      </c>
      <c r="N411">
        <f t="shared" si="747"/>
        <v>1</v>
      </c>
      <c r="O411">
        <f t="shared" si="748"/>
        <v>0</v>
      </c>
    </row>
    <row r="412" spans="1:15" x14ac:dyDescent="0.3">
      <c r="A412">
        <f t="shared" si="749"/>
        <v>33</v>
      </c>
      <c r="B412">
        <f t="shared" ref="B412:C412" si="840">A35-A$375</f>
        <v>0.23240112551467662</v>
      </c>
      <c r="C412">
        <f t="shared" si="840"/>
        <v>0.29494816765500087</v>
      </c>
      <c r="D412">
        <f t="shared" ref="D412:E412" si="841">A35-A$376</f>
        <v>0.42881293242603818</v>
      </c>
      <c r="E412">
        <f t="shared" si="841"/>
        <v>6.3578838881734878E-3</v>
      </c>
      <c r="F412">
        <f t="shared" ref="F412:G412" si="842">A35-A$377</f>
        <v>-1.4426867069426419E-2</v>
      </c>
      <c r="G412">
        <f t="shared" si="842"/>
        <v>5.419668568235958E-2</v>
      </c>
      <c r="H412">
        <f t="shared" si="741"/>
        <v>0.141004704743531</v>
      </c>
      <c r="I412">
        <f t="shared" si="742"/>
        <v>0.18392095370335348</v>
      </c>
      <c r="J412">
        <f t="shared" si="743"/>
        <v>3.1454152323913804E-3</v>
      </c>
      <c r="K412">
        <f t="shared" si="744"/>
        <v>3</v>
      </c>
      <c r="L412">
        <f t="shared" si="745"/>
        <v>0</v>
      </c>
      <c r="M412">
        <f t="shared" si="746"/>
        <v>0</v>
      </c>
      <c r="N412">
        <f t="shared" si="747"/>
        <v>1</v>
      </c>
      <c r="O412">
        <f t="shared" si="748"/>
        <v>0</v>
      </c>
    </row>
    <row r="413" spans="1:15" x14ac:dyDescent="0.3">
      <c r="A413">
        <f t="shared" si="749"/>
        <v>34</v>
      </c>
      <c r="B413">
        <f t="shared" ref="B413:C413" si="843">A36-A$375</f>
        <v>-0.45543433302276526</v>
      </c>
      <c r="C413">
        <f t="shared" si="843"/>
        <v>6.2093210305986912E-2</v>
      </c>
      <c r="D413">
        <f t="shared" ref="D413:E413" si="844">A36-A$376</f>
        <v>-0.25902252611140369</v>
      </c>
      <c r="E413">
        <f t="shared" si="844"/>
        <v>-0.22649707346084047</v>
      </c>
      <c r="F413">
        <f t="shared" ref="F413:G413" si="845">A36-A$377</f>
        <v>-0.7022623256068683</v>
      </c>
      <c r="G413">
        <f t="shared" si="845"/>
        <v>-0.17865827166665438</v>
      </c>
      <c r="H413">
        <f t="shared" si="741"/>
        <v>0.21127599846199457</v>
      </c>
      <c r="I413">
        <f t="shared" si="742"/>
        <v>0.11839359331945817</v>
      </c>
      <c r="J413">
        <f t="shared" si="743"/>
        <v>0.52509115200168321</v>
      </c>
      <c r="K413">
        <f t="shared" si="744"/>
        <v>2</v>
      </c>
      <c r="L413">
        <f t="shared" si="745"/>
        <v>0</v>
      </c>
      <c r="M413">
        <f t="shared" si="746"/>
        <v>1</v>
      </c>
      <c r="N413">
        <f t="shared" si="747"/>
        <v>0</v>
      </c>
      <c r="O413">
        <f t="shared" si="748"/>
        <v>0</v>
      </c>
    </row>
    <row r="414" spans="1:15" x14ac:dyDescent="0.3">
      <c r="A414">
        <f t="shared" si="749"/>
        <v>35</v>
      </c>
      <c r="B414">
        <f t="shared" ref="B414:C414" si="846">A37-A$375</f>
        <v>0.32393319789953667</v>
      </c>
      <c r="C414">
        <f t="shared" si="846"/>
        <v>0.21733957224518685</v>
      </c>
      <c r="D414">
        <f t="shared" ref="D414:E414" si="847">A37-A$376</f>
        <v>0.52034500481089818</v>
      </c>
      <c r="E414">
        <f t="shared" si="847"/>
        <v>-7.1250711521640531E-2</v>
      </c>
      <c r="F414">
        <f t="shared" ref="F414:G414" si="848">A37-A$377</f>
        <v>7.7105205315433634E-2</v>
      </c>
      <c r="G414">
        <f t="shared" si="848"/>
        <v>-2.3411909727454439E-2</v>
      </c>
      <c r="H414">
        <f t="shared" si="741"/>
        <v>0.1521692063651412</v>
      </c>
      <c r="I414">
        <f t="shared" si="742"/>
        <v>0.27583558792399365</v>
      </c>
      <c r="J414">
        <f t="shared" si="743"/>
        <v>6.4933302038216508E-3</v>
      </c>
      <c r="K414">
        <f t="shared" si="744"/>
        <v>3</v>
      </c>
      <c r="L414">
        <f t="shared" si="745"/>
        <v>0</v>
      </c>
      <c r="M414">
        <f t="shared" si="746"/>
        <v>0</v>
      </c>
      <c r="N414">
        <f t="shared" si="747"/>
        <v>1</v>
      </c>
      <c r="O414">
        <f t="shared" si="748"/>
        <v>0</v>
      </c>
    </row>
    <row r="415" spans="1:15" x14ac:dyDescent="0.3">
      <c r="A415">
        <f t="shared" si="749"/>
        <v>36</v>
      </c>
      <c r="B415">
        <f t="shared" ref="B415:C415" si="849">A38-A$375</f>
        <v>3.505174841664771E-2</v>
      </c>
      <c r="C415">
        <f t="shared" si="849"/>
        <v>0.18441809521582586</v>
      </c>
      <c r="D415">
        <f t="shared" ref="D415:E415" si="850">A38-A$376</f>
        <v>0.23146355532800927</v>
      </c>
      <c r="E415">
        <f t="shared" si="850"/>
        <v>-0.10417218855100152</v>
      </c>
      <c r="F415">
        <f t="shared" ref="F415:G415" si="851">A38-A$377</f>
        <v>-0.21177624416745533</v>
      </c>
      <c r="G415">
        <f t="shared" si="851"/>
        <v>-5.6333386756815429E-2</v>
      </c>
      <c r="H415">
        <f t="shared" si="741"/>
        <v>3.5238658910097378E-2</v>
      </c>
      <c r="I415">
        <f t="shared" si="742"/>
        <v>6.4427222312587823E-2</v>
      </c>
      <c r="J415">
        <f t="shared" si="743"/>
        <v>4.8022628057166603E-2</v>
      </c>
      <c r="K415">
        <f t="shared" si="744"/>
        <v>1</v>
      </c>
      <c r="L415">
        <f t="shared" si="745"/>
        <v>1</v>
      </c>
      <c r="M415">
        <f t="shared" si="746"/>
        <v>0</v>
      </c>
      <c r="N415">
        <f t="shared" si="747"/>
        <v>0</v>
      </c>
      <c r="O415">
        <f t="shared" si="748"/>
        <v>0</v>
      </c>
    </row>
    <row r="416" spans="1:15" x14ac:dyDescent="0.3">
      <c r="A416">
        <f t="shared" si="749"/>
        <v>37</v>
      </c>
      <c r="B416">
        <f t="shared" ref="B416:C416" si="852">A39-A$375</f>
        <v>0.19290754847935965</v>
      </c>
      <c r="C416">
        <f t="shared" si="852"/>
        <v>7.9016269226169888E-2</v>
      </c>
      <c r="D416">
        <f t="shared" ref="D416:E416" si="853">A39-A$376</f>
        <v>0.38931935539072121</v>
      </c>
      <c r="E416">
        <f t="shared" si="853"/>
        <v>-0.20957401454065749</v>
      </c>
      <c r="F416">
        <f t="shared" ref="F416:G416" si="854">A39-A$377</f>
        <v>-5.3920444104743392E-2</v>
      </c>
      <c r="G416">
        <f t="shared" si="854"/>
        <v>-0.1617352127464714</v>
      </c>
      <c r="H416">
        <f t="shared" si="741"/>
        <v>4.3456893062739053E-2</v>
      </c>
      <c r="I416">
        <f t="shared" si="742"/>
        <v>0.19549082805253443</v>
      </c>
      <c r="J416">
        <f t="shared" si="743"/>
        <v>2.9065693334599123E-2</v>
      </c>
      <c r="K416">
        <f t="shared" si="744"/>
        <v>3</v>
      </c>
      <c r="L416">
        <f t="shared" si="745"/>
        <v>0</v>
      </c>
      <c r="M416">
        <f t="shared" si="746"/>
        <v>0</v>
      </c>
      <c r="N416">
        <f t="shared" si="747"/>
        <v>1</v>
      </c>
      <c r="O416">
        <f t="shared" si="748"/>
        <v>1</v>
      </c>
    </row>
    <row r="417" spans="1:15" x14ac:dyDescent="0.3">
      <c r="A417">
        <f t="shared" si="749"/>
        <v>38</v>
      </c>
      <c r="B417">
        <f t="shared" ref="B417:C417" si="855">A40-A$375</f>
        <v>0.15340697009743365</v>
      </c>
      <c r="C417">
        <f t="shared" si="855"/>
        <v>-7.1037705932152084E-2</v>
      </c>
      <c r="D417">
        <f t="shared" ref="D417:E417" si="856">A40-A$376</f>
        <v>0.34981877700879521</v>
      </c>
      <c r="E417">
        <f t="shared" si="856"/>
        <v>-0.35962798969897947</v>
      </c>
      <c r="F417">
        <f t="shared" ref="F417:G417" si="857">A40-A$377</f>
        <v>-9.3421022486669392E-2</v>
      </c>
      <c r="G417">
        <f t="shared" si="857"/>
        <v>-0.31178918790479337</v>
      </c>
      <c r="H417">
        <f t="shared" si="741"/>
        <v>2.8580054138577816E-2</v>
      </c>
      <c r="I417">
        <f t="shared" si="742"/>
        <v>0.25170546772285851</v>
      </c>
      <c r="J417">
        <f t="shared" si="743"/>
        <v>0.10593998513678533</v>
      </c>
      <c r="K417">
        <f t="shared" si="744"/>
        <v>1</v>
      </c>
      <c r="L417">
        <f t="shared" si="745"/>
        <v>1</v>
      </c>
      <c r="M417">
        <f t="shared" si="746"/>
        <v>0</v>
      </c>
      <c r="N417">
        <f t="shared" si="747"/>
        <v>0</v>
      </c>
      <c r="O417">
        <f t="shared" si="748"/>
        <v>0</v>
      </c>
    </row>
    <row r="418" spans="1:15" x14ac:dyDescent="0.3">
      <c r="A418">
        <f t="shared" si="749"/>
        <v>39</v>
      </c>
      <c r="B418">
        <f t="shared" ref="B418:C418" si="858">A41-A$375</f>
        <v>0.3391726506130327</v>
      </c>
      <c r="C418">
        <f t="shared" si="858"/>
        <v>-0.30620648079089907</v>
      </c>
      <c r="D418">
        <f t="shared" ref="D418:E418" si="859">A41-A$376</f>
        <v>0.53558445752439421</v>
      </c>
      <c r="E418">
        <f t="shared" si="859"/>
        <v>-0.59479676455772645</v>
      </c>
      <c r="F418">
        <f t="shared" ref="F418:G418" si="860">A41-A$377</f>
        <v>9.234465802892966E-2</v>
      </c>
      <c r="G418">
        <f t="shared" si="860"/>
        <v>-0.54695796276354036</v>
      </c>
      <c r="H418">
        <f t="shared" si="741"/>
        <v>0.2088004958022176</v>
      </c>
      <c r="I418">
        <f t="shared" si="742"/>
        <v>0.64063390227003914</v>
      </c>
      <c r="J418">
        <f t="shared" si="743"/>
        <v>0.30769054889692238</v>
      </c>
      <c r="K418">
        <f t="shared" si="744"/>
        <v>1</v>
      </c>
      <c r="L418">
        <f t="shared" si="745"/>
        <v>1</v>
      </c>
      <c r="M418">
        <f t="shared" si="746"/>
        <v>0</v>
      </c>
      <c r="N418">
        <f t="shared" si="747"/>
        <v>0</v>
      </c>
      <c r="O418">
        <f t="shared" si="748"/>
        <v>0</v>
      </c>
    </row>
    <row r="419" spans="1:15" x14ac:dyDescent="0.3">
      <c r="A419">
        <f t="shared" si="749"/>
        <v>40</v>
      </c>
      <c r="B419">
        <f t="shared" ref="B419:C419" si="861">A42-A$375</f>
        <v>-3.0401215070761323E-2</v>
      </c>
      <c r="C419">
        <f t="shared" si="861"/>
        <v>-6.432083399158911E-2</v>
      </c>
      <c r="D419">
        <f t="shared" ref="D419:E419" si="862">A42-A$376</f>
        <v>0.16601059184060024</v>
      </c>
      <c r="E419">
        <f t="shared" si="862"/>
        <v>-0.35291111775841649</v>
      </c>
      <c r="F419">
        <f t="shared" ref="F419:G419" si="863">A42-A$377</f>
        <v>-0.27722920765486436</v>
      </c>
      <c r="G419">
        <f t="shared" si="863"/>
        <v>-0.3050723159642304</v>
      </c>
      <c r="H419">
        <f t="shared" si="741"/>
        <v>5.0614035631522504E-3</v>
      </c>
      <c r="I419">
        <f t="shared" si="742"/>
        <v>0.15210577364076128</v>
      </c>
      <c r="J419">
        <f t="shared" si="743"/>
        <v>0.16992515154472312</v>
      </c>
      <c r="K419">
        <f t="shared" si="744"/>
        <v>1</v>
      </c>
      <c r="L419">
        <f t="shared" si="745"/>
        <v>1</v>
      </c>
      <c r="M419">
        <f t="shared" si="746"/>
        <v>0</v>
      </c>
      <c r="N419">
        <f t="shared" si="747"/>
        <v>0</v>
      </c>
      <c r="O419">
        <f t="shared" si="748"/>
        <v>0</v>
      </c>
    </row>
    <row r="420" spans="1:15" x14ac:dyDescent="0.3">
      <c r="A420">
        <f t="shared" si="749"/>
        <v>41</v>
      </c>
      <c r="B420">
        <f t="shared" ref="B420:C420" si="864">A43-A$375</f>
        <v>0.1299053551202326</v>
      </c>
      <c r="C420">
        <f t="shared" si="864"/>
        <v>-0.14728534061786513</v>
      </c>
      <c r="D420">
        <f t="shared" ref="D420:E420" si="865">A43-A$376</f>
        <v>0.32631716203159417</v>
      </c>
      <c r="E420">
        <f t="shared" si="865"/>
        <v>-0.43587562438469252</v>
      </c>
      <c r="F420">
        <f t="shared" ref="F420:G420" si="866">A43-A$377</f>
        <v>-0.11692263746387044</v>
      </c>
      <c r="G420">
        <f t="shared" si="866"/>
        <v>-0.38803682259050643</v>
      </c>
      <c r="H420">
        <f t="shared" si="741"/>
        <v>3.8568372849834297E-2</v>
      </c>
      <c r="I420">
        <f t="shared" si="742"/>
        <v>0.29647045016909923</v>
      </c>
      <c r="J420">
        <f t="shared" si="743"/>
        <v>0.16424347883764384</v>
      </c>
      <c r="K420">
        <f t="shared" si="744"/>
        <v>1</v>
      </c>
      <c r="L420">
        <f t="shared" si="745"/>
        <v>1</v>
      </c>
      <c r="M420">
        <f t="shared" si="746"/>
        <v>0</v>
      </c>
      <c r="N420">
        <f t="shared" si="747"/>
        <v>0</v>
      </c>
      <c r="O420">
        <f t="shared" si="748"/>
        <v>0</v>
      </c>
    </row>
    <row r="421" spans="1:15" x14ac:dyDescent="0.3">
      <c r="A421">
        <f t="shared" si="749"/>
        <v>42</v>
      </c>
      <c r="B421">
        <f t="shared" ref="B421:C421" si="867">A44-A$375</f>
        <v>-0.16176332107232833</v>
      </c>
      <c r="C421">
        <f t="shared" si="867"/>
        <v>2.6461613513159898E-2</v>
      </c>
      <c r="D421">
        <f t="shared" ref="D421:E421" si="868">A44-A$376</f>
        <v>3.4648485839033238E-2</v>
      </c>
      <c r="E421">
        <f t="shared" si="868"/>
        <v>-0.26212867025366748</v>
      </c>
      <c r="F421">
        <f t="shared" ref="F421:G421" si="869">A44-A$377</f>
        <v>-0.40859131365643137</v>
      </c>
      <c r="G421">
        <f t="shared" si="869"/>
        <v>-0.21428986845948139</v>
      </c>
      <c r="H421">
        <f t="shared" si="741"/>
        <v>2.686758903406903E-2</v>
      </c>
      <c r="I421">
        <f t="shared" si="742"/>
        <v>6.9911957339893624E-2</v>
      </c>
      <c r="J421">
        <f t="shared" si="743"/>
        <v>0.21286700931987013</v>
      </c>
      <c r="K421">
        <f t="shared" si="744"/>
        <v>1</v>
      </c>
      <c r="L421">
        <f t="shared" si="745"/>
        <v>1</v>
      </c>
      <c r="M421">
        <f t="shared" si="746"/>
        <v>0</v>
      </c>
      <c r="N421">
        <f t="shared" si="747"/>
        <v>0</v>
      </c>
      <c r="O421">
        <f t="shared" si="748"/>
        <v>0</v>
      </c>
    </row>
    <row r="422" spans="1:15" x14ac:dyDescent="0.3">
      <c r="A422">
        <f t="shared" si="749"/>
        <v>43</v>
      </c>
      <c r="B422">
        <f t="shared" ref="B422:C422" si="870">A45-A$375</f>
        <v>-0.12918858660811933</v>
      </c>
      <c r="C422">
        <f t="shared" si="870"/>
        <v>0.26466437870857085</v>
      </c>
      <c r="D422">
        <f t="shared" ref="D422:E422" si="871">A45-A$376</f>
        <v>6.7223220303242237E-2</v>
      </c>
      <c r="E422">
        <f t="shared" si="871"/>
        <v>-2.3925905058256536E-2</v>
      </c>
      <c r="F422">
        <f t="shared" ref="F422:G422" si="872">A45-A$377</f>
        <v>-0.37601657919222237</v>
      </c>
      <c r="G422">
        <f t="shared" si="872"/>
        <v>2.3912896735929556E-2</v>
      </c>
      <c r="H422">
        <f t="shared" si="741"/>
        <v>8.6736924266997348E-2</v>
      </c>
      <c r="I422">
        <f t="shared" si="742"/>
        <v>5.0914102807949448E-3</v>
      </c>
      <c r="J422">
        <f t="shared" si="743"/>
        <v>0.14196029445772407</v>
      </c>
      <c r="K422">
        <f t="shared" si="744"/>
        <v>2</v>
      </c>
      <c r="L422">
        <f t="shared" si="745"/>
        <v>0</v>
      </c>
      <c r="M422">
        <f t="shared" si="746"/>
        <v>1</v>
      </c>
      <c r="N422">
        <f t="shared" si="747"/>
        <v>0</v>
      </c>
      <c r="O422">
        <f t="shared" si="748"/>
        <v>0</v>
      </c>
    </row>
    <row r="423" spans="1:15" x14ac:dyDescent="0.3">
      <c r="A423">
        <f t="shared" si="749"/>
        <v>44</v>
      </c>
      <c r="B423">
        <f t="shared" ref="B423:C423" si="873">A46-A$375</f>
        <v>-0.23307273378006133</v>
      </c>
      <c r="C423">
        <f t="shared" si="873"/>
        <v>0.2585209350802119</v>
      </c>
      <c r="D423">
        <f t="shared" ref="D423:E423" si="874">A46-A$376</f>
        <v>-3.6660926868699761E-2</v>
      </c>
      <c r="E423">
        <f t="shared" si="874"/>
        <v>-3.0069348686615482E-2</v>
      </c>
      <c r="F423">
        <f t="shared" ref="F423:G423" si="875">A46-A$377</f>
        <v>-0.47990072636416437</v>
      </c>
      <c r="G423">
        <f t="shared" si="875"/>
        <v>1.776945310757061E-2</v>
      </c>
      <c r="H423">
        <f t="shared" si="741"/>
        <v>0.12115597310645848</v>
      </c>
      <c r="I423">
        <f t="shared" si="742"/>
        <v>2.2481892893094161E-3</v>
      </c>
      <c r="J423">
        <f t="shared" si="743"/>
        <v>0.23062046062859473</v>
      </c>
      <c r="K423">
        <f t="shared" si="744"/>
        <v>2</v>
      </c>
      <c r="L423">
        <f t="shared" si="745"/>
        <v>0</v>
      </c>
      <c r="M423">
        <f t="shared" si="746"/>
        <v>1</v>
      </c>
      <c r="N423">
        <f t="shared" si="747"/>
        <v>0</v>
      </c>
      <c r="O423">
        <f t="shared" si="748"/>
        <v>0</v>
      </c>
    </row>
    <row r="424" spans="1:15" x14ac:dyDescent="0.3">
      <c r="A424">
        <f t="shared" si="749"/>
        <v>45</v>
      </c>
      <c r="B424">
        <f t="shared" ref="B424:C424" si="876">A47-A$375</f>
        <v>-0.24130081720260332</v>
      </c>
      <c r="C424">
        <f t="shared" si="876"/>
        <v>0.31626948504738384</v>
      </c>
      <c r="D424">
        <f t="shared" ref="D424:E424" si="877">A47-A$376</f>
        <v>-4.488901029124176E-2</v>
      </c>
      <c r="E424">
        <f t="shared" si="877"/>
        <v>2.7679201280556454E-2</v>
      </c>
      <c r="F424">
        <f t="shared" ref="F424:G424" si="878">A47-A$377</f>
        <v>-0.48812880978670636</v>
      </c>
      <c r="G424">
        <f t="shared" si="878"/>
        <v>7.5518003074742546E-2</v>
      </c>
      <c r="H424">
        <f t="shared" si="741"/>
        <v>0.15825247155478153</v>
      </c>
      <c r="I424">
        <f t="shared" si="742"/>
        <v>2.7811614284567665E-3</v>
      </c>
      <c r="J424">
        <f t="shared" si="743"/>
        <v>0.24397270373218338</v>
      </c>
      <c r="K424">
        <f t="shared" si="744"/>
        <v>2</v>
      </c>
      <c r="L424">
        <f t="shared" si="745"/>
        <v>0</v>
      </c>
      <c r="M424">
        <f t="shared" si="746"/>
        <v>1</v>
      </c>
      <c r="N424">
        <f t="shared" si="747"/>
        <v>0</v>
      </c>
      <c r="O424">
        <f t="shared" si="748"/>
        <v>0</v>
      </c>
    </row>
    <row r="425" spans="1:15" x14ac:dyDescent="0.3">
      <c r="A425">
        <f t="shared" si="749"/>
        <v>46</v>
      </c>
      <c r="B425">
        <f t="shared" ref="B425:C425" si="879">A48-A$375</f>
        <v>-0.32124892912476832</v>
      </c>
      <c r="C425">
        <f t="shared" si="879"/>
        <v>-8.146075741548009E-2</v>
      </c>
      <c r="D425">
        <f t="shared" ref="D425:E425" si="880">A48-A$376</f>
        <v>-0.12483712221340679</v>
      </c>
      <c r="E425">
        <f t="shared" si="880"/>
        <v>-0.37005104118230747</v>
      </c>
      <c r="F425">
        <f t="shared" ref="F425:G425" si="881">A48-A$377</f>
        <v>-0.56807692170887136</v>
      </c>
      <c r="G425">
        <f t="shared" si="881"/>
        <v>-0.32221223938812138</v>
      </c>
      <c r="H425">
        <f t="shared" si="741"/>
        <v>0.10983672946251412</v>
      </c>
      <c r="I425">
        <f t="shared" si="742"/>
        <v>0.15252208016263488</v>
      </c>
      <c r="J425">
        <f t="shared" si="743"/>
        <v>0.42653211618973519</v>
      </c>
      <c r="K425">
        <f t="shared" si="744"/>
        <v>1</v>
      </c>
      <c r="L425">
        <f t="shared" si="745"/>
        <v>1</v>
      </c>
      <c r="M425">
        <f t="shared" si="746"/>
        <v>0</v>
      </c>
      <c r="N425">
        <f t="shared" si="747"/>
        <v>0</v>
      </c>
      <c r="O425">
        <f t="shared" si="748"/>
        <v>0</v>
      </c>
    </row>
    <row r="426" spans="1:15" x14ac:dyDescent="0.3">
      <c r="A426">
        <f t="shared" si="749"/>
        <v>47</v>
      </c>
      <c r="B426">
        <f t="shared" ref="B426:C426" si="882">A49-A$375</f>
        <v>-0.25853911007120634</v>
      </c>
      <c r="C426">
        <f t="shared" si="882"/>
        <v>0.2815617166638249</v>
      </c>
      <c r="D426">
        <f t="shared" ref="D426:E426" si="883">A49-A$376</f>
        <v>-6.2127303159844771E-2</v>
      </c>
      <c r="E426">
        <f t="shared" si="883"/>
        <v>-7.028567103002481E-3</v>
      </c>
      <c r="F426">
        <f t="shared" ref="F426:G426" si="884">A49-A$377</f>
        <v>-0.50536710265530937</v>
      </c>
      <c r="G426">
        <f t="shared" si="884"/>
        <v>4.0810234691183611E-2</v>
      </c>
      <c r="H426">
        <f t="shared" si="741"/>
        <v>0.14611947172709133</v>
      </c>
      <c r="I426">
        <f t="shared" si="742"/>
        <v>3.9092025534366668E-3</v>
      </c>
      <c r="J426">
        <f t="shared" si="743"/>
        <v>0.25706138370177151</v>
      </c>
      <c r="K426">
        <f t="shared" si="744"/>
        <v>2</v>
      </c>
      <c r="L426">
        <f t="shared" si="745"/>
        <v>0</v>
      </c>
      <c r="M426">
        <f t="shared" si="746"/>
        <v>1</v>
      </c>
      <c r="N426">
        <f t="shared" si="747"/>
        <v>0</v>
      </c>
      <c r="O426">
        <f t="shared" si="748"/>
        <v>0</v>
      </c>
    </row>
    <row r="427" spans="1:15" x14ac:dyDescent="0.3">
      <c r="A427">
        <f t="shared" si="749"/>
        <v>48</v>
      </c>
      <c r="B427">
        <f t="shared" ref="B427:C427" si="885">A50-A$375</f>
        <v>-0.19198824597032033</v>
      </c>
      <c r="C427">
        <f t="shared" si="885"/>
        <v>0.35575986149058991</v>
      </c>
      <c r="D427">
        <f t="shared" ref="D427:E427" si="886">A50-A$376</f>
        <v>4.423560941041238E-3</v>
      </c>
      <c r="E427">
        <f t="shared" si="886"/>
        <v>6.716957772376253E-2</v>
      </c>
      <c r="F427">
        <f t="shared" ref="F427:G427" si="887">A50-A$377</f>
        <v>-0.43881623855442337</v>
      </c>
      <c r="G427">
        <f t="shared" si="887"/>
        <v>0.11500837951794862</v>
      </c>
      <c r="H427">
        <f t="shared" si="741"/>
        <v>0.16342456563856395</v>
      </c>
      <c r="I427">
        <f t="shared" si="742"/>
        <v>4.5313200629876812E-3</v>
      </c>
      <c r="J427">
        <f t="shared" si="743"/>
        <v>0.20578661857839708</v>
      </c>
      <c r="K427">
        <f t="shared" si="744"/>
        <v>2</v>
      </c>
      <c r="L427">
        <f t="shared" si="745"/>
        <v>0</v>
      </c>
      <c r="M427">
        <f t="shared" si="746"/>
        <v>1</v>
      </c>
      <c r="N427">
        <f t="shared" si="747"/>
        <v>0</v>
      </c>
      <c r="O427">
        <f t="shared" si="748"/>
        <v>0</v>
      </c>
    </row>
    <row r="428" spans="1:15" x14ac:dyDescent="0.3">
      <c r="A428">
        <f t="shared" si="749"/>
        <v>49</v>
      </c>
      <c r="B428">
        <f t="shared" ref="B428:C428" si="888">A51-A$375</f>
        <v>-0.23803117845145433</v>
      </c>
      <c r="C428">
        <f t="shared" si="888"/>
        <v>0.2737887992057999</v>
      </c>
      <c r="D428">
        <f t="shared" ref="D428:E428" si="889">A51-A$376</f>
        <v>-4.1619371540092764E-2</v>
      </c>
      <c r="E428">
        <f t="shared" si="889"/>
        <v>-1.4801484561027478E-2</v>
      </c>
      <c r="F428">
        <f t="shared" ref="F428:G428" si="890">A51-A$377</f>
        <v>-0.48485917103555737</v>
      </c>
      <c r="G428">
        <f t="shared" si="890"/>
        <v>3.3037317233158614E-2</v>
      </c>
      <c r="H428">
        <f t="shared" si="741"/>
        <v>0.1316191484855419</v>
      </c>
      <c r="I428">
        <f t="shared" si="742"/>
        <v>1.9512560326026185E-3</v>
      </c>
      <c r="J428">
        <f t="shared" si="743"/>
        <v>0.23617988006725221</v>
      </c>
      <c r="K428">
        <f t="shared" si="744"/>
        <v>2</v>
      </c>
      <c r="L428">
        <f t="shared" si="745"/>
        <v>0</v>
      </c>
      <c r="M428">
        <f t="shared" si="746"/>
        <v>1</v>
      </c>
      <c r="N428">
        <f t="shared" si="747"/>
        <v>0</v>
      </c>
      <c r="O428">
        <f t="shared" si="748"/>
        <v>0</v>
      </c>
    </row>
    <row r="429" spans="1:15" x14ac:dyDescent="0.3">
      <c r="A429">
        <f t="shared" si="749"/>
        <v>50</v>
      </c>
      <c r="B429">
        <f t="shared" ref="B429:C429" si="891">A52-A$375</f>
        <v>0.24563851751189369</v>
      </c>
      <c r="C429">
        <f t="shared" si="891"/>
        <v>0.14384415015556584</v>
      </c>
      <c r="D429">
        <f t="shared" ref="D429:E429" si="892">A52-A$376</f>
        <v>0.44205032442325526</v>
      </c>
      <c r="E429">
        <f t="shared" si="892"/>
        <v>-0.14474613361126154</v>
      </c>
      <c r="F429">
        <f t="shared" ref="F429:G429" si="893">A52-A$377</f>
        <v>-1.189475072209345E-3</v>
      </c>
      <c r="G429">
        <f t="shared" si="893"/>
        <v>-9.6907331817075448E-2</v>
      </c>
      <c r="H429">
        <f t="shared" si="741"/>
        <v>8.1029420819417886E-2</v>
      </c>
      <c r="I429">
        <f t="shared" si="742"/>
        <v>0.21635993251811439</v>
      </c>
      <c r="J429">
        <f t="shared" si="743"/>
        <v>9.3924458108521711E-3</v>
      </c>
      <c r="K429">
        <f t="shared" si="744"/>
        <v>3</v>
      </c>
      <c r="L429">
        <f t="shared" si="745"/>
        <v>0</v>
      </c>
      <c r="M429">
        <f t="shared" si="746"/>
        <v>0</v>
      </c>
      <c r="N429">
        <f t="shared" si="747"/>
        <v>1</v>
      </c>
      <c r="O429">
        <f t="shared" si="748"/>
        <v>0</v>
      </c>
    </row>
    <row r="430" spans="1:15" x14ac:dyDescent="0.3">
      <c r="A430">
        <f t="shared" si="749"/>
        <v>51</v>
      </c>
      <c r="B430">
        <f t="shared" ref="B430:C430" si="894">A53-A$375</f>
        <v>-0.11326662945055632</v>
      </c>
      <c r="C430">
        <f t="shared" si="894"/>
        <v>7.5904986992149093E-3</v>
      </c>
      <c r="D430">
        <f t="shared" ref="D430:E430" si="895">A53-A$376</f>
        <v>8.3145177460805242E-2</v>
      </c>
      <c r="E430">
        <f t="shared" si="895"/>
        <v>-0.28099978506761247</v>
      </c>
      <c r="F430">
        <f t="shared" ref="F430:G430" si="896">A53-A$377</f>
        <v>-0.36009462203465936</v>
      </c>
      <c r="G430">
        <f t="shared" si="896"/>
        <v>-0.23316098327342638</v>
      </c>
      <c r="H430">
        <f t="shared" si="741"/>
        <v>1.2886945017592417E-2</v>
      </c>
      <c r="I430">
        <f t="shared" si="742"/>
        <v>8.5873999743033211E-2</v>
      </c>
      <c r="J430">
        <f t="shared" si="743"/>
        <v>0.1840321809393152</v>
      </c>
      <c r="K430">
        <f t="shared" si="744"/>
        <v>1</v>
      </c>
      <c r="L430">
        <f t="shared" si="745"/>
        <v>1</v>
      </c>
      <c r="M430">
        <f t="shared" si="746"/>
        <v>0</v>
      </c>
      <c r="N430">
        <f t="shared" si="747"/>
        <v>0</v>
      </c>
      <c r="O430">
        <f t="shared" si="748"/>
        <v>0</v>
      </c>
    </row>
    <row r="431" spans="1:15" x14ac:dyDescent="0.3">
      <c r="A431">
        <f t="shared" si="749"/>
        <v>52</v>
      </c>
      <c r="B431">
        <f t="shared" ref="B431:C431" si="897">A54-A$375</f>
        <v>6.9074030795678643E-2</v>
      </c>
      <c r="C431">
        <f t="shared" si="897"/>
        <v>-8.2661670338410875E-3</v>
      </c>
      <c r="D431">
        <f t="shared" ref="D431:E431" si="898">A54-A$376</f>
        <v>0.26548583770704021</v>
      </c>
      <c r="E431">
        <f t="shared" si="898"/>
        <v>-0.29685645080066847</v>
      </c>
      <c r="F431">
        <f t="shared" ref="F431:G431" si="899">A54-A$377</f>
        <v>-0.1777539617884244</v>
      </c>
      <c r="G431">
        <f t="shared" si="899"/>
        <v>-0.24901764900648238</v>
      </c>
      <c r="H431">
        <f t="shared" si="741"/>
        <v>4.8395512477937231E-3</v>
      </c>
      <c r="I431">
        <f t="shared" si="742"/>
        <v>0.1586064824049786</v>
      </c>
      <c r="J431">
        <f t="shared" si="743"/>
        <v>9.3606260448196296E-2</v>
      </c>
      <c r="K431">
        <f t="shared" si="744"/>
        <v>1</v>
      </c>
      <c r="L431">
        <f t="shared" si="745"/>
        <v>1</v>
      </c>
      <c r="M431">
        <f t="shared" si="746"/>
        <v>0</v>
      </c>
      <c r="N431">
        <f t="shared" si="747"/>
        <v>0</v>
      </c>
      <c r="O431">
        <f t="shared" si="748"/>
        <v>0</v>
      </c>
    </row>
    <row r="432" spans="1:15" x14ac:dyDescent="0.3">
      <c r="A432">
        <f t="shared" si="749"/>
        <v>53</v>
      </c>
      <c r="B432">
        <f t="shared" ref="B432:C432" si="900">A55-A$375</f>
        <v>-0.14522959437193433</v>
      </c>
      <c r="C432">
        <f t="shared" si="900"/>
        <v>2.8003473870315876E-2</v>
      </c>
      <c r="D432">
        <f t="shared" ref="D432:E432" si="901">A55-A$376</f>
        <v>5.118221253942723E-2</v>
      </c>
      <c r="E432">
        <f t="shared" si="901"/>
        <v>-0.26058680989651151</v>
      </c>
      <c r="F432">
        <f t="shared" ref="F432:G432" si="902">A55-A$377</f>
        <v>-0.39205758695603737</v>
      </c>
      <c r="G432">
        <f t="shared" si="902"/>
        <v>-0.21274800810232541</v>
      </c>
      <c r="H432">
        <f t="shared" si="741"/>
        <v>2.1875829630242045E-2</v>
      </c>
      <c r="I432">
        <f t="shared" si="742"/>
        <v>7.0525104372471739E-2</v>
      </c>
      <c r="J432">
        <f t="shared" si="743"/>
        <v>0.19897086644129791</v>
      </c>
      <c r="K432">
        <f t="shared" si="744"/>
        <v>1</v>
      </c>
      <c r="L432">
        <f t="shared" si="745"/>
        <v>1</v>
      </c>
      <c r="M432">
        <f t="shared" si="746"/>
        <v>0</v>
      </c>
      <c r="N432">
        <f t="shared" si="747"/>
        <v>0</v>
      </c>
      <c r="O432">
        <f t="shared" si="748"/>
        <v>0</v>
      </c>
    </row>
    <row r="433" spans="1:15" x14ac:dyDescent="0.3">
      <c r="A433">
        <f t="shared" si="749"/>
        <v>54</v>
      </c>
      <c r="B433">
        <f t="shared" ref="B433:C433" si="903">A56-A$375</f>
        <v>0.34058059782786165</v>
      </c>
      <c r="C433">
        <f t="shared" si="903"/>
        <v>0.29438047493477293</v>
      </c>
      <c r="D433">
        <f t="shared" ref="D433:E433" si="904">A56-A$376</f>
        <v>0.53699240473922316</v>
      </c>
      <c r="E433">
        <f t="shared" si="904"/>
        <v>5.7901911679455464E-3</v>
      </c>
      <c r="F433">
        <f t="shared" ref="F433:G433" si="905">A56-A$377</f>
        <v>9.3752605243758613E-2</v>
      </c>
      <c r="G433">
        <f t="shared" si="905"/>
        <v>5.3628992962131639E-2</v>
      </c>
      <c r="H433">
        <f t="shared" si="741"/>
        <v>0.20265500763960612</v>
      </c>
      <c r="I433">
        <f t="shared" si="742"/>
        <v>0.288394369061375</v>
      </c>
      <c r="J433">
        <f t="shared" si="743"/>
        <v>1.1665619876124399E-2</v>
      </c>
      <c r="K433">
        <f t="shared" si="744"/>
        <v>3</v>
      </c>
      <c r="L433">
        <f t="shared" si="745"/>
        <v>0</v>
      </c>
      <c r="M433">
        <f t="shared" si="746"/>
        <v>0</v>
      </c>
      <c r="N433">
        <f t="shared" si="747"/>
        <v>1</v>
      </c>
      <c r="O433">
        <f t="shared" si="748"/>
        <v>0</v>
      </c>
    </row>
    <row r="434" spans="1:15" x14ac:dyDescent="0.3">
      <c r="A434">
        <f t="shared" si="749"/>
        <v>55</v>
      </c>
      <c r="B434">
        <f t="shared" ref="B434:C434" si="906">A57-A$375</f>
        <v>0.20954915598105162</v>
      </c>
      <c r="C434">
        <f t="shared" si="906"/>
        <v>0.35811548513384994</v>
      </c>
      <c r="D434">
        <f t="shared" ref="D434:E434" si="907">A57-A$376</f>
        <v>0.40596096289241318</v>
      </c>
      <c r="E434">
        <f t="shared" si="907"/>
        <v>6.952520136702256E-2</v>
      </c>
      <c r="F434">
        <f t="shared" ref="F434:G434" si="908">A57-A$377</f>
        <v>-3.7278836603051424E-2</v>
      </c>
      <c r="G434">
        <f t="shared" si="908"/>
        <v>0.11736400316120865</v>
      </c>
      <c r="H434">
        <f t="shared" si="741"/>
        <v>0.17215754946502382</v>
      </c>
      <c r="I434">
        <f t="shared" si="742"/>
        <v>0.1696380570176603</v>
      </c>
      <c r="J434">
        <f t="shared" si="743"/>
        <v>1.5164020896501202E-2</v>
      </c>
      <c r="K434">
        <f t="shared" si="744"/>
        <v>3</v>
      </c>
      <c r="L434">
        <f t="shared" si="745"/>
        <v>0</v>
      </c>
      <c r="M434">
        <f t="shared" si="746"/>
        <v>0</v>
      </c>
      <c r="N434">
        <f t="shared" si="747"/>
        <v>1</v>
      </c>
      <c r="O434">
        <f t="shared" si="748"/>
        <v>0</v>
      </c>
    </row>
    <row r="435" spans="1:15" x14ac:dyDescent="0.3">
      <c r="A435">
        <f t="shared" si="749"/>
        <v>56</v>
      </c>
      <c r="B435">
        <f t="shared" ref="B435:C435" si="909">A58-A$375</f>
        <v>0.24457658433298168</v>
      </c>
      <c r="C435">
        <f t="shared" si="909"/>
        <v>0.2768544215590939</v>
      </c>
      <c r="D435">
        <f t="shared" ref="D435:E435" si="910">A58-A$376</f>
        <v>0.44098839124434325</v>
      </c>
      <c r="E435">
        <f t="shared" si="910"/>
        <v>-1.1735862207733483E-2</v>
      </c>
      <c r="F435">
        <f t="shared" ref="F435:G435" si="911">A58-A$377</f>
        <v>-2.2514082511213562E-3</v>
      </c>
      <c r="G435">
        <f t="shared" si="911"/>
        <v>3.6102939586452609E-2</v>
      </c>
      <c r="H435">
        <f t="shared" si="741"/>
        <v>0.13646607634080857</v>
      </c>
      <c r="I435">
        <f t="shared" si="742"/>
        <v>0.19460849167403285</v>
      </c>
      <c r="J435">
        <f t="shared" si="743"/>
        <v>1.3084910858962642E-3</v>
      </c>
      <c r="K435">
        <f t="shared" si="744"/>
        <v>3</v>
      </c>
      <c r="L435">
        <f t="shared" si="745"/>
        <v>0</v>
      </c>
      <c r="M435">
        <f t="shared" si="746"/>
        <v>0</v>
      </c>
      <c r="N435">
        <f t="shared" si="747"/>
        <v>1</v>
      </c>
      <c r="O435">
        <f t="shared" si="748"/>
        <v>0</v>
      </c>
    </row>
    <row r="436" spans="1:15" x14ac:dyDescent="0.3">
      <c r="A436">
        <f>A435+1</f>
        <v>57</v>
      </c>
      <c r="B436">
        <f t="shared" ref="B436:C436" si="912">A59-A$375</f>
        <v>-0.34448313601641034</v>
      </c>
      <c r="C436">
        <f t="shared" si="912"/>
        <v>0.43143879388143891</v>
      </c>
      <c r="D436">
        <f t="shared" ref="D436:E436" si="913">A59-A$376</f>
        <v>-0.14807132910504878</v>
      </c>
      <c r="E436">
        <f t="shared" si="913"/>
        <v>0.14284851011461153</v>
      </c>
      <c r="F436">
        <f t="shared" ref="F436:G436" si="914">A59-A$377</f>
        <v>-0.59131112860051338</v>
      </c>
      <c r="G436">
        <f t="shared" si="914"/>
        <v>0.19068731190879762</v>
      </c>
      <c r="H436">
        <f t="shared" si="741"/>
        <v>0.30480806386557141</v>
      </c>
      <c r="I436">
        <f t="shared" si="742"/>
        <v>4.2330815344899936E-2</v>
      </c>
      <c r="J436">
        <f t="shared" si="743"/>
        <v>0.38601050172981594</v>
      </c>
      <c r="K436">
        <f t="shared" si="744"/>
        <v>2</v>
      </c>
      <c r="L436">
        <f t="shared" si="745"/>
        <v>0</v>
      </c>
      <c r="M436">
        <f t="shared" si="746"/>
        <v>1</v>
      </c>
      <c r="N436">
        <f t="shared" si="747"/>
        <v>0</v>
      </c>
      <c r="O436">
        <f t="shared" si="748"/>
        <v>0</v>
      </c>
    </row>
    <row r="437" spans="1:15" x14ac:dyDescent="0.3">
      <c r="A437">
        <f t="shared" ref="A437:A456" si="915">A436+1</f>
        <v>58</v>
      </c>
      <c r="B437">
        <f t="shared" ref="B437:C437" si="916">A60-A$375</f>
        <v>0.26082434498741869</v>
      </c>
      <c r="C437">
        <f t="shared" si="916"/>
        <v>0.30639336728597788</v>
      </c>
      <c r="D437">
        <f t="shared" ref="D437:E437" si="917">A60-A$376</f>
        <v>0.45723615189878025</v>
      </c>
      <c r="E437">
        <f t="shared" si="917"/>
        <v>1.7803083519150498E-2</v>
      </c>
      <c r="F437">
        <f t="shared" ref="F437:G437" si="918">A60-A$377</f>
        <v>1.3996352403315648E-2</v>
      </c>
      <c r="G437">
        <f t="shared" si="918"/>
        <v>6.564188531333659E-2</v>
      </c>
      <c r="H437">
        <f t="shared" si="741"/>
        <v>0.16190623445495614</v>
      </c>
      <c r="I437">
        <f t="shared" si="742"/>
        <v>0.2093818483859943</v>
      </c>
      <c r="J437">
        <f t="shared" si="743"/>
        <v>4.5047549880870338E-3</v>
      </c>
      <c r="K437">
        <f t="shared" si="744"/>
        <v>3</v>
      </c>
      <c r="L437">
        <f t="shared" si="745"/>
        <v>0</v>
      </c>
      <c r="M437">
        <f t="shared" si="746"/>
        <v>0</v>
      </c>
      <c r="N437">
        <f t="shared" si="747"/>
        <v>1</v>
      </c>
      <c r="O437">
        <f t="shared" si="748"/>
        <v>0</v>
      </c>
    </row>
    <row r="438" spans="1:15" x14ac:dyDescent="0.3">
      <c r="A438">
        <f t="shared" si="915"/>
        <v>59</v>
      </c>
      <c r="B438">
        <f t="shared" ref="B438:C438" si="919">A61-A$375</f>
        <v>0.17967090318669465</v>
      </c>
      <c r="C438">
        <f t="shared" si="919"/>
        <v>0.31350463775678183</v>
      </c>
      <c r="D438">
        <f t="shared" ref="D438:E438" si="920">A61-A$376</f>
        <v>0.37608271009805622</v>
      </c>
      <c r="E438">
        <f t="shared" si="920"/>
        <v>2.4914353989954452E-2</v>
      </c>
      <c r="F438">
        <f t="shared" ref="F438:G438" si="921">A61-A$377</f>
        <v>-6.7157089397408387E-2</v>
      </c>
      <c r="G438">
        <f t="shared" si="921"/>
        <v>7.2753155784140544E-2</v>
      </c>
      <c r="H438">
        <f t="shared" si="741"/>
        <v>0.13056679134693361</v>
      </c>
      <c r="I438">
        <f t="shared" si="742"/>
        <v>0.14205892986943536</v>
      </c>
      <c r="J438">
        <f t="shared" si="743"/>
        <v>9.8030963328829251E-3</v>
      </c>
      <c r="K438">
        <f t="shared" si="744"/>
        <v>3</v>
      </c>
      <c r="L438">
        <f t="shared" si="745"/>
        <v>0</v>
      </c>
      <c r="M438">
        <f t="shared" si="746"/>
        <v>0</v>
      </c>
      <c r="N438">
        <f t="shared" si="747"/>
        <v>1</v>
      </c>
      <c r="O438">
        <f t="shared" si="748"/>
        <v>0</v>
      </c>
    </row>
    <row r="439" spans="1:15" x14ac:dyDescent="0.3">
      <c r="A439">
        <f t="shared" si="915"/>
        <v>60</v>
      </c>
      <c r="B439">
        <f t="shared" ref="B439:C439" si="922">A62-A$375</f>
        <v>7.2153731672384702E-2</v>
      </c>
      <c r="C439">
        <f t="shared" si="922"/>
        <v>-2.2300868422952091E-2</v>
      </c>
      <c r="D439">
        <f t="shared" ref="D439:E439" si="923">A62-A$376</f>
        <v>0.26856553858374627</v>
      </c>
      <c r="E439">
        <f t="shared" si="923"/>
        <v>-0.31089115218977947</v>
      </c>
      <c r="F439">
        <f t="shared" ref="F439:G439" si="924">A62-A$377</f>
        <v>-0.17467426091171834</v>
      </c>
      <c r="G439">
        <f t="shared" si="924"/>
        <v>-0.26305235039559338</v>
      </c>
      <c r="H439">
        <f t="shared" si="741"/>
        <v>5.7034897266683132E-3</v>
      </c>
      <c r="I439">
        <f t="shared" si="742"/>
        <v>0.16878075702466633</v>
      </c>
      <c r="J439">
        <f t="shared" si="743"/>
        <v>9.9707636473701081E-2</v>
      </c>
      <c r="K439">
        <f t="shared" si="744"/>
        <v>1</v>
      </c>
      <c r="L439">
        <f t="shared" si="745"/>
        <v>1</v>
      </c>
      <c r="M439">
        <f t="shared" si="746"/>
        <v>0</v>
      </c>
      <c r="N439">
        <f t="shared" si="747"/>
        <v>0</v>
      </c>
      <c r="O439">
        <f t="shared" si="748"/>
        <v>0</v>
      </c>
    </row>
    <row r="440" spans="1:15" x14ac:dyDescent="0.3">
      <c r="A440">
        <f t="shared" si="915"/>
        <v>61</v>
      </c>
      <c r="B440">
        <f t="shared" ref="B440:C440" si="925">A63-A$375</f>
        <v>2.299524030755673E-3</v>
      </c>
      <c r="C440">
        <f t="shared" si="925"/>
        <v>-5.6030306033453103E-2</v>
      </c>
      <c r="D440">
        <f t="shared" ref="D440:E440" si="926">A63-A$376</f>
        <v>0.19871133094211724</v>
      </c>
      <c r="E440">
        <f t="shared" si="926"/>
        <v>-0.34462058980028049</v>
      </c>
      <c r="F440">
        <f t="shared" ref="F440:G440" si="927">A63-A$377</f>
        <v>-0.24452846855334737</v>
      </c>
      <c r="G440">
        <f t="shared" si="927"/>
        <v>-0.29678178800609439</v>
      </c>
      <c r="H440">
        <f t="shared" si="741"/>
        <v>3.1446830049704339E-3</v>
      </c>
      <c r="I440">
        <f t="shared" si="742"/>
        <v>0.15824954395908084</v>
      </c>
      <c r="J440">
        <f t="shared" si="743"/>
        <v>0.14787360162513974</v>
      </c>
      <c r="K440">
        <f t="shared" si="744"/>
        <v>1</v>
      </c>
      <c r="L440">
        <f t="shared" si="745"/>
        <v>1</v>
      </c>
      <c r="M440">
        <f t="shared" si="746"/>
        <v>0</v>
      </c>
      <c r="N440">
        <f t="shared" si="747"/>
        <v>0</v>
      </c>
      <c r="O440">
        <f t="shared" si="748"/>
        <v>0</v>
      </c>
    </row>
    <row r="441" spans="1:15" x14ac:dyDescent="0.3">
      <c r="A441">
        <f t="shared" si="915"/>
        <v>62</v>
      </c>
      <c r="B441">
        <f t="shared" ref="B441:C441" si="928">A64-A$375</f>
        <v>-5.9560889266072337E-2</v>
      </c>
      <c r="C441">
        <f t="shared" si="928"/>
        <v>0.24715423660586588</v>
      </c>
      <c r="D441">
        <f t="shared" ref="D441:E441" si="929">A64-A$376</f>
        <v>0.13685091764528923</v>
      </c>
      <c r="E441">
        <f t="shared" si="929"/>
        <v>-4.1436047160961498E-2</v>
      </c>
      <c r="F441">
        <f t="shared" ref="F441:G441" si="930">A64-A$377</f>
        <v>-0.30638888185017538</v>
      </c>
      <c r="G441">
        <f t="shared" si="930"/>
        <v>6.4027546332245944E-3</v>
      </c>
      <c r="H441">
        <f t="shared" si="741"/>
        <v>6.4632716202393664E-2</v>
      </c>
      <c r="I441">
        <f t="shared" si="742"/>
        <v>2.044511966468316E-2</v>
      </c>
      <c r="J441">
        <f t="shared" si="743"/>
        <v>9.3915142188293999E-2</v>
      </c>
      <c r="K441">
        <f t="shared" si="744"/>
        <v>2</v>
      </c>
      <c r="L441">
        <f t="shared" si="745"/>
        <v>0</v>
      </c>
      <c r="M441">
        <f t="shared" si="746"/>
        <v>1</v>
      </c>
      <c r="N441">
        <f t="shared" si="747"/>
        <v>0</v>
      </c>
      <c r="O441">
        <f t="shared" si="748"/>
        <v>0</v>
      </c>
    </row>
    <row r="442" spans="1:15" x14ac:dyDescent="0.3">
      <c r="A442">
        <f t="shared" si="915"/>
        <v>63</v>
      </c>
      <c r="B442">
        <f t="shared" ref="B442:C442" si="931">A65-A$375</f>
        <v>0.10773615187561369</v>
      </c>
      <c r="C442">
        <f t="shared" si="931"/>
        <v>2.3249691251757909E-2</v>
      </c>
      <c r="D442">
        <f t="shared" ref="D442:E442" si="932">A65-A$376</f>
        <v>0.30414795878697526</v>
      </c>
      <c r="E442">
        <f t="shared" si="932"/>
        <v>-0.26534059251506947</v>
      </c>
      <c r="F442">
        <f t="shared" ref="F442:G442" si="933">A65-A$377</f>
        <v>-0.13909184070848934</v>
      </c>
      <c r="G442">
        <f t="shared" si="933"/>
        <v>-0.21750179072088338</v>
      </c>
      <c r="H442">
        <f t="shared" si="741"/>
        <v>1.2147626564267369E-2</v>
      </c>
      <c r="I442">
        <f t="shared" si="742"/>
        <v>0.16291161087053174</v>
      </c>
      <c r="J442">
        <f t="shared" si="743"/>
        <v>6.6653569118466732E-2</v>
      </c>
      <c r="K442">
        <f t="shared" si="744"/>
        <v>1</v>
      </c>
      <c r="L442">
        <f t="shared" si="745"/>
        <v>1</v>
      </c>
      <c r="M442">
        <f t="shared" si="746"/>
        <v>0</v>
      </c>
      <c r="N442">
        <f t="shared" si="747"/>
        <v>0</v>
      </c>
      <c r="O442">
        <f t="shared" si="748"/>
        <v>0</v>
      </c>
    </row>
    <row r="443" spans="1:15" x14ac:dyDescent="0.3">
      <c r="A443">
        <f t="shared" si="915"/>
        <v>64</v>
      </c>
      <c r="B443">
        <f t="shared" ref="B443:C443" si="934">A66-A$375</f>
        <v>0.3643190239830546</v>
      </c>
      <c r="C443">
        <f t="shared" si="934"/>
        <v>0.18868653068150487</v>
      </c>
      <c r="D443">
        <f t="shared" ref="D443:E443" si="935">A66-A$376</f>
        <v>0.56073083089441611</v>
      </c>
      <c r="E443">
        <f t="shared" si="935"/>
        <v>-9.9903753085322511E-2</v>
      </c>
      <c r="F443">
        <f t="shared" ref="F443:G443" si="936">A66-A$377</f>
        <v>0.11749103139895156</v>
      </c>
      <c r="G443">
        <f t="shared" si="936"/>
        <v>-5.2064951291136419E-2</v>
      </c>
      <c r="H443">
        <f t="shared" si="741"/>
        <v>0.16833095809658799</v>
      </c>
      <c r="I443">
        <f t="shared" si="742"/>
        <v>0.32439982459607536</v>
      </c>
      <c r="J443">
        <f t="shared" si="743"/>
        <v>1.6514901612137829E-2</v>
      </c>
      <c r="K443">
        <f t="shared" si="744"/>
        <v>3</v>
      </c>
      <c r="L443">
        <f t="shared" si="745"/>
        <v>0</v>
      </c>
      <c r="M443">
        <f t="shared" si="746"/>
        <v>0</v>
      </c>
      <c r="N443">
        <f t="shared" si="747"/>
        <v>1</v>
      </c>
      <c r="O443">
        <f t="shared" si="748"/>
        <v>0</v>
      </c>
    </row>
    <row r="444" spans="1:15" x14ac:dyDescent="0.3">
      <c r="A444">
        <f t="shared" si="915"/>
        <v>65</v>
      </c>
      <c r="B444">
        <f t="shared" ref="B444:C444" si="937">A67-A$375</f>
        <v>9.2860616192232626E-2</v>
      </c>
      <c r="C444">
        <f t="shared" si="937"/>
        <v>3.0097159175841881E-2</v>
      </c>
      <c r="D444">
        <f t="shared" ref="D444:E444" si="938">A67-A$376</f>
        <v>0.28927242310359419</v>
      </c>
      <c r="E444">
        <f t="shared" si="938"/>
        <v>-0.2584931245909855</v>
      </c>
      <c r="F444">
        <f t="shared" ref="F444:G444" si="939">A67-A$377</f>
        <v>-0.15396737639187041</v>
      </c>
      <c r="G444">
        <f t="shared" si="939"/>
        <v>-0.21065432279679941</v>
      </c>
      <c r="H444">
        <f t="shared" si="741"/>
        <v>9.528933030057099E-3</v>
      </c>
      <c r="I444">
        <f t="shared" si="742"/>
        <v>0.15049723022903555</v>
      </c>
      <c r="J444">
        <f t="shared" si="743"/>
        <v>6.8081196705974067E-2</v>
      </c>
      <c r="K444">
        <f t="shared" si="744"/>
        <v>1</v>
      </c>
      <c r="L444">
        <f t="shared" si="745"/>
        <v>1</v>
      </c>
      <c r="M444">
        <f t="shared" si="746"/>
        <v>0</v>
      </c>
      <c r="N444">
        <f t="shared" si="747"/>
        <v>0</v>
      </c>
      <c r="O444">
        <f t="shared" si="748"/>
        <v>0</v>
      </c>
    </row>
    <row r="445" spans="1:15" x14ac:dyDescent="0.3">
      <c r="A445">
        <f t="shared" si="915"/>
        <v>66</v>
      </c>
      <c r="B445">
        <f t="shared" ref="B445:C445" si="940">A68-A$375</f>
        <v>0.20300696338992663</v>
      </c>
      <c r="C445">
        <f t="shared" si="940"/>
        <v>-5.3610775296949131E-2</v>
      </c>
      <c r="D445">
        <f t="shared" ref="D445:E445" si="941">A68-A$376</f>
        <v>0.3994187703012882</v>
      </c>
      <c r="E445">
        <f t="shared" si="941"/>
        <v>-0.34220105906377651</v>
      </c>
      <c r="F445">
        <f t="shared" ref="F445:G445" si="942">A68-A$377</f>
        <v>-4.3821029194176409E-2</v>
      </c>
      <c r="G445">
        <f t="shared" si="942"/>
        <v>-0.29436225726959042</v>
      </c>
      <c r="H445">
        <f t="shared" ref="H445:H496" si="943">SUMPRODUCT(B445:C445,B445:C445)</f>
        <v>4.4085942412738978E-2</v>
      </c>
      <c r="I445">
        <f t="shared" ref="I445:I496" si="944">SUMPRODUCT(D445:E445,D445:E445)</f>
        <v>0.2766369188933635</v>
      </c>
      <c r="J445">
        <f t="shared" ref="J445:J496" si="945">SUMPRODUCT(F445:G445,F445:G445)</f>
        <v>8.8569421104485402E-2</v>
      </c>
      <c r="K445">
        <f t="shared" ref="K445:K496" si="946">MATCH(MIN(H445:J445),H445:J445,0)</f>
        <v>1</v>
      </c>
      <c r="L445">
        <f t="shared" ref="L445:L496" si="947">IF(K445=1,1,0)</f>
        <v>1</v>
      </c>
      <c r="M445">
        <f t="shared" ref="M445:M496" si="948">IF(K445=2,1,0)</f>
        <v>0</v>
      </c>
      <c r="N445">
        <f t="shared" ref="N445:N496" si="949">IF(K445=3,1,0)</f>
        <v>0</v>
      </c>
      <c r="O445">
        <f t="shared" ref="O445:O496" si="950">IF(K445=K319, 0, 1)</f>
        <v>0</v>
      </c>
    </row>
    <row r="446" spans="1:15" x14ac:dyDescent="0.3">
      <c r="A446">
        <f t="shared" si="915"/>
        <v>67</v>
      </c>
      <c r="B446">
        <f t="shared" ref="B446:C446" si="951">A69-A$375</f>
        <v>0.17925292020626871</v>
      </c>
      <c r="C446">
        <f t="shared" si="951"/>
        <v>0.12137318872351488</v>
      </c>
      <c r="D446">
        <f t="shared" ref="D446:E446" si="952">A69-A$376</f>
        <v>0.37566472711763027</v>
      </c>
      <c r="E446">
        <f t="shared" si="952"/>
        <v>-0.1672170950433125</v>
      </c>
      <c r="F446">
        <f t="shared" ref="F446:G446" si="953">A69-A$377</f>
        <v>-6.7575072377834333E-2</v>
      </c>
      <c r="G446">
        <f t="shared" si="953"/>
        <v>-0.11937829324912641</v>
      </c>
      <c r="H446">
        <f t="shared" si="943"/>
        <v>4.6863060343388892E-2</v>
      </c>
      <c r="I446">
        <f t="shared" si="944"/>
        <v>0.16908554407508783</v>
      </c>
      <c r="J446">
        <f t="shared" si="945"/>
        <v>1.8817567305943968E-2</v>
      </c>
      <c r="K446">
        <f t="shared" si="946"/>
        <v>3</v>
      </c>
      <c r="L446">
        <f t="shared" si="947"/>
        <v>0</v>
      </c>
      <c r="M446">
        <f t="shared" si="948"/>
        <v>0</v>
      </c>
      <c r="N446">
        <f t="shared" si="949"/>
        <v>1</v>
      </c>
      <c r="O446">
        <f t="shared" si="950"/>
        <v>0</v>
      </c>
    </row>
    <row r="447" spans="1:15" x14ac:dyDescent="0.3">
      <c r="A447">
        <f t="shared" si="915"/>
        <v>68</v>
      </c>
      <c r="B447">
        <f t="shared" ref="B447:C447" si="954">A70-A$375</f>
        <v>0.36609332955508767</v>
      </c>
      <c r="C447">
        <f t="shared" si="954"/>
        <v>0.14665851530942187</v>
      </c>
      <c r="D447">
        <f t="shared" ref="D447:E447" si="955">A70-A$376</f>
        <v>0.56250513646644928</v>
      </c>
      <c r="E447">
        <f t="shared" si="955"/>
        <v>-0.14193176845740552</v>
      </c>
      <c r="F447">
        <f t="shared" ref="F447:G447" si="956">A70-A$377</f>
        <v>0.11926533697098463</v>
      </c>
      <c r="G447">
        <f t="shared" si="956"/>
        <v>-9.4092966663219424E-2</v>
      </c>
      <c r="H447">
        <f t="shared" si="943"/>
        <v>0.15553304605749393</v>
      </c>
      <c r="I447">
        <f t="shared" si="944"/>
        <v>0.33655665544858532</v>
      </c>
      <c r="J447">
        <f t="shared" si="945"/>
        <v>2.3077706978288232E-2</v>
      </c>
      <c r="K447">
        <f t="shared" si="946"/>
        <v>3</v>
      </c>
      <c r="L447">
        <f t="shared" si="947"/>
        <v>0</v>
      </c>
      <c r="M447">
        <f t="shared" si="948"/>
        <v>0</v>
      </c>
      <c r="N447">
        <f t="shared" si="949"/>
        <v>1</v>
      </c>
      <c r="O447">
        <f t="shared" si="950"/>
        <v>0</v>
      </c>
    </row>
    <row r="448" spans="1:15" x14ac:dyDescent="0.3">
      <c r="A448">
        <f t="shared" si="915"/>
        <v>69</v>
      </c>
      <c r="B448">
        <f t="shared" ref="B448:C448" si="957">A71-A$375</f>
        <v>0.14957313407686867</v>
      </c>
      <c r="C448">
        <f t="shared" si="957"/>
        <v>1.2440103289439897E-2</v>
      </c>
      <c r="D448">
        <f t="shared" ref="D448:E448" si="958">A71-A$376</f>
        <v>0.34598494098823024</v>
      </c>
      <c r="E448">
        <f t="shared" si="958"/>
        <v>-0.27615018047738749</v>
      </c>
      <c r="F448">
        <f t="shared" ref="F448:G448" si="959">A71-A$377</f>
        <v>-9.7254858507234365E-2</v>
      </c>
      <c r="G448">
        <f t="shared" si="959"/>
        <v>-0.22831137868320139</v>
      </c>
      <c r="H448">
        <f t="shared" si="943"/>
        <v>2.2526878607428868E-2</v>
      </c>
      <c r="I448">
        <f t="shared" si="944"/>
        <v>0.19596450156832285</v>
      </c>
      <c r="J448">
        <f t="shared" si="945"/>
        <v>6.158459313948636E-2</v>
      </c>
      <c r="K448">
        <f t="shared" si="946"/>
        <v>1</v>
      </c>
      <c r="L448">
        <f t="shared" si="947"/>
        <v>1</v>
      </c>
      <c r="M448">
        <f t="shared" si="948"/>
        <v>0</v>
      </c>
      <c r="N448">
        <f t="shared" si="949"/>
        <v>0</v>
      </c>
      <c r="O448">
        <f t="shared" si="950"/>
        <v>0</v>
      </c>
    </row>
    <row r="449" spans="1:15" x14ac:dyDescent="0.3">
      <c r="A449">
        <f t="shared" si="915"/>
        <v>70</v>
      </c>
      <c r="B449">
        <f t="shared" ref="B449:C449" si="960">A72-A$375</f>
        <v>-8.0461834957309353E-2</v>
      </c>
      <c r="C449">
        <f t="shared" si="960"/>
        <v>8.1001966942220838E-2</v>
      </c>
      <c r="D449">
        <f t="shared" ref="D449:E449" si="961">A72-A$376</f>
        <v>0.11594997195405221</v>
      </c>
      <c r="E449">
        <f t="shared" si="961"/>
        <v>-0.20758831682460654</v>
      </c>
      <c r="F449">
        <f t="shared" ref="F449:G449" si="962">A72-A$377</f>
        <v>-0.32728982754141239</v>
      </c>
      <c r="G449">
        <f t="shared" si="962"/>
        <v>-0.15974951503042045</v>
      </c>
      <c r="H449">
        <f t="shared" si="943"/>
        <v>1.3035425533205927E-2</v>
      </c>
      <c r="I449">
        <f t="shared" si="944"/>
        <v>5.6537305278218722E-2</v>
      </c>
      <c r="J449">
        <f t="shared" si="945"/>
        <v>0.13263853876454199</v>
      </c>
      <c r="K449">
        <f t="shared" si="946"/>
        <v>1</v>
      </c>
      <c r="L449">
        <f t="shared" si="947"/>
        <v>1</v>
      </c>
      <c r="M449">
        <f t="shared" si="948"/>
        <v>0</v>
      </c>
      <c r="N449">
        <f t="shared" si="949"/>
        <v>0</v>
      </c>
      <c r="O449">
        <f t="shared" si="950"/>
        <v>0</v>
      </c>
    </row>
    <row r="450" spans="1:15" x14ac:dyDescent="0.3">
      <c r="A450">
        <f t="shared" si="915"/>
        <v>71</v>
      </c>
      <c r="B450">
        <f t="shared" ref="B450:C450" si="963">A73-A$375</f>
        <v>-0.20404247114587332</v>
      </c>
      <c r="C450">
        <f t="shared" si="963"/>
        <v>-1.7913388816583109E-2</v>
      </c>
      <c r="D450">
        <f t="shared" ref="D450:E450" si="964">A73-A$376</f>
        <v>-7.6306642345117526E-3</v>
      </c>
      <c r="E450">
        <f t="shared" si="964"/>
        <v>-0.30650367258341049</v>
      </c>
      <c r="F450">
        <f t="shared" ref="F450:G450" si="965">A73-A$377</f>
        <v>-0.45087046372997636</v>
      </c>
      <c r="G450">
        <f t="shared" si="965"/>
        <v>-0.2586648707892244</v>
      </c>
      <c r="H450">
        <f t="shared" si="943"/>
        <v>4.1954219530208628E-2</v>
      </c>
      <c r="I450">
        <f t="shared" si="944"/>
        <v>9.4002728343778361E-2</v>
      </c>
      <c r="J450">
        <f t="shared" si="945"/>
        <v>0.2701916904444901</v>
      </c>
      <c r="K450">
        <f t="shared" si="946"/>
        <v>1</v>
      </c>
      <c r="L450">
        <f t="shared" si="947"/>
        <v>1</v>
      </c>
      <c r="M450">
        <f t="shared" si="948"/>
        <v>0</v>
      </c>
      <c r="N450">
        <f t="shared" si="949"/>
        <v>0</v>
      </c>
      <c r="O450">
        <f t="shared" si="950"/>
        <v>0</v>
      </c>
    </row>
    <row r="451" spans="1:15" x14ac:dyDescent="0.3">
      <c r="A451">
        <f t="shared" si="915"/>
        <v>72</v>
      </c>
      <c r="B451">
        <f t="shared" ref="B451:C451" si="966">A74-A$375</f>
        <v>-5.8427928494327319E-2</v>
      </c>
      <c r="C451">
        <f t="shared" si="966"/>
        <v>0.19954126618059587</v>
      </c>
      <c r="D451">
        <f t="shared" ref="D451:E451" si="967">A74-A$376</f>
        <v>0.13798387841703424</v>
      </c>
      <c r="E451">
        <f t="shared" si="967"/>
        <v>-8.9049017586231516E-2</v>
      </c>
      <c r="F451">
        <f t="shared" ref="F451:G451" si="968">A74-A$377</f>
        <v>-0.30525592107843036</v>
      </c>
      <c r="G451">
        <f t="shared" si="968"/>
        <v>-4.1210215792045424E-2</v>
      </c>
      <c r="H451">
        <f t="shared" si="943"/>
        <v>4.3230539737093641E-2</v>
      </c>
      <c r="I451">
        <f t="shared" si="944"/>
        <v>2.6969278236079856E-2</v>
      </c>
      <c r="J451">
        <f t="shared" si="945"/>
        <v>9.4879459239067862E-2</v>
      </c>
      <c r="K451">
        <f t="shared" si="946"/>
        <v>2</v>
      </c>
      <c r="L451">
        <f t="shared" si="947"/>
        <v>0</v>
      </c>
      <c r="M451">
        <f t="shared" si="948"/>
        <v>1</v>
      </c>
      <c r="N451">
        <f t="shared" si="949"/>
        <v>0</v>
      </c>
      <c r="O451">
        <f t="shared" si="950"/>
        <v>0</v>
      </c>
    </row>
    <row r="452" spans="1:15" x14ac:dyDescent="0.3">
      <c r="A452">
        <f t="shared" si="915"/>
        <v>73</v>
      </c>
      <c r="B452">
        <f t="shared" ref="B452:C452" si="969">A75-A$375</f>
        <v>-0.19577153763873834</v>
      </c>
      <c r="C452">
        <f t="shared" si="969"/>
        <v>0.29794311010597285</v>
      </c>
      <c r="D452">
        <f t="shared" ref="D452:E452" si="970">A75-A$376</f>
        <v>6.4026927262322841E-4</v>
      </c>
      <c r="E452">
        <f t="shared" si="970"/>
        <v>9.3528263391454702E-3</v>
      </c>
      <c r="F452">
        <f t="shared" ref="F452:G452" si="971">A75-A$377</f>
        <v>-0.44259953022284138</v>
      </c>
      <c r="G452">
        <f t="shared" si="971"/>
        <v>5.7191628133331562E-2</v>
      </c>
      <c r="H452">
        <f t="shared" si="943"/>
        <v>0.1270965918090558</v>
      </c>
      <c r="I452">
        <f t="shared" si="944"/>
        <v>8.7885305271678734E-5</v>
      </c>
      <c r="J452">
        <f t="shared" si="945"/>
        <v>0.19916522648202115</v>
      </c>
      <c r="K452">
        <f t="shared" si="946"/>
        <v>2</v>
      </c>
      <c r="L452">
        <f t="shared" si="947"/>
        <v>0</v>
      </c>
      <c r="M452">
        <f t="shared" si="948"/>
        <v>1</v>
      </c>
      <c r="N452">
        <f t="shared" si="949"/>
        <v>0</v>
      </c>
      <c r="O452">
        <f t="shared" si="950"/>
        <v>0</v>
      </c>
    </row>
    <row r="453" spans="1:15" x14ac:dyDescent="0.3">
      <c r="A453">
        <f t="shared" si="915"/>
        <v>74</v>
      </c>
      <c r="B453">
        <f t="shared" ref="B453:C453" si="972">A76-A$375</f>
        <v>-0.29890260075576536</v>
      </c>
      <c r="C453">
        <f t="shared" si="972"/>
        <v>0.35032956315805186</v>
      </c>
      <c r="D453">
        <f t="shared" ref="D453:E453" si="973">A76-A$376</f>
        <v>-0.10249079384440377</v>
      </c>
      <c r="E453">
        <f t="shared" si="973"/>
        <v>6.1739279391224478E-2</v>
      </c>
      <c r="F453">
        <f t="shared" ref="F453:G453" si="974">A76-A$377</f>
        <v>-0.5457305933398684</v>
      </c>
      <c r="G453">
        <f t="shared" si="974"/>
        <v>0.10957808118541057</v>
      </c>
      <c r="H453">
        <f t="shared" si="943"/>
        <v>0.21207356756107193</v>
      </c>
      <c r="I453">
        <f t="shared" si="944"/>
        <v>1.4316101442603748E-2</v>
      </c>
      <c r="J453">
        <f t="shared" si="945"/>
        <v>0.30982923638336124</v>
      </c>
      <c r="K453">
        <f t="shared" si="946"/>
        <v>2</v>
      </c>
      <c r="L453">
        <f t="shared" si="947"/>
        <v>0</v>
      </c>
      <c r="M453">
        <f t="shared" si="948"/>
        <v>1</v>
      </c>
      <c r="N453">
        <f t="shared" si="949"/>
        <v>0</v>
      </c>
      <c r="O453">
        <f t="shared" si="950"/>
        <v>0</v>
      </c>
    </row>
    <row r="454" spans="1:15" x14ac:dyDescent="0.3">
      <c r="A454">
        <f t="shared" si="915"/>
        <v>75</v>
      </c>
      <c r="B454">
        <f t="shared" ref="B454:C454" si="975">A77-A$375</f>
        <v>-0.17722679300430133</v>
      </c>
      <c r="C454">
        <f t="shared" si="975"/>
        <v>0.32179810968713884</v>
      </c>
      <c r="D454">
        <f t="shared" ref="D454:E454" si="976">A77-A$376</f>
        <v>1.9185013907060233E-2</v>
      </c>
      <c r="E454">
        <f t="shared" si="976"/>
        <v>3.3207825920311462E-2</v>
      </c>
      <c r="F454">
        <f t="shared" ref="F454:G454" si="977">A77-A$377</f>
        <v>-0.42405478558840437</v>
      </c>
      <c r="G454">
        <f t="shared" si="977"/>
        <v>8.1046627714497554E-2</v>
      </c>
      <c r="H454">
        <f t="shared" si="943"/>
        <v>0.13496335955680533</v>
      </c>
      <c r="I454">
        <f t="shared" si="944"/>
        <v>1.4708244609678042E-3</v>
      </c>
      <c r="J454">
        <f t="shared" si="945"/>
        <v>0.18639101704431996</v>
      </c>
      <c r="K454">
        <f t="shared" si="946"/>
        <v>2</v>
      </c>
      <c r="L454">
        <f t="shared" si="947"/>
        <v>0</v>
      </c>
      <c r="M454">
        <f t="shared" si="948"/>
        <v>1</v>
      </c>
      <c r="N454">
        <f t="shared" si="949"/>
        <v>0</v>
      </c>
      <c r="O454">
        <f t="shared" si="950"/>
        <v>0</v>
      </c>
    </row>
    <row r="455" spans="1:15" x14ac:dyDescent="0.3">
      <c r="A455">
        <f t="shared" si="915"/>
        <v>76</v>
      </c>
      <c r="B455">
        <f t="shared" ref="B455:C455" si="978">A78-A$375</f>
        <v>-0.27577883892383437</v>
      </c>
      <c r="C455">
        <f t="shared" si="978"/>
        <v>0.39773252871782594</v>
      </c>
      <c r="D455">
        <f t="shared" ref="D455:E455" si="979">A78-A$376</f>
        <v>-7.9367032012472777E-2</v>
      </c>
      <c r="E455">
        <f t="shared" si="979"/>
        <v>0.10914224495099856</v>
      </c>
      <c r="F455">
        <f t="shared" ref="F455:G455" si="980">A78-A$377</f>
        <v>-0.52260683150793741</v>
      </c>
      <c r="G455">
        <f t="shared" si="980"/>
        <v>0.15698104674518465</v>
      </c>
      <c r="H455">
        <f t="shared" si="943"/>
        <v>0.2342451323984544</v>
      </c>
      <c r="I455">
        <f t="shared" si="944"/>
        <v>1.821115540341265E-2</v>
      </c>
      <c r="J455">
        <f t="shared" si="945"/>
        <v>0.29776094937597958</v>
      </c>
      <c r="K455">
        <f t="shared" si="946"/>
        <v>2</v>
      </c>
      <c r="L455">
        <f t="shared" si="947"/>
        <v>0</v>
      </c>
      <c r="M455">
        <f t="shared" si="948"/>
        <v>1</v>
      </c>
      <c r="N455">
        <f t="shared" si="949"/>
        <v>0</v>
      </c>
      <c r="O455">
        <f t="shared" si="950"/>
        <v>0</v>
      </c>
    </row>
    <row r="456" spans="1:15" x14ac:dyDescent="0.3">
      <c r="A456">
        <f t="shared" si="915"/>
        <v>77</v>
      </c>
      <c r="B456">
        <f t="shared" ref="B456:C456" si="981">A79-A$375</f>
        <v>-0.13950736268268432</v>
      </c>
      <c r="C456">
        <f t="shared" si="981"/>
        <v>0.33756040032228884</v>
      </c>
      <c r="D456">
        <f t="shared" ref="D456:E456" si="982">A79-A$376</f>
        <v>5.6904444228677242E-2</v>
      </c>
      <c r="E456">
        <f t="shared" si="982"/>
        <v>4.8970116555461463E-2</v>
      </c>
      <c r="F456">
        <f t="shared" ref="F456:G456" si="983">A79-A$377</f>
        <v>-0.38633535526678736</v>
      </c>
      <c r="G456">
        <f t="shared" si="983"/>
        <v>9.6808918349647555E-2</v>
      </c>
      <c r="H456">
        <f t="shared" si="943"/>
        <v>0.13340932810842193</v>
      </c>
      <c r="I456">
        <f t="shared" si="944"/>
        <v>5.6361880884301194E-3</v>
      </c>
      <c r="J456">
        <f t="shared" si="945"/>
        <v>0.15862697340114351</v>
      </c>
      <c r="K456">
        <f t="shared" si="946"/>
        <v>2</v>
      </c>
      <c r="L456">
        <f t="shared" si="947"/>
        <v>0</v>
      </c>
      <c r="M456">
        <f t="shared" si="948"/>
        <v>1</v>
      </c>
      <c r="N456">
        <f t="shared" si="949"/>
        <v>0</v>
      </c>
      <c r="O456">
        <f t="shared" si="950"/>
        <v>0</v>
      </c>
    </row>
    <row r="457" spans="1:15" x14ac:dyDescent="0.3">
      <c r="A457">
        <f>A456+1</f>
        <v>78</v>
      </c>
      <c r="B457">
        <f t="shared" ref="B457:C457" si="984">A80-A$375</f>
        <v>-0.16253485995707634</v>
      </c>
      <c r="C457">
        <f t="shared" si="984"/>
        <v>2.38658210814649E-2</v>
      </c>
      <c r="D457">
        <f t="shared" ref="D457:E457" si="985">A80-A$376</f>
        <v>3.3876946954285225E-2</v>
      </c>
      <c r="E457">
        <f t="shared" si="985"/>
        <v>-0.26472446268536248</v>
      </c>
      <c r="F457">
        <f t="shared" ref="F457:G457" si="986">A80-A$377</f>
        <v>-0.40936285254117938</v>
      </c>
      <c r="G457">
        <f t="shared" si="986"/>
        <v>-0.21688566089117639</v>
      </c>
      <c r="H457">
        <f t="shared" si="943"/>
        <v>2.6987158117158912E-2</v>
      </c>
      <c r="I457">
        <f t="shared" si="944"/>
        <v>7.1226688678997327E-2</v>
      </c>
      <c r="J457">
        <f t="shared" si="945"/>
        <v>0.21461733494085372</v>
      </c>
      <c r="K457">
        <f t="shared" si="946"/>
        <v>1</v>
      </c>
      <c r="L457">
        <f t="shared" si="947"/>
        <v>1</v>
      </c>
      <c r="M457">
        <f t="shared" si="948"/>
        <v>0</v>
      </c>
      <c r="N457">
        <f t="shared" si="949"/>
        <v>0</v>
      </c>
      <c r="O457">
        <f t="shared" si="950"/>
        <v>0</v>
      </c>
    </row>
    <row r="458" spans="1:15" x14ac:dyDescent="0.3">
      <c r="A458">
        <f t="shared" ref="A458:A478" si="987">A457+1</f>
        <v>79</v>
      </c>
      <c r="B458">
        <f t="shared" ref="B458:C458" si="988">A81-A$375</f>
        <v>4.7496089086496607E-2</v>
      </c>
      <c r="C458">
        <f t="shared" si="988"/>
        <v>0.11237114086973388</v>
      </c>
      <c r="D458">
        <f t="shared" ref="D458:E458" si="989">A81-A$376</f>
        <v>0.24390789599785817</v>
      </c>
      <c r="E458">
        <f t="shared" si="989"/>
        <v>-0.17621914289709351</v>
      </c>
      <c r="F458">
        <f t="shared" ref="F458:G458" si="990">A81-A$377</f>
        <v>-0.19933190349760643</v>
      </c>
      <c r="G458">
        <f t="shared" si="990"/>
        <v>-0.12838034110290741</v>
      </c>
      <c r="H458">
        <f t="shared" si="943"/>
        <v>1.4883151778877998E-2</v>
      </c>
      <c r="I458">
        <f t="shared" si="944"/>
        <v>9.0544248053488263E-2</v>
      </c>
      <c r="J458">
        <f t="shared" si="945"/>
        <v>5.6214719733677941E-2</v>
      </c>
      <c r="K458">
        <f t="shared" si="946"/>
        <v>1</v>
      </c>
      <c r="L458">
        <f t="shared" si="947"/>
        <v>1</v>
      </c>
      <c r="M458">
        <f t="shared" si="948"/>
        <v>0</v>
      </c>
      <c r="N458">
        <f t="shared" si="949"/>
        <v>0</v>
      </c>
      <c r="O458">
        <f t="shared" si="950"/>
        <v>0</v>
      </c>
    </row>
    <row r="459" spans="1:15" x14ac:dyDescent="0.3">
      <c r="A459">
        <f t="shared" si="987"/>
        <v>80</v>
      </c>
      <c r="B459">
        <f t="shared" ref="B459:C459" si="991">A82-A$375</f>
        <v>0.4200405476143747</v>
      </c>
      <c r="C459">
        <f t="shared" si="991"/>
        <v>7.824372434612592E-2</v>
      </c>
      <c r="D459">
        <f t="shared" ref="D459:E459" si="992">A82-A$376</f>
        <v>0.61645235452573632</v>
      </c>
      <c r="E459">
        <f t="shared" si="992"/>
        <v>-0.21034655942070146</v>
      </c>
      <c r="F459">
        <f t="shared" ref="F459:G459" si="993">A82-A$377</f>
        <v>0.17321255503027166</v>
      </c>
      <c r="G459">
        <f t="shared" si="993"/>
        <v>-0.16250775762651537</v>
      </c>
      <c r="H459">
        <f t="shared" si="943"/>
        <v>0.1825561420397363</v>
      </c>
      <c r="I459">
        <f t="shared" si="944"/>
        <v>0.42425918046045075</v>
      </c>
      <c r="J459">
        <f t="shared" si="945"/>
        <v>5.6411360508913155E-2</v>
      </c>
      <c r="K459">
        <f t="shared" si="946"/>
        <v>3</v>
      </c>
      <c r="L459">
        <f t="shared" si="947"/>
        <v>0</v>
      </c>
      <c r="M459">
        <f t="shared" si="948"/>
        <v>0</v>
      </c>
      <c r="N459">
        <f t="shared" si="949"/>
        <v>1</v>
      </c>
      <c r="O459">
        <f t="shared" si="950"/>
        <v>0</v>
      </c>
    </row>
    <row r="460" spans="1:15" x14ac:dyDescent="0.3">
      <c r="A460">
        <f t="shared" si="987"/>
        <v>81</v>
      </c>
      <c r="B460">
        <f t="shared" ref="B460:C460" si="994">A83-A$375</f>
        <v>-5.4796865507805326E-2</v>
      </c>
      <c r="C460">
        <f t="shared" si="994"/>
        <v>7.0266012171829928E-2</v>
      </c>
      <c r="D460">
        <f t="shared" ref="D460:E460" si="995">A83-A$376</f>
        <v>0.14161494140355624</v>
      </c>
      <c r="E460">
        <f t="shared" si="995"/>
        <v>-0.21832427159499745</v>
      </c>
      <c r="F460">
        <f t="shared" ref="F460:G460" si="996">A83-A$377</f>
        <v>-0.30162485809190837</v>
      </c>
      <c r="G460">
        <f t="shared" si="996"/>
        <v>-0.17048546980081136</v>
      </c>
      <c r="H460">
        <f t="shared" si="943"/>
        <v>7.9400089360122557E-3</v>
      </c>
      <c r="I460">
        <f t="shared" si="944"/>
        <v>6.7720279196218869E-2</v>
      </c>
      <c r="J460">
        <f t="shared" si="945"/>
        <v>0.12004285043216723</v>
      </c>
      <c r="K460">
        <f t="shared" si="946"/>
        <v>1</v>
      </c>
      <c r="L460">
        <f t="shared" si="947"/>
        <v>1</v>
      </c>
      <c r="M460">
        <f t="shared" si="948"/>
        <v>0</v>
      </c>
      <c r="N460">
        <f t="shared" si="949"/>
        <v>0</v>
      </c>
      <c r="O460">
        <f t="shared" si="950"/>
        <v>0</v>
      </c>
    </row>
    <row r="461" spans="1:15" x14ac:dyDescent="0.3">
      <c r="A461">
        <f t="shared" si="987"/>
        <v>82</v>
      </c>
      <c r="B461">
        <f t="shared" ref="B461:C461" si="997">A84-A$375</f>
        <v>7.4707221228280662E-2</v>
      </c>
      <c r="C461">
        <f t="shared" si="997"/>
        <v>0.18114906786718987</v>
      </c>
      <c r="D461">
        <f t="shared" ref="D461:E461" si="998">A84-A$376</f>
        <v>0.27111902813964223</v>
      </c>
      <c r="E461">
        <f t="shared" si="998"/>
        <v>-0.10744121589963751</v>
      </c>
      <c r="F461">
        <f t="shared" ref="F461:G461" si="999">A84-A$377</f>
        <v>-0.17212077135582238</v>
      </c>
      <c r="G461">
        <f t="shared" si="999"/>
        <v>-5.9602414105451418E-2</v>
      </c>
      <c r="H461">
        <f t="shared" si="943"/>
        <v>3.8396153692803033E-2</v>
      </c>
      <c r="I461">
        <f t="shared" si="944"/>
        <v>8.5049142293376637E-2</v>
      </c>
      <c r="J461">
        <f t="shared" si="945"/>
        <v>3.3178007699320999E-2</v>
      </c>
      <c r="K461">
        <f t="shared" si="946"/>
        <v>3</v>
      </c>
      <c r="L461">
        <f t="shared" si="947"/>
        <v>0</v>
      </c>
      <c r="M461">
        <f t="shared" si="948"/>
        <v>0</v>
      </c>
      <c r="N461">
        <f t="shared" si="949"/>
        <v>1</v>
      </c>
      <c r="O461">
        <f t="shared" si="950"/>
        <v>1</v>
      </c>
    </row>
    <row r="462" spans="1:15" x14ac:dyDescent="0.3">
      <c r="A462">
        <f t="shared" si="987"/>
        <v>83</v>
      </c>
      <c r="B462">
        <f t="shared" ref="B462:C462" si="1000">A85-A$375</f>
        <v>0.21055779633786564</v>
      </c>
      <c r="C462">
        <f t="shared" si="1000"/>
        <v>-9.2485333153654092E-2</v>
      </c>
      <c r="D462">
        <f t="shared" ref="D462:E462" si="1001">A85-A$376</f>
        <v>0.40696960324922721</v>
      </c>
      <c r="E462">
        <f t="shared" si="1001"/>
        <v>-0.38107561692048147</v>
      </c>
      <c r="F462">
        <f t="shared" ref="F462:G462" si="1002">A85-A$377</f>
        <v>-3.6270196246237396E-2</v>
      </c>
      <c r="G462">
        <f t="shared" si="1002"/>
        <v>-0.33323681512629538</v>
      </c>
      <c r="H462">
        <f t="shared" si="943"/>
        <v>5.2888122447200495E-2</v>
      </c>
      <c r="I462">
        <f t="shared" si="944"/>
        <v>0.31084288378015895</v>
      </c>
      <c r="J462">
        <f t="shared" si="945"/>
        <v>0.11236230209125733</v>
      </c>
      <c r="K462">
        <f t="shared" si="946"/>
        <v>1</v>
      </c>
      <c r="L462">
        <f t="shared" si="947"/>
        <v>1</v>
      </c>
      <c r="M462">
        <f t="shared" si="948"/>
        <v>0</v>
      </c>
      <c r="N462">
        <f t="shared" si="949"/>
        <v>0</v>
      </c>
      <c r="O462">
        <f t="shared" si="950"/>
        <v>0</v>
      </c>
    </row>
    <row r="463" spans="1:15" x14ac:dyDescent="0.3">
      <c r="A463">
        <f t="shared" si="987"/>
        <v>84</v>
      </c>
      <c r="B463">
        <f t="shared" ref="B463:C463" si="1003">A86-A$375</f>
        <v>-5.2867791656587337E-2</v>
      </c>
      <c r="C463">
        <f t="shared" si="1003"/>
        <v>0.18710234431195294</v>
      </c>
      <c r="D463">
        <f t="shared" ref="D463:E463" si="1004">A86-A$376</f>
        <v>0.14354401525477423</v>
      </c>
      <c r="E463">
        <f t="shared" si="1004"/>
        <v>-0.10148793945487444</v>
      </c>
      <c r="F463">
        <f t="shared" ref="F463:G463" si="1005">A86-A$377</f>
        <v>-0.29969578424069038</v>
      </c>
      <c r="G463">
        <f t="shared" si="1005"/>
        <v>-5.3649137660688351E-2</v>
      </c>
      <c r="H463">
        <f t="shared" si="943"/>
        <v>3.7802290641672918E-2</v>
      </c>
      <c r="I463">
        <f t="shared" si="944"/>
        <v>3.0904686170259113E-2</v>
      </c>
      <c r="J463">
        <f t="shared" si="945"/>
        <v>9.2695793063377926E-2</v>
      </c>
      <c r="K463">
        <f t="shared" si="946"/>
        <v>2</v>
      </c>
      <c r="L463">
        <f t="shared" si="947"/>
        <v>0</v>
      </c>
      <c r="M463">
        <f t="shared" si="948"/>
        <v>1</v>
      </c>
      <c r="N463">
        <f t="shared" si="949"/>
        <v>0</v>
      </c>
      <c r="O463">
        <f t="shared" si="950"/>
        <v>0</v>
      </c>
    </row>
    <row r="464" spans="1:15" x14ac:dyDescent="0.3">
      <c r="A464">
        <f t="shared" si="987"/>
        <v>85</v>
      </c>
      <c r="B464">
        <f t="shared" ref="B464:C464" si="1006">A87-A$375</f>
        <v>0.25624725647882562</v>
      </c>
      <c r="C464">
        <f t="shared" si="1006"/>
        <v>0.21531375201742287</v>
      </c>
      <c r="D464">
        <f t="shared" ref="D464:E464" si="1007">A87-A$376</f>
        <v>0.45265906339018719</v>
      </c>
      <c r="E464">
        <f t="shared" si="1007"/>
        <v>-7.3276531749404517E-2</v>
      </c>
      <c r="F464">
        <f t="shared" ref="F464:G464" si="1008">A87-A$377</f>
        <v>9.4192638947225849E-3</v>
      </c>
      <c r="G464">
        <f t="shared" si="1008"/>
        <v>-2.5437729955218424E-2</v>
      </c>
      <c r="H464">
        <f t="shared" si="943"/>
        <v>0.11202266826074531</v>
      </c>
      <c r="I464">
        <f t="shared" si="944"/>
        <v>0.21026967777450301</v>
      </c>
      <c r="J464">
        <f t="shared" si="945"/>
        <v>7.3580063759304129E-4</v>
      </c>
      <c r="K464">
        <f t="shared" si="946"/>
        <v>3</v>
      </c>
      <c r="L464">
        <f t="shared" si="947"/>
        <v>0</v>
      </c>
      <c r="M464">
        <f t="shared" si="948"/>
        <v>0</v>
      </c>
      <c r="N464">
        <f t="shared" si="949"/>
        <v>1</v>
      </c>
      <c r="O464">
        <f t="shared" si="950"/>
        <v>0</v>
      </c>
    </row>
    <row r="465" spans="1:15" x14ac:dyDescent="0.3">
      <c r="A465">
        <f t="shared" si="987"/>
        <v>86</v>
      </c>
      <c r="B465">
        <f t="shared" ref="B465:C465" si="1009">A88-A$375</f>
        <v>0.26633713079695964</v>
      </c>
      <c r="C465">
        <f t="shared" si="1009"/>
        <v>0.35733807835976183</v>
      </c>
      <c r="D465">
        <f t="shared" ref="D465:E465" si="1010">A88-A$376</f>
        <v>0.46274893770832121</v>
      </c>
      <c r="E465">
        <f t="shared" si="1010"/>
        <v>6.8747794592934452E-2</v>
      </c>
      <c r="F465">
        <f t="shared" ref="F465:G465" si="1011">A88-A$377</f>
        <v>1.9509138212856603E-2</v>
      </c>
      <c r="G465">
        <f t="shared" si="1011"/>
        <v>0.11658659638712054</v>
      </c>
      <c r="H465">
        <f t="shared" si="943"/>
        <v>0.19862596948700409</v>
      </c>
      <c r="I465">
        <f t="shared" si="944"/>
        <v>0.21886283861157205</v>
      </c>
      <c r="J465">
        <f t="shared" si="945"/>
        <v>1.3973040930941691E-2</v>
      </c>
      <c r="K465">
        <f t="shared" si="946"/>
        <v>3</v>
      </c>
      <c r="L465">
        <f t="shared" si="947"/>
        <v>0</v>
      </c>
      <c r="M465">
        <f t="shared" si="948"/>
        <v>0</v>
      </c>
      <c r="N465">
        <f t="shared" si="949"/>
        <v>1</v>
      </c>
      <c r="O465">
        <f t="shared" si="950"/>
        <v>0</v>
      </c>
    </row>
    <row r="466" spans="1:15" x14ac:dyDescent="0.3">
      <c r="A466">
        <f t="shared" si="987"/>
        <v>87</v>
      </c>
      <c r="B466">
        <f t="shared" ref="B466:C466" si="1012">A89-A$375</f>
        <v>0.17259733981959269</v>
      </c>
      <c r="C466">
        <f t="shared" si="1012"/>
        <v>0.33662259462479294</v>
      </c>
      <c r="D466">
        <f t="shared" ref="D466:E466" si="1013">A89-A$376</f>
        <v>0.36900914673095425</v>
      </c>
      <c r="E466">
        <f t="shared" si="1013"/>
        <v>4.8032310857965554E-2</v>
      </c>
      <c r="F466">
        <f t="shared" ref="F466:G466" si="1014">A89-A$377</f>
        <v>-7.4230652764510352E-2</v>
      </c>
      <c r="G466">
        <f t="shared" si="1014"/>
        <v>9.5871112652151647E-2</v>
      </c>
      <c r="H466">
        <f t="shared" si="943"/>
        <v>0.14310461292472765</v>
      </c>
      <c r="I466">
        <f t="shared" si="944"/>
        <v>0.13847485325746317</v>
      </c>
      <c r="J466">
        <f t="shared" si="945"/>
        <v>1.4701460051006861E-2</v>
      </c>
      <c r="K466">
        <f t="shared" si="946"/>
        <v>3</v>
      </c>
      <c r="L466">
        <f t="shared" si="947"/>
        <v>0</v>
      </c>
      <c r="M466">
        <f t="shared" si="948"/>
        <v>0</v>
      </c>
      <c r="N466">
        <f t="shared" si="949"/>
        <v>1</v>
      </c>
      <c r="O466">
        <f t="shared" si="950"/>
        <v>0</v>
      </c>
    </row>
    <row r="467" spans="1:15" x14ac:dyDescent="0.3">
      <c r="A467">
        <f t="shared" si="987"/>
        <v>88</v>
      </c>
      <c r="B467">
        <f t="shared" ref="B467:C467" si="1015">A90-A$375</f>
        <v>-6.8663788023815342E-2</v>
      </c>
      <c r="C467">
        <f t="shared" si="1015"/>
        <v>0.3886197048800869</v>
      </c>
      <c r="D467">
        <f t="shared" ref="D467:E467" si="1016">A90-A$376</f>
        <v>0.12774801888754622</v>
      </c>
      <c r="E467">
        <f t="shared" si="1016"/>
        <v>0.10002942111325952</v>
      </c>
      <c r="F467">
        <f t="shared" ref="F467:G467" si="1017">A90-A$377</f>
        <v>-0.31549178060791838</v>
      </c>
      <c r="G467">
        <f t="shared" si="1017"/>
        <v>0.14786822290744561</v>
      </c>
      <c r="H467">
        <f t="shared" si="943"/>
        <v>0.15573999080686529</v>
      </c>
      <c r="I467">
        <f t="shared" si="944"/>
        <v>2.6325441417946675E-2</v>
      </c>
      <c r="J467">
        <f t="shared" si="945"/>
        <v>0.12140007497696093</v>
      </c>
      <c r="K467">
        <f t="shared" si="946"/>
        <v>2</v>
      </c>
      <c r="L467">
        <f t="shared" si="947"/>
        <v>0</v>
      </c>
      <c r="M467">
        <f t="shared" si="948"/>
        <v>1</v>
      </c>
      <c r="N467">
        <f t="shared" si="949"/>
        <v>0</v>
      </c>
      <c r="O467">
        <f t="shared" si="950"/>
        <v>0</v>
      </c>
    </row>
    <row r="468" spans="1:15" x14ac:dyDescent="0.3">
      <c r="A468">
        <f t="shared" si="987"/>
        <v>89</v>
      </c>
      <c r="B468">
        <f t="shared" ref="B468:C468" si="1018">A91-A$375</f>
        <v>0.27411922003261269</v>
      </c>
      <c r="C468">
        <f t="shared" si="1018"/>
        <v>0.26003791903369888</v>
      </c>
      <c r="D468">
        <f t="shared" ref="D468:E468" si="1019">A91-A$376</f>
        <v>0.47053102694397425</v>
      </c>
      <c r="E468">
        <f t="shared" si="1019"/>
        <v>-2.8552364733128499E-2</v>
      </c>
      <c r="F468">
        <f t="shared" ref="F468:G468" si="1020">A91-A$377</f>
        <v>2.7291227448509647E-2</v>
      </c>
      <c r="G468">
        <f t="shared" si="1020"/>
        <v>1.9286437061057593E-2</v>
      </c>
      <c r="H468">
        <f t="shared" si="943"/>
        <v>0.14276106612666445</v>
      </c>
      <c r="I468">
        <f t="shared" si="944"/>
        <v>0.22221468484880463</v>
      </c>
      <c r="J468">
        <f t="shared" si="945"/>
        <v>1.1167777501564222E-3</v>
      </c>
      <c r="K468">
        <f t="shared" si="946"/>
        <v>3</v>
      </c>
      <c r="L468">
        <f t="shared" si="947"/>
        <v>0</v>
      </c>
      <c r="M468">
        <f t="shared" si="948"/>
        <v>0</v>
      </c>
      <c r="N468">
        <f t="shared" si="949"/>
        <v>1</v>
      </c>
      <c r="O468">
        <f t="shared" si="950"/>
        <v>0</v>
      </c>
    </row>
    <row r="469" spans="1:15" x14ac:dyDescent="0.3">
      <c r="A469">
        <f t="shared" si="987"/>
        <v>90</v>
      </c>
      <c r="B469">
        <f t="shared" ref="B469:C469" si="1021">A92-A$375</f>
        <v>0.29030966682881365</v>
      </c>
      <c r="C469">
        <f t="shared" si="1021"/>
        <v>0.2449184107314859</v>
      </c>
      <c r="D469">
        <f t="shared" ref="D469:E469" si="1022">A92-A$376</f>
        <v>0.48672147374017521</v>
      </c>
      <c r="E469">
        <f t="shared" si="1022"/>
        <v>-4.367187303534148E-2</v>
      </c>
      <c r="F469">
        <f t="shared" ref="F469:G469" si="1023">A92-A$377</f>
        <v>4.3481674244710611E-2</v>
      </c>
      <c r="G469">
        <f t="shared" si="1023"/>
        <v>4.1669287588446124E-3</v>
      </c>
      <c r="H469">
        <f t="shared" si="943"/>
        <v>0.14426473056949363</v>
      </c>
      <c r="I469">
        <f t="shared" si="944"/>
        <v>0.23880502549422306</v>
      </c>
      <c r="J469">
        <f t="shared" si="945"/>
        <v>1.9080192904044164E-3</v>
      </c>
      <c r="K469">
        <f t="shared" si="946"/>
        <v>3</v>
      </c>
      <c r="L469">
        <f t="shared" si="947"/>
        <v>0</v>
      </c>
      <c r="M469">
        <f t="shared" si="948"/>
        <v>0</v>
      </c>
      <c r="N469">
        <f t="shared" si="949"/>
        <v>1</v>
      </c>
      <c r="O469">
        <f t="shared" si="950"/>
        <v>0</v>
      </c>
    </row>
    <row r="470" spans="1:15" x14ac:dyDescent="0.3">
      <c r="A470">
        <f t="shared" si="987"/>
        <v>91</v>
      </c>
      <c r="B470">
        <f t="shared" ref="B470:C470" si="1024">A93-A$375</f>
        <v>-0.17284464506674935</v>
      </c>
      <c r="C470">
        <f t="shared" si="1024"/>
        <v>6.9115541086680943E-2</v>
      </c>
      <c r="D470">
        <f t="shared" ref="D470:E470" si="1025">A93-A$376</f>
        <v>2.3567161844612217E-2</v>
      </c>
      <c r="E470">
        <f t="shared" si="1025"/>
        <v>-0.21947474268014644</v>
      </c>
      <c r="F470">
        <f t="shared" ref="F470:G470" si="1026">A93-A$377</f>
        <v>-0.41967263765085239</v>
      </c>
      <c r="G470">
        <f t="shared" si="1026"/>
        <v>-0.17163594088596035</v>
      </c>
      <c r="H470">
        <f t="shared" si="943"/>
        <v>3.4652229347955241E-2</v>
      </c>
      <c r="I470">
        <f t="shared" si="944"/>
        <v>4.8724573791926636E-2</v>
      </c>
      <c r="J470">
        <f t="shared" si="945"/>
        <v>0.20558401899663251</v>
      </c>
      <c r="K470">
        <f t="shared" si="946"/>
        <v>1</v>
      </c>
      <c r="L470">
        <f t="shared" si="947"/>
        <v>1</v>
      </c>
      <c r="M470">
        <f t="shared" si="948"/>
        <v>0</v>
      </c>
      <c r="N470">
        <f t="shared" si="949"/>
        <v>0</v>
      </c>
      <c r="O470">
        <f t="shared" si="950"/>
        <v>0</v>
      </c>
    </row>
    <row r="471" spans="1:15" x14ac:dyDescent="0.3">
      <c r="A471">
        <f t="shared" si="987"/>
        <v>92</v>
      </c>
      <c r="B471">
        <f t="shared" ref="B471:C471" si="1027">A94-A$375</f>
        <v>0.20498945364041365</v>
      </c>
      <c r="C471">
        <f t="shared" si="1027"/>
        <v>0.16068616095615684</v>
      </c>
      <c r="D471">
        <f t="shared" ref="D471:E471" si="1028">A94-A$376</f>
        <v>0.40140126055177522</v>
      </c>
      <c r="E471">
        <f t="shared" si="1028"/>
        <v>-0.12790412281067054</v>
      </c>
      <c r="F471">
        <f t="shared" ref="F471:G471" si="1029">A94-A$377</f>
        <v>-4.1838538943689385E-2</v>
      </c>
      <c r="G471">
        <f t="shared" si="1029"/>
        <v>-8.0065321016484448E-2</v>
      </c>
      <c r="H471">
        <f t="shared" si="943"/>
        <v>6.7840718426623245E-2</v>
      </c>
      <c r="I471">
        <f t="shared" si="944"/>
        <v>0.1774824366045212</v>
      </c>
      <c r="J471">
        <f t="shared" si="945"/>
        <v>8.1609189704153189E-3</v>
      </c>
      <c r="K471">
        <f t="shared" si="946"/>
        <v>3</v>
      </c>
      <c r="L471">
        <f t="shared" si="947"/>
        <v>0</v>
      </c>
      <c r="M471">
        <f t="shared" si="948"/>
        <v>0</v>
      </c>
      <c r="N471">
        <f t="shared" si="949"/>
        <v>1</v>
      </c>
      <c r="O471">
        <f t="shared" si="950"/>
        <v>0</v>
      </c>
    </row>
    <row r="472" spans="1:15" x14ac:dyDescent="0.3">
      <c r="A472">
        <f t="shared" si="987"/>
        <v>93</v>
      </c>
      <c r="B472">
        <f t="shared" ref="B472:C472" si="1030">A95-A$375</f>
        <v>0.18345125041111265</v>
      </c>
      <c r="C472">
        <f t="shared" si="1030"/>
        <v>-0.11128302910246712</v>
      </c>
      <c r="D472">
        <f t="shared" ref="D472:E472" si="1031">A95-A$376</f>
        <v>0.37986305732247422</v>
      </c>
      <c r="E472">
        <f t="shared" si="1031"/>
        <v>-0.39987331286929451</v>
      </c>
      <c r="F472">
        <f t="shared" ref="F472:G472" si="1032">A95-A$377</f>
        <v>-6.3376742172990386E-2</v>
      </c>
      <c r="G472">
        <f t="shared" si="1032"/>
        <v>-0.35203451107510841</v>
      </c>
      <c r="H472">
        <f t="shared" si="943"/>
        <v>4.6038273843621309E-2</v>
      </c>
      <c r="I472">
        <f t="shared" si="944"/>
        <v>0.30419460866344206</v>
      </c>
      <c r="J472">
        <f t="shared" si="945"/>
        <v>0.12794490843635231</v>
      </c>
      <c r="K472">
        <f t="shared" si="946"/>
        <v>1</v>
      </c>
      <c r="L472">
        <f t="shared" si="947"/>
        <v>1</v>
      </c>
      <c r="M472">
        <f t="shared" si="948"/>
        <v>0</v>
      </c>
      <c r="N472">
        <f t="shared" si="949"/>
        <v>0</v>
      </c>
      <c r="O472">
        <f t="shared" si="950"/>
        <v>0</v>
      </c>
    </row>
    <row r="473" spans="1:15" x14ac:dyDescent="0.3">
      <c r="A473">
        <f t="shared" si="987"/>
        <v>94</v>
      </c>
      <c r="B473">
        <f t="shared" ref="B473:C473" si="1033">A96-A$375</f>
        <v>0.21994817731012062</v>
      </c>
      <c r="C473">
        <f t="shared" si="1033"/>
        <v>9.1830060998837837E-2</v>
      </c>
      <c r="D473">
        <f t="shared" ref="D473:E473" si="1034">A96-A$376</f>
        <v>0.41635998422148218</v>
      </c>
      <c r="E473">
        <f t="shared" si="1034"/>
        <v>-0.19676022276798955</v>
      </c>
      <c r="F473">
        <f t="shared" ref="F473:G473" si="1035">A96-A$377</f>
        <v>-2.6879815273982421E-2</v>
      </c>
      <c r="G473">
        <f t="shared" si="1035"/>
        <v>-0.14892142097380345</v>
      </c>
      <c r="H473">
        <f t="shared" si="943"/>
        <v>5.6809960805094539E-2</v>
      </c>
      <c r="I473">
        <f t="shared" si="944"/>
        <v>0.21207022172462175</v>
      </c>
      <c r="J473">
        <f t="shared" si="945"/>
        <v>2.2900114094020204E-2</v>
      </c>
      <c r="K473">
        <f t="shared" si="946"/>
        <v>3</v>
      </c>
      <c r="L473">
        <f t="shared" si="947"/>
        <v>0</v>
      </c>
      <c r="M473">
        <f t="shared" si="948"/>
        <v>0</v>
      </c>
      <c r="N473">
        <f t="shared" si="949"/>
        <v>1</v>
      </c>
      <c r="O473">
        <f t="shared" si="950"/>
        <v>0</v>
      </c>
    </row>
    <row r="474" spans="1:15" x14ac:dyDescent="0.3">
      <c r="A474">
        <f t="shared" si="987"/>
        <v>95</v>
      </c>
      <c r="B474">
        <f t="shared" ref="B474:C474" si="1036">A97-A$375</f>
        <v>-1.6236897844286335E-2</v>
      </c>
      <c r="C474">
        <f t="shared" si="1036"/>
        <v>0.25564065927697388</v>
      </c>
      <c r="D474">
        <f t="shared" ref="D474:E474" si="1037">A97-A$376</f>
        <v>0.18017490906707523</v>
      </c>
      <c r="E474">
        <f t="shared" si="1037"/>
        <v>-3.2949624489853502E-2</v>
      </c>
      <c r="F474">
        <f t="shared" ref="F474:G474" si="1038">A97-A$377</f>
        <v>-0.26306489042838938</v>
      </c>
      <c r="G474">
        <f t="shared" si="1038"/>
        <v>1.488917730433259E-2</v>
      </c>
      <c r="H474">
        <f t="shared" si="943"/>
        <v>6.5615783527171637E-2</v>
      </c>
      <c r="I474">
        <f t="shared" si="944"/>
        <v>3.3548675611351178E-2</v>
      </c>
      <c r="J474">
        <f t="shared" si="945"/>
        <v>6.9424824176900365E-2</v>
      </c>
      <c r="K474">
        <f t="shared" si="946"/>
        <v>2</v>
      </c>
      <c r="L474">
        <f t="shared" si="947"/>
        <v>0</v>
      </c>
      <c r="M474">
        <f t="shared" si="948"/>
        <v>1</v>
      </c>
      <c r="N474">
        <f t="shared" si="949"/>
        <v>0</v>
      </c>
      <c r="O474">
        <f t="shared" si="950"/>
        <v>0</v>
      </c>
    </row>
    <row r="475" spans="1:15" x14ac:dyDescent="0.3">
      <c r="A475">
        <f t="shared" si="987"/>
        <v>96</v>
      </c>
      <c r="B475">
        <f t="shared" ref="B475:C475" si="1039">A98-A$375</f>
        <v>-8.5950873786659332E-2</v>
      </c>
      <c r="C475">
        <f t="shared" si="1039"/>
        <v>6.4841882950967933E-2</v>
      </c>
      <c r="D475">
        <f t="shared" ref="D475:E475" si="1040">A98-A$376</f>
        <v>0.11046093312470223</v>
      </c>
      <c r="E475">
        <f t="shared" si="1040"/>
        <v>-0.22374840081585945</v>
      </c>
      <c r="F475">
        <f t="shared" ref="F475:G475" si="1041">A98-A$377</f>
        <v>-0.33277886637076237</v>
      </c>
      <c r="G475">
        <f t="shared" si="1041"/>
        <v>-0.17590959902167336</v>
      </c>
      <c r="H475">
        <f t="shared" si="943"/>
        <v>1.1592022489317268E-2</v>
      </c>
      <c r="I475">
        <f t="shared" si="944"/>
        <v>6.2264964614434433E-2</v>
      </c>
      <c r="J475">
        <f t="shared" si="945"/>
        <v>0.14168596093097563</v>
      </c>
      <c r="K475">
        <f t="shared" si="946"/>
        <v>1</v>
      </c>
      <c r="L475">
        <f t="shared" si="947"/>
        <v>1</v>
      </c>
      <c r="M475">
        <f t="shared" si="948"/>
        <v>0</v>
      </c>
      <c r="N475">
        <f t="shared" si="949"/>
        <v>0</v>
      </c>
      <c r="O475">
        <f t="shared" si="950"/>
        <v>0</v>
      </c>
    </row>
    <row r="476" spans="1:15" x14ac:dyDescent="0.3">
      <c r="A476">
        <f t="shared" si="987"/>
        <v>97</v>
      </c>
      <c r="B476">
        <f t="shared" ref="B476:C476" si="1042">A99-A$375</f>
        <v>0.2557634048497377</v>
      </c>
      <c r="C476">
        <f t="shared" si="1042"/>
        <v>5.2947298330309867E-2</v>
      </c>
      <c r="D476">
        <f t="shared" ref="D476:E476" si="1043">A99-A$376</f>
        <v>0.45217521176109926</v>
      </c>
      <c r="E476">
        <f t="shared" si="1043"/>
        <v>-0.23564298543651752</v>
      </c>
      <c r="F476">
        <f t="shared" ref="F476:G476" si="1044">A99-A$377</f>
        <v>8.9354122656346568E-3</v>
      </c>
      <c r="G476">
        <f t="shared" si="1044"/>
        <v>-0.18780418364233142</v>
      </c>
      <c r="H476">
        <f t="shared" si="943"/>
        <v>6.8218335660809662E-2</v>
      </c>
      <c r="I476">
        <f t="shared" si="944"/>
        <v>0.25999003871662973</v>
      </c>
      <c r="J476">
        <f t="shared" si="945"/>
        <v>3.53502529859194E-2</v>
      </c>
      <c r="K476">
        <f t="shared" si="946"/>
        <v>3</v>
      </c>
      <c r="L476">
        <f t="shared" si="947"/>
        <v>0</v>
      </c>
      <c r="M476">
        <f t="shared" si="948"/>
        <v>0</v>
      </c>
      <c r="N476">
        <f t="shared" si="949"/>
        <v>1</v>
      </c>
      <c r="O476">
        <f t="shared" si="950"/>
        <v>0</v>
      </c>
    </row>
    <row r="477" spans="1:15" x14ac:dyDescent="0.3">
      <c r="A477">
        <f t="shared" si="987"/>
        <v>98</v>
      </c>
      <c r="B477">
        <f t="shared" ref="B477:C477" si="1045">A100-A$375</f>
        <v>0.1156339831718427</v>
      </c>
      <c r="C477">
        <f t="shared" si="1045"/>
        <v>-9.0432444671742107E-2</v>
      </c>
      <c r="D477">
        <f t="shared" ref="D477:E477" si="1046">A100-A$376</f>
        <v>0.31204579008320427</v>
      </c>
      <c r="E477">
        <f t="shared" si="1046"/>
        <v>-0.37902272843856949</v>
      </c>
      <c r="F477">
        <f t="shared" ref="F477:G477" si="1047">A100-A$377</f>
        <v>-0.13119400941226034</v>
      </c>
      <c r="G477">
        <f t="shared" si="1047"/>
        <v>-0.3311839266443834</v>
      </c>
      <c r="H477">
        <f t="shared" si="943"/>
        <v>2.1549245113493699E-2</v>
      </c>
      <c r="I477">
        <f t="shared" si="944"/>
        <v>0.24103080378166877</v>
      </c>
      <c r="J477">
        <f t="shared" si="945"/>
        <v>0.12689466137325658</v>
      </c>
      <c r="K477">
        <f t="shared" si="946"/>
        <v>1</v>
      </c>
      <c r="L477">
        <f t="shared" si="947"/>
        <v>1</v>
      </c>
      <c r="M477">
        <f t="shared" si="948"/>
        <v>0</v>
      </c>
      <c r="N477">
        <f t="shared" si="949"/>
        <v>0</v>
      </c>
      <c r="O477">
        <f t="shared" si="950"/>
        <v>0</v>
      </c>
    </row>
    <row r="478" spans="1:15" x14ac:dyDescent="0.3">
      <c r="A478">
        <f t="shared" si="987"/>
        <v>99</v>
      </c>
      <c r="B478">
        <f t="shared" ref="B478:C478" si="1048">A101-A$375</f>
        <v>-5.204820654427833E-2</v>
      </c>
      <c r="C478">
        <f t="shared" si="1048"/>
        <v>0.14397756508000392</v>
      </c>
      <c r="D478">
        <f t="shared" ref="D478:E478" si="1049">A101-A$376</f>
        <v>0.14436360036708323</v>
      </c>
      <c r="E478">
        <f t="shared" si="1049"/>
        <v>-0.14461271868682346</v>
      </c>
      <c r="F478">
        <f t="shared" ref="F478:G478" si="1050">A101-A$377</f>
        <v>-0.29887619912838137</v>
      </c>
      <c r="G478">
        <f t="shared" si="1050"/>
        <v>-9.6773916892637368E-2</v>
      </c>
      <c r="H478">
        <f t="shared" si="943"/>
        <v>2.3438555050842622E-2</v>
      </c>
      <c r="I478">
        <f t="shared" si="944"/>
        <v>4.1753687516941251E-2</v>
      </c>
      <c r="J478">
        <f t="shared" si="945"/>
        <v>9.8692173396170951E-2</v>
      </c>
      <c r="K478">
        <f t="shared" si="946"/>
        <v>1</v>
      </c>
      <c r="L478">
        <f t="shared" si="947"/>
        <v>1</v>
      </c>
      <c r="M478">
        <f t="shared" si="948"/>
        <v>0</v>
      </c>
      <c r="N478">
        <f t="shared" si="949"/>
        <v>0</v>
      </c>
      <c r="O478">
        <f t="shared" si="950"/>
        <v>0</v>
      </c>
    </row>
    <row r="479" spans="1:15" x14ac:dyDescent="0.3">
      <c r="A479">
        <f>A478+1</f>
        <v>100</v>
      </c>
      <c r="B479">
        <f t="shared" ref="B479:C479" si="1051">A102-A$375</f>
        <v>4.0486005604192687E-2</v>
      </c>
      <c r="C479">
        <f t="shared" si="1051"/>
        <v>2.4287923898499875E-2</v>
      </c>
      <c r="D479">
        <f t="shared" ref="D479:E479" si="1052">A102-A$376</f>
        <v>0.23689781251555425</v>
      </c>
      <c r="E479">
        <f t="shared" si="1052"/>
        <v>-0.26430235986832751</v>
      </c>
      <c r="F479">
        <f t="shared" ref="F479:G479" si="1053">A102-A$377</f>
        <v>-0.20634198697991035</v>
      </c>
      <c r="G479">
        <f t="shared" si="1053"/>
        <v>-0.21646355807414142</v>
      </c>
      <c r="H479">
        <f t="shared" si="943"/>
        <v>2.2290198970820428E-3</v>
      </c>
      <c r="I479">
        <f t="shared" si="944"/>
        <v>0.1259763110066216</v>
      </c>
      <c r="J479">
        <f t="shared" si="945"/>
        <v>8.9433487564934688E-2</v>
      </c>
      <c r="K479">
        <f t="shared" si="946"/>
        <v>1</v>
      </c>
      <c r="L479">
        <f t="shared" si="947"/>
        <v>1</v>
      </c>
      <c r="M479">
        <f t="shared" si="948"/>
        <v>0</v>
      </c>
      <c r="N479">
        <f t="shared" si="949"/>
        <v>0</v>
      </c>
      <c r="O479">
        <f t="shared" si="950"/>
        <v>0</v>
      </c>
    </row>
    <row r="480" spans="1:15" x14ac:dyDescent="0.3">
      <c r="A480">
        <f t="shared" ref="A480:A489" si="1054">A479+1</f>
        <v>101</v>
      </c>
      <c r="B480">
        <f t="shared" ref="B480:C480" si="1055">A103-A$375</f>
        <v>0.1415698306525307</v>
      </c>
      <c r="C480">
        <f t="shared" si="1055"/>
        <v>0.13956241433203087</v>
      </c>
      <c r="D480">
        <f t="shared" ref="D480:E480" si="1056">A103-A$376</f>
        <v>0.33798163756389227</v>
      </c>
      <c r="E480">
        <f t="shared" si="1056"/>
        <v>-0.14902786943479651</v>
      </c>
      <c r="F480">
        <f t="shared" ref="F480:G480" si="1057">A103-A$377</f>
        <v>-0.10525816193157234</v>
      </c>
      <c r="G480">
        <f t="shared" si="1057"/>
        <v>-0.10118906764061042</v>
      </c>
      <c r="H480">
        <f t="shared" si="943"/>
        <v>3.9519684445171677E-2</v>
      </c>
      <c r="I480">
        <f t="shared" si="944"/>
        <v>0.136440893198645</v>
      </c>
      <c r="J480">
        <f t="shared" si="945"/>
        <v>2.1318508063189134E-2</v>
      </c>
      <c r="K480">
        <f t="shared" si="946"/>
        <v>3</v>
      </c>
      <c r="L480">
        <f t="shared" si="947"/>
        <v>0</v>
      </c>
      <c r="M480">
        <f t="shared" si="948"/>
        <v>0</v>
      </c>
      <c r="N480">
        <f t="shared" si="949"/>
        <v>1</v>
      </c>
      <c r="O480">
        <f t="shared" si="950"/>
        <v>0</v>
      </c>
    </row>
    <row r="481" spans="1:15" x14ac:dyDescent="0.3">
      <c r="A481">
        <f t="shared" si="1054"/>
        <v>102</v>
      </c>
      <c r="B481">
        <f t="shared" ref="B481:C481" si="1058">A104-A$375</f>
        <v>-0.17330814168651032</v>
      </c>
      <c r="C481">
        <f t="shared" si="1058"/>
        <v>2.1440813227208866E-2</v>
      </c>
      <c r="D481">
        <f t="shared" ref="D481:E481" si="1059">A104-A$376</f>
        <v>2.3103665224851244E-2</v>
      </c>
      <c r="E481">
        <f t="shared" si="1059"/>
        <v>-0.26714947053961852</v>
      </c>
      <c r="F481">
        <f t="shared" ref="F481:G481" si="1060">A104-A$377</f>
        <v>-0.42013613427061336</v>
      </c>
      <c r="G481">
        <f t="shared" si="1060"/>
        <v>-0.21931066874543242</v>
      </c>
      <c r="H481">
        <f t="shared" si="943"/>
        <v>3.0495420446675588E-2</v>
      </c>
      <c r="I481">
        <f t="shared" si="944"/>
        <v>7.19026189564205E-2</v>
      </c>
      <c r="J481">
        <f t="shared" si="945"/>
        <v>0.22461154074542367</v>
      </c>
      <c r="K481">
        <f t="shared" si="946"/>
        <v>1</v>
      </c>
      <c r="L481">
        <f t="shared" si="947"/>
        <v>1</v>
      </c>
      <c r="M481">
        <f t="shared" si="948"/>
        <v>0</v>
      </c>
      <c r="N481">
        <f t="shared" si="949"/>
        <v>0</v>
      </c>
      <c r="O481">
        <f t="shared" si="950"/>
        <v>0</v>
      </c>
    </row>
    <row r="482" spans="1:15" x14ac:dyDescent="0.3">
      <c r="A482">
        <f t="shared" si="1054"/>
        <v>103</v>
      </c>
      <c r="B482">
        <f t="shared" ref="B482:C482" si="1061">A105-A$375</f>
        <v>0.21333969244498363</v>
      </c>
      <c r="C482">
        <f t="shared" si="1061"/>
        <v>0.19181982222211691</v>
      </c>
      <c r="D482">
        <f t="shared" ref="D482:E482" si="1062">A105-A$376</f>
        <v>0.40975149935634519</v>
      </c>
      <c r="E482">
        <f t="shared" si="1062"/>
        <v>-9.6770461544710473E-2</v>
      </c>
      <c r="F482">
        <f t="shared" ref="F482:G482" si="1063">A105-A$377</f>
        <v>-3.3488300139119409E-2</v>
      </c>
      <c r="G482">
        <f t="shared" si="1063"/>
        <v>-4.8931659750524381E-2</v>
      </c>
      <c r="H482">
        <f t="shared" si="943"/>
        <v>8.2308668569844742E-2</v>
      </c>
      <c r="I482">
        <f t="shared" si="944"/>
        <v>0.17726081345234923</v>
      </c>
      <c r="J482">
        <f t="shared" si="945"/>
        <v>3.5157735721488329E-3</v>
      </c>
      <c r="K482">
        <f t="shared" si="946"/>
        <v>3</v>
      </c>
      <c r="L482">
        <f t="shared" si="947"/>
        <v>0</v>
      </c>
      <c r="M482">
        <f t="shared" si="948"/>
        <v>0</v>
      </c>
      <c r="N482">
        <f t="shared" si="949"/>
        <v>1</v>
      </c>
      <c r="O482">
        <f t="shared" si="950"/>
        <v>0</v>
      </c>
    </row>
    <row r="483" spans="1:15" x14ac:dyDescent="0.3">
      <c r="A483">
        <f t="shared" si="1054"/>
        <v>104</v>
      </c>
      <c r="B483">
        <f t="shared" ref="B483:C483" si="1064">A106-A$375</f>
        <v>-7.9282515283010335E-2</v>
      </c>
      <c r="C483">
        <f t="shared" si="1064"/>
        <v>-3.5353888472683115E-2</v>
      </c>
      <c r="D483">
        <f t="shared" ref="D483:E483" si="1065">A106-A$376</f>
        <v>0.11712929162835123</v>
      </c>
      <c r="E483">
        <f t="shared" si="1065"/>
        <v>-0.3239441722395105</v>
      </c>
      <c r="F483">
        <f t="shared" ref="F483:G483" si="1066">A106-A$377</f>
        <v>-0.32611050786711338</v>
      </c>
      <c r="G483">
        <f t="shared" si="1066"/>
        <v>-0.27610537044532441</v>
      </c>
      <c r="H483">
        <f t="shared" si="943"/>
        <v>7.5356146597396843E-3</v>
      </c>
      <c r="I483">
        <f t="shared" si="944"/>
        <v>0.11865909768530099</v>
      </c>
      <c r="J483">
        <f t="shared" si="945"/>
        <v>0.18258223893009642</v>
      </c>
      <c r="K483">
        <f t="shared" si="946"/>
        <v>1</v>
      </c>
      <c r="L483">
        <f t="shared" si="947"/>
        <v>1</v>
      </c>
      <c r="M483">
        <f t="shared" si="948"/>
        <v>0</v>
      </c>
      <c r="N483">
        <f t="shared" si="949"/>
        <v>0</v>
      </c>
      <c r="O483">
        <f t="shared" si="950"/>
        <v>0</v>
      </c>
    </row>
    <row r="484" spans="1:15" x14ac:dyDescent="0.3">
      <c r="A484">
        <f t="shared" si="1054"/>
        <v>105</v>
      </c>
      <c r="B484">
        <f t="shared" ref="B484:C484" si="1067">A107-A$375</f>
        <v>-9.3720823670587317E-2</v>
      </c>
      <c r="C484">
        <f t="shared" si="1067"/>
        <v>8.6489519977089868E-4</v>
      </c>
      <c r="D484">
        <f t="shared" ref="D484:E484" si="1068">A107-A$376</f>
        <v>0.10269098324077425</v>
      </c>
      <c r="E484">
        <f t="shared" si="1068"/>
        <v>-0.28772538856705648</v>
      </c>
      <c r="F484">
        <f t="shared" ref="F484:G484" si="1069">A107-A$377</f>
        <v>-0.34054881625469036</v>
      </c>
      <c r="G484">
        <f t="shared" si="1069"/>
        <v>-0.23988658677287039</v>
      </c>
      <c r="H484">
        <f t="shared" si="943"/>
        <v>8.7843408331999065E-3</v>
      </c>
      <c r="I484">
        <f t="shared" si="944"/>
        <v>9.3331337265020617E-2</v>
      </c>
      <c r="J484">
        <f t="shared" si="945"/>
        <v>0.17351907076600873</v>
      </c>
      <c r="K484">
        <f t="shared" si="946"/>
        <v>1</v>
      </c>
      <c r="L484">
        <f t="shared" si="947"/>
        <v>1</v>
      </c>
      <c r="M484">
        <f t="shared" si="948"/>
        <v>0</v>
      </c>
      <c r="N484">
        <f t="shared" si="949"/>
        <v>0</v>
      </c>
      <c r="O484">
        <f t="shared" si="950"/>
        <v>0</v>
      </c>
    </row>
    <row r="485" spans="1:15" x14ac:dyDescent="0.3">
      <c r="A485">
        <f t="shared" si="1054"/>
        <v>106</v>
      </c>
      <c r="B485">
        <f t="shared" ref="B485:C485" si="1070">A108-A$375</f>
        <v>0.13525190102722562</v>
      </c>
      <c r="C485">
        <f t="shared" si="1070"/>
        <v>1.1474405744032912E-2</v>
      </c>
      <c r="D485">
        <f t="shared" ref="D485:E485" si="1071">A108-A$376</f>
        <v>0.33166370793858718</v>
      </c>
      <c r="E485">
        <f t="shared" si="1071"/>
        <v>-0.27711587802279447</v>
      </c>
      <c r="F485">
        <f t="shared" ref="F485:G485" si="1072">A108-A$377</f>
        <v>-0.11157609155687742</v>
      </c>
      <c r="G485">
        <f t="shared" si="1072"/>
        <v>-0.22927707622860838</v>
      </c>
      <c r="H485">
        <f t="shared" si="943"/>
        <v>1.842473871865713E-2</v>
      </c>
      <c r="I485">
        <f t="shared" si="944"/>
        <v>0.18679402501591677</v>
      </c>
      <c r="J485">
        <f t="shared" si="945"/>
        <v>6.5017201891047788E-2</v>
      </c>
      <c r="K485">
        <f t="shared" si="946"/>
        <v>1</v>
      </c>
      <c r="L485">
        <f t="shared" si="947"/>
        <v>1</v>
      </c>
      <c r="M485">
        <f t="shared" si="948"/>
        <v>0</v>
      </c>
      <c r="N485">
        <f t="shared" si="949"/>
        <v>0</v>
      </c>
      <c r="O485">
        <f t="shared" si="950"/>
        <v>0</v>
      </c>
    </row>
    <row r="486" spans="1:15" x14ac:dyDescent="0.3">
      <c r="A486">
        <f t="shared" si="1054"/>
        <v>107</v>
      </c>
      <c r="B486">
        <f t="shared" ref="B486:C486" si="1073">A109-A$375</f>
        <v>1.7883728840272672E-2</v>
      </c>
      <c r="C486">
        <f t="shared" si="1073"/>
        <v>-0.15007456156061411</v>
      </c>
      <c r="D486">
        <f t="shared" ref="D486:E486" si="1074">A109-A$376</f>
        <v>0.21429553575163424</v>
      </c>
      <c r="E486">
        <f t="shared" si="1074"/>
        <v>-0.43866484532744149</v>
      </c>
      <c r="F486">
        <f t="shared" ref="F486:G486" si="1075">A109-A$377</f>
        <v>-0.22894426374383037</v>
      </c>
      <c r="G486">
        <f t="shared" si="1075"/>
        <v>-0.3908260435332554</v>
      </c>
      <c r="H486">
        <f t="shared" si="943"/>
        <v>2.2842201784842954E-2</v>
      </c>
      <c r="I486">
        <f t="shared" si="944"/>
        <v>0.23834942316922811</v>
      </c>
      <c r="J486">
        <f t="shared" si="945"/>
        <v>0.20516047220506262</v>
      </c>
      <c r="K486">
        <f t="shared" si="946"/>
        <v>1</v>
      </c>
      <c r="L486">
        <f t="shared" si="947"/>
        <v>1</v>
      </c>
      <c r="M486">
        <f t="shared" si="948"/>
        <v>0</v>
      </c>
      <c r="N486">
        <f t="shared" si="949"/>
        <v>0</v>
      </c>
      <c r="O486">
        <f t="shared" si="950"/>
        <v>0</v>
      </c>
    </row>
    <row r="487" spans="1:15" x14ac:dyDescent="0.3">
      <c r="A487">
        <f t="shared" si="1054"/>
        <v>108</v>
      </c>
      <c r="B487">
        <f t="shared" ref="B487:C487" si="1076">A110-A$375</f>
        <v>6.7078934415116698E-2</v>
      </c>
      <c r="C487">
        <f t="shared" si="1076"/>
        <v>0.24637646570847993</v>
      </c>
      <c r="D487">
        <f t="shared" ref="D487:E487" si="1077">A110-A$376</f>
        <v>0.26349074132647826</v>
      </c>
      <c r="E487">
        <f t="shared" si="1077"/>
        <v>-4.2213818058347452E-2</v>
      </c>
      <c r="F487">
        <f t="shared" ref="F487:G487" si="1078">A110-A$377</f>
        <v>-0.17974905816898634</v>
      </c>
      <c r="G487">
        <f t="shared" si="1078"/>
        <v>5.6249837358386401E-3</v>
      </c>
      <c r="H487">
        <f t="shared" si="943"/>
        <v>6.5200946297269316E-2</v>
      </c>
      <c r="I487">
        <f t="shared" si="944"/>
        <v>7.1209377199840343E-2</v>
      </c>
      <c r="J487">
        <f t="shared" si="945"/>
        <v>3.2341364354666086E-2</v>
      </c>
      <c r="K487">
        <f t="shared" si="946"/>
        <v>3</v>
      </c>
      <c r="L487">
        <f t="shared" si="947"/>
        <v>0</v>
      </c>
      <c r="M487">
        <f t="shared" si="948"/>
        <v>0</v>
      </c>
      <c r="N487">
        <f t="shared" si="949"/>
        <v>1</v>
      </c>
      <c r="O487">
        <f t="shared" si="950"/>
        <v>0</v>
      </c>
    </row>
    <row r="488" spans="1:15" x14ac:dyDescent="0.3">
      <c r="A488">
        <f t="shared" si="1054"/>
        <v>109</v>
      </c>
      <c r="B488">
        <f t="shared" ref="B488:C488" si="1079">A111-A$375</f>
        <v>-0.14190458434204134</v>
      </c>
      <c r="C488">
        <f t="shared" si="1079"/>
        <v>3.9022607093686879E-2</v>
      </c>
      <c r="D488">
        <f t="shared" ref="D488:E488" si="1080">A111-A$376</f>
        <v>5.4507222569320224E-2</v>
      </c>
      <c r="E488">
        <f t="shared" si="1080"/>
        <v>-0.2495676766731405</v>
      </c>
      <c r="F488">
        <f t="shared" ref="F488:G488" si="1081">A111-A$377</f>
        <v>-0.38873257692614438</v>
      </c>
      <c r="G488">
        <f t="shared" si="1081"/>
        <v>-0.20172887487895441</v>
      </c>
      <c r="H488">
        <f t="shared" si="943"/>
        <v>2.1659674921675788E-2</v>
      </c>
      <c r="I488">
        <f t="shared" si="944"/>
        <v>6.5255062552250609E-2</v>
      </c>
      <c r="J488">
        <f t="shared" si="945"/>
        <v>0.19180755532356958</v>
      </c>
      <c r="K488">
        <f t="shared" si="946"/>
        <v>1</v>
      </c>
      <c r="L488">
        <f t="shared" si="947"/>
        <v>1</v>
      </c>
      <c r="M488">
        <f t="shared" si="948"/>
        <v>0</v>
      </c>
      <c r="N488">
        <f t="shared" si="949"/>
        <v>0</v>
      </c>
      <c r="O488">
        <f t="shared" si="950"/>
        <v>0</v>
      </c>
    </row>
    <row r="489" spans="1:15" x14ac:dyDescent="0.3">
      <c r="A489">
        <f t="shared" si="1054"/>
        <v>110</v>
      </c>
      <c r="B489">
        <f t="shared" ref="B489:C489" si="1082">A112-A$375</f>
        <v>3.0475604672378642E-2</v>
      </c>
      <c r="C489">
        <f t="shared" si="1082"/>
        <v>-7.6344236005609911E-4</v>
      </c>
      <c r="D489">
        <f t="shared" ref="D489:E489" si="1083">A112-A$376</f>
        <v>0.22688741158374021</v>
      </c>
      <c r="E489">
        <f t="shared" si="1083"/>
        <v>-0.28935372612688348</v>
      </c>
      <c r="F489">
        <f t="shared" ref="F489:G489" si="1084">A112-A$377</f>
        <v>-0.2163523879117244</v>
      </c>
      <c r="G489">
        <f t="shared" si="1084"/>
        <v>-0.24151492433269739</v>
      </c>
      <c r="H489">
        <f t="shared" si="943"/>
        <v>9.2934532438423501E-4</v>
      </c>
      <c r="I489">
        <f t="shared" si="944"/>
        <v>0.13520347635868102</v>
      </c>
      <c r="J489">
        <f t="shared" si="945"/>
        <v>0.10513781443053381</v>
      </c>
      <c r="K489">
        <f t="shared" si="946"/>
        <v>1</v>
      </c>
      <c r="L489">
        <f t="shared" si="947"/>
        <v>1</v>
      </c>
      <c r="M489">
        <f t="shared" si="948"/>
        <v>0</v>
      </c>
      <c r="N489">
        <f t="shared" si="949"/>
        <v>0</v>
      </c>
      <c r="O489">
        <f t="shared" si="950"/>
        <v>0</v>
      </c>
    </row>
    <row r="490" spans="1:15" x14ac:dyDescent="0.3">
      <c r="A490">
        <f>A489+1</f>
        <v>111</v>
      </c>
      <c r="B490">
        <f t="shared" ref="B490:C490" si="1085">A113-A$375</f>
        <v>4.9723923706514683E-2</v>
      </c>
      <c r="C490">
        <f t="shared" si="1085"/>
        <v>0.14444276721021787</v>
      </c>
      <c r="D490">
        <f t="shared" ref="D490:E490" si="1086">A113-A$376</f>
        <v>0.24613573061787625</v>
      </c>
      <c r="E490">
        <f t="shared" si="1086"/>
        <v>-0.14414751655660951</v>
      </c>
      <c r="F490">
        <f t="shared" ref="F490:G490" si="1087">A113-A$377</f>
        <v>-0.19710406887758836</v>
      </c>
      <c r="G490">
        <f t="shared" si="1087"/>
        <v>-9.630871476242342E-2</v>
      </c>
      <c r="H490">
        <f t="shared" si="943"/>
        <v>2.3336181588116484E-2</v>
      </c>
      <c r="I490">
        <f t="shared" si="944"/>
        <v>8.1361304416233751E-2</v>
      </c>
      <c r="J490">
        <f t="shared" si="945"/>
        <v>4.8125382507290926E-2</v>
      </c>
      <c r="K490">
        <f t="shared" si="946"/>
        <v>1</v>
      </c>
      <c r="L490">
        <f t="shared" si="947"/>
        <v>1</v>
      </c>
      <c r="M490">
        <f t="shared" si="948"/>
        <v>0</v>
      </c>
      <c r="N490">
        <f t="shared" si="949"/>
        <v>0</v>
      </c>
      <c r="O490">
        <f t="shared" si="950"/>
        <v>0</v>
      </c>
    </row>
    <row r="491" spans="1:15" x14ac:dyDescent="0.3">
      <c r="A491">
        <f t="shared" ref="A491:A494" si="1088">A490+1</f>
        <v>112</v>
      </c>
      <c r="B491">
        <f t="shared" ref="B491:C491" si="1089">A114-A$375</f>
        <v>-0.15040957711004033</v>
      </c>
      <c r="C491">
        <f t="shared" si="1089"/>
        <v>6.0803973999699057E-3</v>
      </c>
      <c r="D491">
        <f t="shared" ref="D491:E491" si="1090">A114-A$376</f>
        <v>4.6002229801321237E-2</v>
      </c>
      <c r="E491">
        <f t="shared" si="1090"/>
        <v>-0.28250988636685748</v>
      </c>
      <c r="F491">
        <f t="shared" ref="F491:G491" si="1091">A114-A$377</f>
        <v>-0.39723756969414337</v>
      </c>
      <c r="G491">
        <f t="shared" si="1091"/>
        <v>-0.23467108457267138</v>
      </c>
      <c r="H491">
        <f t="shared" si="943"/>
        <v>2.2660012118962725E-2</v>
      </c>
      <c r="I491">
        <f t="shared" si="944"/>
        <v>8.1928041041708297E-2</v>
      </c>
      <c r="J491">
        <f t="shared" si="945"/>
        <v>0.2128682047110233</v>
      </c>
      <c r="K491">
        <f t="shared" si="946"/>
        <v>1</v>
      </c>
      <c r="L491">
        <f t="shared" si="947"/>
        <v>1</v>
      </c>
      <c r="M491">
        <f t="shared" si="948"/>
        <v>0</v>
      </c>
      <c r="N491">
        <f t="shared" si="949"/>
        <v>0</v>
      </c>
      <c r="O491">
        <f t="shared" si="950"/>
        <v>0</v>
      </c>
    </row>
    <row r="492" spans="1:15" x14ac:dyDescent="0.3">
      <c r="A492">
        <f t="shared" si="1088"/>
        <v>113</v>
      </c>
      <c r="B492">
        <f t="shared" ref="B492:C492" si="1092">A115-A$375</f>
        <v>0.15472508579394062</v>
      </c>
      <c r="C492">
        <f t="shared" si="1092"/>
        <v>0.19134836850751091</v>
      </c>
      <c r="D492">
        <f t="shared" ref="D492:E492" si="1093">A115-A$376</f>
        <v>0.35113689270530218</v>
      </c>
      <c r="E492">
        <f t="shared" si="1093"/>
        <v>-9.7241915259316469E-2</v>
      </c>
      <c r="F492">
        <f t="shared" ref="F492:G492" si="1094">A115-A$377</f>
        <v>-9.210290679016242E-2</v>
      </c>
      <c r="G492">
        <f t="shared" si="1094"/>
        <v>-4.9403113465130377E-2</v>
      </c>
      <c r="H492">
        <f t="shared" si="943"/>
        <v>6.0554050304428481E-2</v>
      </c>
      <c r="I492">
        <f t="shared" si="944"/>
        <v>0.13275310750203498</v>
      </c>
      <c r="J492">
        <f t="shared" si="945"/>
        <v>1.0923613059245893E-2</v>
      </c>
      <c r="K492">
        <f t="shared" si="946"/>
        <v>3</v>
      </c>
      <c r="L492">
        <f t="shared" si="947"/>
        <v>0</v>
      </c>
      <c r="M492">
        <f t="shared" si="948"/>
        <v>0</v>
      </c>
      <c r="N492">
        <f t="shared" si="949"/>
        <v>1</v>
      </c>
      <c r="O492">
        <f t="shared" si="950"/>
        <v>0</v>
      </c>
    </row>
    <row r="493" spans="1:15" x14ac:dyDescent="0.3">
      <c r="A493">
        <f t="shared" si="1088"/>
        <v>114</v>
      </c>
      <c r="B493">
        <f t="shared" ref="B493:C493" si="1095">A116-A$375</f>
        <v>0.24654360010467868</v>
      </c>
      <c r="C493">
        <f t="shared" si="1095"/>
        <v>8.9565645504341873E-2</v>
      </c>
      <c r="D493">
        <f t="shared" ref="D493:E493" si="1096">A116-A$376</f>
        <v>0.44295540701604025</v>
      </c>
      <c r="E493">
        <f t="shared" si="1096"/>
        <v>-0.19902463826248551</v>
      </c>
      <c r="F493">
        <f t="shared" ref="F493:G493" si="1097">A116-A$377</f>
        <v>-2.8439247942435575E-4</v>
      </c>
      <c r="G493">
        <f t="shared" si="1097"/>
        <v>-0.15118583646829942</v>
      </c>
      <c r="H493">
        <f t="shared" si="943"/>
        <v>6.8805751607185148E-2</v>
      </c>
      <c r="I493">
        <f t="shared" si="944"/>
        <v>0.2358202992402591</v>
      </c>
      <c r="J493">
        <f t="shared" si="945"/>
        <v>2.2857238027701725E-2</v>
      </c>
      <c r="K493">
        <f t="shared" si="946"/>
        <v>3</v>
      </c>
      <c r="L493">
        <f t="shared" si="947"/>
        <v>0</v>
      </c>
      <c r="M493">
        <f t="shared" si="948"/>
        <v>0</v>
      </c>
      <c r="N493">
        <f t="shared" si="949"/>
        <v>1</v>
      </c>
      <c r="O493">
        <f t="shared" si="950"/>
        <v>0</v>
      </c>
    </row>
    <row r="494" spans="1:15" x14ac:dyDescent="0.3">
      <c r="A494">
        <f t="shared" si="1088"/>
        <v>115</v>
      </c>
      <c r="B494">
        <f t="shared" ref="B494:C494" si="1098">A117-A$375</f>
        <v>0.18633805873592768</v>
      </c>
      <c r="C494">
        <f t="shared" si="1098"/>
        <v>0.1900989678018189</v>
      </c>
      <c r="D494">
        <f t="shared" ref="D494:E494" si="1099">A117-A$376</f>
        <v>0.38274986564728924</v>
      </c>
      <c r="E494">
        <f t="shared" si="1099"/>
        <v>-9.8491315965008486E-2</v>
      </c>
      <c r="F494">
        <f t="shared" ref="F494:G494" si="1100">A117-A$377</f>
        <v>-6.0489933848175359E-2</v>
      </c>
      <c r="G494">
        <f t="shared" si="1100"/>
        <v>-5.0652514170822394E-2</v>
      </c>
      <c r="H494">
        <f t="shared" si="943"/>
        <v>7.0859489692791017E-2</v>
      </c>
      <c r="I494">
        <f t="shared" si="944"/>
        <v>0.15619799897353712</v>
      </c>
      <c r="J494">
        <f t="shared" si="945"/>
        <v>6.224709288781995E-3</v>
      </c>
      <c r="K494">
        <f t="shared" si="946"/>
        <v>3</v>
      </c>
      <c r="L494">
        <f t="shared" si="947"/>
        <v>0</v>
      </c>
      <c r="M494">
        <f t="shared" si="948"/>
        <v>0</v>
      </c>
      <c r="N494">
        <f t="shared" si="949"/>
        <v>1</v>
      </c>
      <c r="O494">
        <f t="shared" si="950"/>
        <v>0</v>
      </c>
    </row>
    <row r="495" spans="1:15" x14ac:dyDescent="0.3">
      <c r="A495">
        <f>A494+1</f>
        <v>116</v>
      </c>
      <c r="B495">
        <f t="shared" ref="B495:C495" si="1101">A118-A$375</f>
        <v>1.2145182173699642E-2</v>
      </c>
      <c r="C495">
        <f t="shared" si="1101"/>
        <v>0.11835817610440991</v>
      </c>
      <c r="D495">
        <f t="shared" ref="D495:E495" si="1102">A118-A$376</f>
        <v>0.20855698908506121</v>
      </c>
      <c r="E495">
        <f t="shared" si="1102"/>
        <v>-0.17023210766241748</v>
      </c>
      <c r="F495">
        <f t="shared" ref="F495:G495" si="1103">A118-A$377</f>
        <v>-0.2346828104104034</v>
      </c>
      <c r="G495">
        <f t="shared" si="1103"/>
        <v>-0.12239330586823138</v>
      </c>
      <c r="H495">
        <f t="shared" si="943"/>
        <v>1.4156163300794859E-2</v>
      </c>
      <c r="I495">
        <f t="shared" si="944"/>
        <v>7.2474988175415228E-2</v>
      </c>
      <c r="J495">
        <f t="shared" si="945"/>
        <v>7.0056142823479786E-2</v>
      </c>
      <c r="K495">
        <f t="shared" si="946"/>
        <v>1</v>
      </c>
      <c r="L495">
        <f t="shared" si="947"/>
        <v>1</v>
      </c>
      <c r="M495">
        <f t="shared" si="948"/>
        <v>0</v>
      </c>
      <c r="N495">
        <f t="shared" si="949"/>
        <v>0</v>
      </c>
      <c r="O495">
        <f t="shared" si="950"/>
        <v>0</v>
      </c>
    </row>
    <row r="496" spans="1:15" x14ac:dyDescent="0.3">
      <c r="A496">
        <f t="shared" ref="A496" si="1104">A495+1</f>
        <v>117</v>
      </c>
      <c r="B496">
        <f t="shared" ref="B496:C496" si="1105">A119-A$375</f>
        <v>2.6118696918134621E-2</v>
      </c>
      <c r="C496">
        <f t="shared" si="1105"/>
        <v>-5.7327103924603107E-2</v>
      </c>
      <c r="D496">
        <f t="shared" ref="D496:E496" si="1106">A119-A$376</f>
        <v>0.22253050382949618</v>
      </c>
      <c r="E496">
        <f t="shared" si="1106"/>
        <v>-0.34591738769143049</v>
      </c>
      <c r="F496">
        <f t="shared" ref="F496:G496" si="1107">A119-A$377</f>
        <v>-0.22070929566596842</v>
      </c>
      <c r="G496">
        <f t="shared" si="1107"/>
        <v>-0.2980785858972444</v>
      </c>
      <c r="H496">
        <f t="shared" si="943"/>
        <v>3.9685831730836198E-3</v>
      </c>
      <c r="I496">
        <f t="shared" si="944"/>
        <v>0.16917866424187283</v>
      </c>
      <c r="J496">
        <f t="shared" si="945"/>
        <v>0.13756343656386877</v>
      </c>
      <c r="K496">
        <f t="shared" si="946"/>
        <v>1</v>
      </c>
      <c r="L496">
        <f t="shared" si="947"/>
        <v>1</v>
      </c>
      <c r="M496">
        <f t="shared" si="948"/>
        <v>0</v>
      </c>
      <c r="N496">
        <f t="shared" si="949"/>
        <v>0</v>
      </c>
      <c r="O496">
        <f t="shared" si="950"/>
        <v>0</v>
      </c>
    </row>
    <row r="497" spans="1:16" x14ac:dyDescent="0.3">
      <c r="K497" t="s">
        <v>77</v>
      </c>
      <c r="L497">
        <f>SUM(L380:L496)</f>
        <v>53</v>
      </c>
      <c r="M497">
        <f>SUM(M380:M496)</f>
        <v>27</v>
      </c>
      <c r="N497">
        <f>SUM(N380:N496)</f>
        <v>37</v>
      </c>
      <c r="O497">
        <f>SUM(O380:O496)</f>
        <v>2</v>
      </c>
    </row>
    <row r="499" spans="1:16" x14ac:dyDescent="0.3">
      <c r="A499" t="s">
        <v>87</v>
      </c>
    </row>
    <row r="500" spans="1:16" x14ac:dyDescent="0.3">
      <c r="A500">
        <f>A374</f>
        <v>3</v>
      </c>
      <c r="B500">
        <f>B374</f>
        <v>2</v>
      </c>
    </row>
    <row r="501" spans="1:16" x14ac:dyDescent="0.3">
      <c r="A501">
        <f>SUMPRODUCT(A$3:A$119,L380:L496)/L497</f>
        <v>0.49093992549004867</v>
      </c>
      <c r="B501">
        <f>SUMPRODUCT(B$3:B$119,L380:L496)/L497</f>
        <v>0.44023808899414135</v>
      </c>
    </row>
    <row r="502" spans="1:16" x14ac:dyDescent="0.3">
      <c r="A502">
        <f>SUMPRODUCT(A$3:A$119,M380:M496)/M497</f>
        <v>0.29957745385618978</v>
      </c>
      <c r="B502">
        <f>SUMPRODUCT(B$3:B$119,M380:M496)/M497</f>
        <v>0.73373715270612649</v>
      </c>
    </row>
    <row r="503" spans="1:16" x14ac:dyDescent="0.3">
      <c r="A503">
        <f>SUMPRODUCT(A$3:A$119,N380:N496)/N497</f>
        <v>0.73670803131217955</v>
      </c>
      <c r="B503">
        <f>SUMPRODUCT(B$3:B$119,N380:N496)/N497</f>
        <v>0.67991625288891533</v>
      </c>
    </row>
    <row r="505" spans="1:16" x14ac:dyDescent="0.3">
      <c r="A505" t="s">
        <v>6</v>
      </c>
      <c r="B505" t="s">
        <v>7</v>
      </c>
      <c r="C505" t="s">
        <v>8</v>
      </c>
      <c r="D505" t="s">
        <v>9</v>
      </c>
      <c r="E505" t="s">
        <v>10</v>
      </c>
      <c r="F505" t="s">
        <v>11</v>
      </c>
      <c r="G505" t="s">
        <v>12</v>
      </c>
      <c r="H505" t="s">
        <v>13</v>
      </c>
      <c r="I505" t="s">
        <v>14</v>
      </c>
      <c r="J505" t="s">
        <v>15</v>
      </c>
      <c r="K505" t="s">
        <v>38</v>
      </c>
      <c r="L505" t="s">
        <v>75</v>
      </c>
      <c r="M505" t="s">
        <v>76</v>
      </c>
      <c r="N505" t="s">
        <v>85</v>
      </c>
      <c r="O505" t="s">
        <v>86</v>
      </c>
      <c r="P505" t="s">
        <v>96</v>
      </c>
    </row>
    <row r="506" spans="1:16" x14ac:dyDescent="0.3">
      <c r="A506">
        <f>A380</f>
        <v>1</v>
      </c>
      <c r="B506">
        <f>A3-A$501</f>
        <v>-5.148711773039466E-2</v>
      </c>
      <c r="C506">
        <f>B3-B$501</f>
        <v>0.10762934028307064</v>
      </c>
      <c r="D506">
        <f>A3-A$502</f>
        <v>0.13987535390346423</v>
      </c>
      <c r="E506">
        <f>B3-B$502</f>
        <v>-0.1858697234289145</v>
      </c>
      <c r="F506">
        <f>A3-A$503</f>
        <v>-0.29725522355252554</v>
      </c>
      <c r="G506">
        <f>B3-B$503</f>
        <v>-0.13204882361170334</v>
      </c>
      <c r="H506">
        <f>SUMPRODUCT(B506:C506,B506:C506)</f>
        <v>1.4234998181952532E-2</v>
      </c>
      <c r="I506">
        <f>SUMPRODUCT(D506:E506,D506:E506)</f>
        <v>5.4112668717160535E-2</v>
      </c>
      <c r="J506">
        <f>SUMPRODUCT(F506:G506,F506:G506)</f>
        <v>0.10579755974649668</v>
      </c>
      <c r="K506">
        <f>MATCH(MIN(H506:J506),H506:J506,0)</f>
        <v>1</v>
      </c>
      <c r="L506">
        <f>IF(K506=1,1,0)</f>
        <v>1</v>
      </c>
      <c r="M506">
        <f>IF(K506=2,1,0)</f>
        <v>0</v>
      </c>
      <c r="N506">
        <f>IF(K506=3,1,0)</f>
        <v>0</v>
      </c>
      <c r="O506">
        <f>IF(K506=K380, 0, 1)</f>
        <v>0</v>
      </c>
      <c r="P506">
        <f>MIN(H506:J506)</f>
        <v>1.4234998181952532E-2</v>
      </c>
    </row>
    <row r="507" spans="1:16" x14ac:dyDescent="0.3">
      <c r="A507">
        <f t="shared" ref="A507:A570" si="1108">A381</f>
        <v>2</v>
      </c>
      <c r="B507">
        <f t="shared" ref="B507:C507" si="1109">A4-A$501</f>
        <v>2.1260511616073285E-2</v>
      </c>
      <c r="C507">
        <f t="shared" si="1109"/>
        <v>6.0626557514262658E-2</v>
      </c>
      <c r="D507">
        <f t="shared" ref="D507:E507" si="1110">A4-A$502</f>
        <v>0.21262298324993217</v>
      </c>
      <c r="E507">
        <f t="shared" si="1110"/>
        <v>-0.23287250619772248</v>
      </c>
      <c r="F507">
        <f t="shared" ref="F507:G507" si="1111">A4-A$503</f>
        <v>-0.22450759420605759</v>
      </c>
      <c r="G507">
        <f t="shared" si="1111"/>
        <v>-0.17905160638051132</v>
      </c>
      <c r="H507">
        <f t="shared" ref="H507:H570" si="1112">SUMPRODUCT(B507:C507,B507:C507)</f>
        <v>4.1275888302073852E-3</v>
      </c>
      <c r="I507">
        <f t="shared" ref="I507:I570" si="1113">SUMPRODUCT(D507:E507,D507:E507)</f>
        <v>9.9438137148909228E-2</v>
      </c>
      <c r="J507">
        <f t="shared" ref="J507:J570" si="1114">SUMPRODUCT(F507:G507,F507:G507)</f>
        <v>8.2463137603633385E-2</v>
      </c>
      <c r="K507">
        <f t="shared" ref="K507:K570" si="1115">MATCH(MIN(H507:J507),H507:J507,0)</f>
        <v>1</v>
      </c>
      <c r="L507">
        <f t="shared" ref="L507:L570" si="1116">IF(K507=1,1,0)</f>
        <v>1</v>
      </c>
      <c r="M507">
        <f t="shared" ref="M507:M570" si="1117">IF(K507=2,1,0)</f>
        <v>0</v>
      </c>
      <c r="N507">
        <f t="shared" ref="N507:N570" si="1118">IF(K507=3,1,0)</f>
        <v>0</v>
      </c>
      <c r="O507">
        <f t="shared" ref="O507:O570" si="1119">IF(K507=K381, 0, 1)</f>
        <v>0</v>
      </c>
      <c r="P507">
        <f t="shared" ref="P507:P570" si="1120">MIN(H507:J507)</f>
        <v>4.1275888302073852E-3</v>
      </c>
    </row>
    <row r="508" spans="1:16" x14ac:dyDescent="0.3">
      <c r="A508">
        <f t="shared" si="1108"/>
        <v>3</v>
      </c>
      <c r="B508">
        <f t="shared" ref="B508:C508" si="1121">A5-A$501</f>
        <v>-0.19998994787229468</v>
      </c>
      <c r="C508">
        <f t="shared" si="1121"/>
        <v>0.4155285981233347</v>
      </c>
      <c r="D508">
        <f t="shared" ref="D508:E508" si="1122">A5-A$502</f>
        <v>-8.6274762384357939E-3</v>
      </c>
      <c r="E508">
        <f t="shared" si="1122"/>
        <v>0.12202953441134956</v>
      </c>
      <c r="F508">
        <f t="shared" ref="F508:G508" si="1123">A5-A$503</f>
        <v>-0.44575805369442556</v>
      </c>
      <c r="G508">
        <f t="shared" si="1123"/>
        <v>0.17585043422856073</v>
      </c>
      <c r="H508">
        <f t="shared" si="1112"/>
        <v>0.21265999510830694</v>
      </c>
      <c r="I508">
        <f t="shared" si="1113"/>
        <v>1.496564061489552E-2</v>
      </c>
      <c r="J508">
        <f t="shared" si="1114"/>
        <v>0.22962361765181574</v>
      </c>
      <c r="K508">
        <f t="shared" si="1115"/>
        <v>2</v>
      </c>
      <c r="L508">
        <f t="shared" si="1116"/>
        <v>0</v>
      </c>
      <c r="M508">
        <f t="shared" si="1117"/>
        <v>1</v>
      </c>
      <c r="N508">
        <f t="shared" si="1118"/>
        <v>0</v>
      </c>
      <c r="O508">
        <f t="shared" si="1119"/>
        <v>0</v>
      </c>
      <c r="P508">
        <f t="shared" si="1120"/>
        <v>1.496564061489552E-2</v>
      </c>
    </row>
    <row r="509" spans="1:16" x14ac:dyDescent="0.3">
      <c r="A509">
        <f t="shared" si="1108"/>
        <v>4</v>
      </c>
      <c r="B509">
        <f t="shared" ref="B509:C509" si="1124">A6-A$501</f>
        <v>-9.9181147276612647E-2</v>
      </c>
      <c r="C509">
        <f t="shared" si="1124"/>
        <v>0.17010921453444566</v>
      </c>
      <c r="D509">
        <f t="shared" ref="D509:E509" si="1125">A6-A$502</f>
        <v>9.2181324357246242E-2</v>
      </c>
      <c r="E509">
        <f t="shared" si="1125"/>
        <v>-0.12338984917753948</v>
      </c>
      <c r="F509">
        <f t="shared" ref="F509:G509" si="1126">A6-A$503</f>
        <v>-0.34494925309874352</v>
      </c>
      <c r="G509">
        <f t="shared" si="1126"/>
        <v>-6.9568949360328314E-2</v>
      </c>
      <c r="H509">
        <f t="shared" si="1112"/>
        <v>3.8774044844631192E-2</v>
      </c>
      <c r="I509">
        <f t="shared" si="1113"/>
        <v>2.3722451440311779E-2</v>
      </c>
      <c r="J509">
        <f t="shared" si="1114"/>
        <v>0.12382982592848094</v>
      </c>
      <c r="K509">
        <f t="shared" si="1115"/>
        <v>2</v>
      </c>
      <c r="L509">
        <f t="shared" si="1116"/>
        <v>0</v>
      </c>
      <c r="M509">
        <f t="shared" si="1117"/>
        <v>1</v>
      </c>
      <c r="N509">
        <f t="shared" si="1118"/>
        <v>0</v>
      </c>
      <c r="O509">
        <f t="shared" si="1119"/>
        <v>0</v>
      </c>
      <c r="P509">
        <f t="shared" si="1120"/>
        <v>2.3722451440311779E-2</v>
      </c>
    </row>
    <row r="510" spans="1:16" x14ac:dyDescent="0.3">
      <c r="A510">
        <f t="shared" si="1108"/>
        <v>5</v>
      </c>
      <c r="B510">
        <f t="shared" ref="B510:C510" si="1127">A7-A$501</f>
        <v>3.0917102886548309E-2</v>
      </c>
      <c r="C510">
        <f t="shared" si="1127"/>
        <v>0.1366679921392347</v>
      </c>
      <c r="D510">
        <f t="shared" ref="D510:E510" si="1128">A7-A$502</f>
        <v>0.2222795745204072</v>
      </c>
      <c r="E510">
        <f t="shared" si="1128"/>
        <v>-0.15683107157275045</v>
      </c>
      <c r="F510">
        <f t="shared" ref="F510:G510" si="1129">A7-A$503</f>
        <v>-0.21485100293558257</v>
      </c>
      <c r="G510">
        <f t="shared" si="1129"/>
        <v>-0.10301017175553928</v>
      </c>
      <c r="H510">
        <f t="shared" si="1112"/>
        <v>1.9634007326267331E-2</v>
      </c>
      <c r="I510">
        <f t="shared" si="1113"/>
        <v>7.4004194259630424E-2</v>
      </c>
      <c r="J510">
        <f t="shared" si="1114"/>
        <v>5.6772048947531406E-2</v>
      </c>
      <c r="K510">
        <f t="shared" si="1115"/>
        <v>1</v>
      </c>
      <c r="L510">
        <f t="shared" si="1116"/>
        <v>1</v>
      </c>
      <c r="M510">
        <f t="shared" si="1117"/>
        <v>0</v>
      </c>
      <c r="N510">
        <f t="shared" si="1118"/>
        <v>0</v>
      </c>
      <c r="O510">
        <f t="shared" si="1119"/>
        <v>0</v>
      </c>
      <c r="P510">
        <f t="shared" si="1120"/>
        <v>1.9634007326267331E-2</v>
      </c>
    </row>
    <row r="511" spans="1:16" x14ac:dyDescent="0.3">
      <c r="A511">
        <f t="shared" si="1108"/>
        <v>6</v>
      </c>
      <c r="B511">
        <f t="shared" ref="B511:C511" si="1130">A8-A$501</f>
        <v>0.26319055703382638</v>
      </c>
      <c r="C511">
        <f t="shared" si="1130"/>
        <v>0.28362164231113768</v>
      </c>
      <c r="D511">
        <f t="shared" ref="D511:E511" si="1131">A8-A$502</f>
        <v>0.45455302866768527</v>
      </c>
      <c r="E511">
        <f t="shared" si="1131"/>
        <v>-9.8774214008474637E-3</v>
      </c>
      <c r="F511">
        <f t="shared" ref="F511:G511" si="1132">A8-A$503</f>
        <v>1.74224512116955E-2</v>
      </c>
      <c r="G511">
        <f t="shared" si="1132"/>
        <v>4.3943478416363702E-2</v>
      </c>
      <c r="H511">
        <f t="shared" si="1112"/>
        <v>0.14971050529904273</v>
      </c>
      <c r="I511">
        <f t="shared" si="1113"/>
        <v>0.20671601932449543</v>
      </c>
      <c r="J511">
        <f t="shared" si="1114"/>
        <v>2.2345711015533324E-3</v>
      </c>
      <c r="K511">
        <f t="shared" si="1115"/>
        <v>3</v>
      </c>
      <c r="L511">
        <f t="shared" si="1116"/>
        <v>0</v>
      </c>
      <c r="M511">
        <f t="shared" si="1117"/>
        <v>0</v>
      </c>
      <c r="N511">
        <f t="shared" si="1118"/>
        <v>1</v>
      </c>
      <c r="O511">
        <f t="shared" si="1119"/>
        <v>0</v>
      </c>
      <c r="P511">
        <f t="shared" si="1120"/>
        <v>2.2345711015533324E-3</v>
      </c>
    </row>
    <row r="512" spans="1:16" x14ac:dyDescent="0.3">
      <c r="A512">
        <f t="shared" si="1108"/>
        <v>7</v>
      </c>
      <c r="B512">
        <f t="shared" ref="B512:C512" si="1133">A9-A$501</f>
        <v>0.25393829066509138</v>
      </c>
      <c r="C512">
        <f t="shared" si="1133"/>
        <v>0.29923452998441563</v>
      </c>
      <c r="D512">
        <f t="shared" ref="D512:E512" si="1134">A9-A$502</f>
        <v>0.44530076229895027</v>
      </c>
      <c r="E512">
        <f t="shared" si="1134"/>
        <v>5.7354662724304895E-3</v>
      </c>
      <c r="F512">
        <f t="shared" ref="F512:G512" si="1135">A9-A$503</f>
        <v>8.170184842960504E-3</v>
      </c>
      <c r="G512">
        <f t="shared" si="1135"/>
        <v>5.9556366089641655E-2</v>
      </c>
      <c r="H512">
        <f t="shared" si="1112"/>
        <v>0.15402595940090258</v>
      </c>
      <c r="I512">
        <f t="shared" si="1113"/>
        <v>0.19832566447738842</v>
      </c>
      <c r="J512">
        <f t="shared" si="1114"/>
        <v>3.6137126621715596E-3</v>
      </c>
      <c r="K512">
        <f t="shared" si="1115"/>
        <v>3</v>
      </c>
      <c r="L512">
        <f t="shared" si="1116"/>
        <v>0</v>
      </c>
      <c r="M512">
        <f t="shared" si="1117"/>
        <v>0</v>
      </c>
      <c r="N512">
        <f t="shared" si="1118"/>
        <v>1</v>
      </c>
      <c r="O512">
        <f t="shared" si="1119"/>
        <v>0</v>
      </c>
      <c r="P512">
        <f t="shared" si="1120"/>
        <v>3.6137126621715596E-3</v>
      </c>
    </row>
    <row r="513" spans="1:16" x14ac:dyDescent="0.3">
      <c r="A513">
        <f t="shared" si="1108"/>
        <v>8</v>
      </c>
      <c r="B513">
        <f t="shared" ref="B513:C513" si="1136">A10-A$501</f>
        <v>0.29626246063547329</v>
      </c>
      <c r="C513">
        <f t="shared" si="1136"/>
        <v>0.3770873265638886</v>
      </c>
      <c r="D513">
        <f t="shared" ref="D513:E513" si="1137">A10-A$502</f>
        <v>0.48762493226933218</v>
      </c>
      <c r="E513">
        <f t="shared" si="1137"/>
        <v>8.3588262851903461E-2</v>
      </c>
      <c r="F513">
        <f t="shared" ref="F513:G513" si="1138">A10-A$503</f>
        <v>5.0494354813342412E-2</v>
      </c>
      <c r="G513">
        <f t="shared" si="1138"/>
        <v>0.13740916266911463</v>
      </c>
      <c r="H513">
        <f t="shared" si="1112"/>
        <v>0.22996629743688612</v>
      </c>
      <c r="I513">
        <f t="shared" si="1113"/>
        <v>0.24476507225726971</v>
      </c>
      <c r="J513">
        <f t="shared" si="1114"/>
        <v>2.1430957853442921E-2</v>
      </c>
      <c r="K513">
        <f t="shared" si="1115"/>
        <v>3</v>
      </c>
      <c r="L513">
        <f t="shared" si="1116"/>
        <v>0</v>
      </c>
      <c r="M513">
        <f t="shared" si="1117"/>
        <v>0</v>
      </c>
      <c r="N513">
        <f t="shared" si="1118"/>
        <v>1</v>
      </c>
      <c r="O513">
        <f t="shared" si="1119"/>
        <v>0</v>
      </c>
      <c r="P513">
        <f t="shared" si="1120"/>
        <v>2.1430957853442921E-2</v>
      </c>
    </row>
    <row r="514" spans="1:16" x14ac:dyDescent="0.3">
      <c r="A514">
        <f t="shared" si="1108"/>
        <v>9</v>
      </c>
      <c r="B514">
        <f t="shared" ref="B514:C514" si="1139">A11-A$501</f>
        <v>0.2921525635571553</v>
      </c>
      <c r="C514">
        <f t="shared" si="1139"/>
        <v>0.29141772714895769</v>
      </c>
      <c r="D514">
        <f t="shared" ref="D514:E514" si="1140">A11-A$502</f>
        <v>0.48351503519101419</v>
      </c>
      <c r="E514">
        <f t="shared" si="1140"/>
        <v>-2.0813365630274472E-3</v>
      </c>
      <c r="F514">
        <f t="shared" ref="F514:G514" si="1141">A11-A$503</f>
        <v>4.638445773502442E-2</v>
      </c>
      <c r="G514">
        <f t="shared" si="1141"/>
        <v>5.1739563254183718E-2</v>
      </c>
      <c r="H514">
        <f t="shared" si="1112"/>
        <v>0.170277412089682</v>
      </c>
      <c r="I514">
        <f t="shared" si="1113"/>
        <v>0.23379112121765627</v>
      </c>
      <c r="J514">
        <f t="shared" si="1114"/>
        <v>4.8285003251059451E-3</v>
      </c>
      <c r="K514">
        <f t="shared" si="1115"/>
        <v>3</v>
      </c>
      <c r="L514">
        <f t="shared" si="1116"/>
        <v>0</v>
      </c>
      <c r="M514">
        <f t="shared" si="1117"/>
        <v>0</v>
      </c>
      <c r="N514">
        <f t="shared" si="1118"/>
        <v>1</v>
      </c>
      <c r="O514">
        <f t="shared" si="1119"/>
        <v>0</v>
      </c>
      <c r="P514">
        <f t="shared" si="1120"/>
        <v>4.8285003251059451E-3</v>
      </c>
    </row>
    <row r="515" spans="1:16" x14ac:dyDescent="0.3">
      <c r="A515">
        <f t="shared" si="1108"/>
        <v>10</v>
      </c>
      <c r="B515">
        <f t="shared" ref="B515:C515" si="1142">A12-A$501</f>
        <v>0.27425718216412837</v>
      </c>
      <c r="C515">
        <f t="shared" si="1142"/>
        <v>0.32905619222385268</v>
      </c>
      <c r="D515">
        <f t="shared" ref="D515:E515" si="1143">A12-A$502</f>
        <v>0.46561965379798725</v>
      </c>
      <c r="E515">
        <f t="shared" si="1143"/>
        <v>3.5557128511867542E-2</v>
      </c>
      <c r="F515">
        <f t="shared" ref="F515:G515" si="1144">A12-A$503</f>
        <v>2.8489076341997488E-2</v>
      </c>
      <c r="G515">
        <f t="shared" si="1144"/>
        <v>8.9378028329078707E-2</v>
      </c>
      <c r="H515">
        <f t="shared" si="1112"/>
        <v>0.18349497960946898</v>
      </c>
      <c r="I515">
        <f t="shared" si="1113"/>
        <v>0.21806597139096698</v>
      </c>
      <c r="J515">
        <f t="shared" si="1114"/>
        <v>8.8000594188137569E-3</v>
      </c>
      <c r="K515">
        <f t="shared" si="1115"/>
        <v>3</v>
      </c>
      <c r="L515">
        <f t="shared" si="1116"/>
        <v>0</v>
      </c>
      <c r="M515">
        <f t="shared" si="1117"/>
        <v>0</v>
      </c>
      <c r="N515">
        <f t="shared" si="1118"/>
        <v>1</v>
      </c>
      <c r="O515">
        <f t="shared" si="1119"/>
        <v>0</v>
      </c>
      <c r="P515">
        <f t="shared" si="1120"/>
        <v>8.8000594188137569E-3</v>
      </c>
    </row>
    <row r="516" spans="1:16" x14ac:dyDescent="0.3">
      <c r="A516">
        <f t="shared" si="1108"/>
        <v>11</v>
      </c>
      <c r="B516">
        <f t="shared" ref="B516:C516" si="1145">A13-A$501</f>
        <v>0.22847903206853831</v>
      </c>
      <c r="C516">
        <f t="shared" si="1145"/>
        <v>-3.7571503626953606E-3</v>
      </c>
      <c r="D516">
        <f t="shared" ref="D516:E516" si="1146">A13-A$502</f>
        <v>0.4198415037023972</v>
      </c>
      <c r="E516">
        <f t="shared" si="1146"/>
        <v>-0.2972562140746805</v>
      </c>
      <c r="F516">
        <f t="shared" ref="F516:G516" si="1147">A13-A$503</f>
        <v>-1.7289073753592565E-2</v>
      </c>
      <c r="G516">
        <f t="shared" si="1147"/>
        <v>-0.24343531425746934</v>
      </c>
      <c r="H516">
        <f t="shared" si="1112"/>
        <v>5.2216784273824063E-2</v>
      </c>
      <c r="I516">
        <f t="shared" si="1113"/>
        <v>0.2646281450371023</v>
      </c>
      <c r="J516">
        <f t="shared" si="1114"/>
        <v>5.9559664298890022E-2</v>
      </c>
      <c r="K516">
        <f t="shared" si="1115"/>
        <v>1</v>
      </c>
      <c r="L516">
        <f t="shared" si="1116"/>
        <v>1</v>
      </c>
      <c r="M516">
        <f t="shared" si="1117"/>
        <v>0</v>
      </c>
      <c r="N516">
        <f t="shared" si="1118"/>
        <v>0</v>
      </c>
      <c r="O516">
        <f t="shared" si="1119"/>
        <v>0</v>
      </c>
      <c r="P516">
        <f t="shared" si="1120"/>
        <v>5.2216784273824063E-2</v>
      </c>
    </row>
    <row r="517" spans="1:16" x14ac:dyDescent="0.3">
      <c r="A517">
        <f t="shared" si="1108"/>
        <v>12</v>
      </c>
      <c r="B517">
        <f t="shared" ref="B517:C517" si="1148">A14-A$501</f>
        <v>-0.19140699321227367</v>
      </c>
      <c r="C517">
        <f t="shared" si="1148"/>
        <v>0.18282463804641963</v>
      </c>
      <c r="D517">
        <f t="shared" ref="D517:E517" si="1149">A14-A$502</f>
        <v>-4.4521578414780105E-5</v>
      </c>
      <c r="E517">
        <f t="shared" si="1149"/>
        <v>-0.11067442566556551</v>
      </c>
      <c r="F517">
        <f t="shared" ref="F517:G517" si="1150">A14-A$503</f>
        <v>-0.43717509903440455</v>
      </c>
      <c r="G517">
        <f t="shared" si="1150"/>
        <v>-5.6853525848354347E-2</v>
      </c>
      <c r="H517">
        <f t="shared" si="1112"/>
        <v>7.0061485327367723E-2</v>
      </c>
      <c r="I517">
        <f t="shared" si="1113"/>
        <v>1.2248830478573731E-2</v>
      </c>
      <c r="J517">
        <f t="shared" si="1114"/>
        <v>0.19435439061713092</v>
      </c>
      <c r="K517">
        <f t="shared" si="1115"/>
        <v>2</v>
      </c>
      <c r="L517">
        <f t="shared" si="1116"/>
        <v>0</v>
      </c>
      <c r="M517">
        <f t="shared" si="1117"/>
        <v>1</v>
      </c>
      <c r="N517">
        <f t="shared" si="1118"/>
        <v>0</v>
      </c>
      <c r="O517">
        <f t="shared" si="1119"/>
        <v>0</v>
      </c>
      <c r="P517">
        <f t="shared" si="1120"/>
        <v>1.2248830478573731E-2</v>
      </c>
    </row>
    <row r="518" spans="1:16" x14ac:dyDescent="0.3">
      <c r="A518">
        <f t="shared" si="1108"/>
        <v>13</v>
      </c>
      <c r="B518">
        <f t="shared" ref="B518:C518" si="1151">A15-A$501</f>
        <v>7.2842220202463115E-3</v>
      </c>
      <c r="C518">
        <f t="shared" si="1151"/>
        <v>-1.1838251052882331E-2</v>
      </c>
      <c r="D518">
        <f t="shared" ref="D518:E518" si="1152">A15-A$502</f>
        <v>0.1986466936541052</v>
      </c>
      <c r="E518">
        <f t="shared" si="1152"/>
        <v>-0.30533731476486747</v>
      </c>
      <c r="F518">
        <f t="shared" ref="F518:G518" si="1153">A15-A$503</f>
        <v>-0.23848388380188457</v>
      </c>
      <c r="G518">
        <f t="shared" si="1153"/>
        <v>-0.25151641494765631</v>
      </c>
      <c r="H518">
        <f t="shared" si="1112"/>
        <v>1.9320407843131089E-4</v>
      </c>
      <c r="I518">
        <f t="shared" si="1113"/>
        <v>0.13269138468752767</v>
      </c>
      <c r="J518">
        <f t="shared" si="1114"/>
        <v>0.12013506982135241</v>
      </c>
      <c r="K518">
        <f t="shared" si="1115"/>
        <v>1</v>
      </c>
      <c r="L518">
        <f t="shared" si="1116"/>
        <v>1</v>
      </c>
      <c r="M518">
        <f t="shared" si="1117"/>
        <v>0</v>
      </c>
      <c r="N518">
        <f t="shared" si="1118"/>
        <v>0</v>
      </c>
      <c r="O518">
        <f t="shared" si="1119"/>
        <v>0</v>
      </c>
      <c r="P518">
        <f t="shared" si="1120"/>
        <v>1.9320407843131089E-4</v>
      </c>
    </row>
    <row r="519" spans="1:16" x14ac:dyDescent="0.3">
      <c r="A519">
        <f t="shared" si="1108"/>
        <v>14</v>
      </c>
      <c r="B519">
        <f t="shared" ref="B519:C519" si="1154">A16-A$501</f>
        <v>-0.21688763334526867</v>
      </c>
      <c r="C519">
        <f t="shared" si="1154"/>
        <v>4.0193970868966644E-2</v>
      </c>
      <c r="D519">
        <f t="shared" ref="D519:E519" si="1155">A16-A$502</f>
        <v>-2.5525161711409783E-2</v>
      </c>
      <c r="E519">
        <f t="shared" si="1155"/>
        <v>-0.2533050928430185</v>
      </c>
      <c r="F519">
        <f t="shared" ref="F519:G519" si="1156">A16-A$503</f>
        <v>-0.46265573916739955</v>
      </c>
      <c r="G519">
        <f t="shared" si="1156"/>
        <v>-0.19948419302580733</v>
      </c>
      <c r="H519">
        <f t="shared" si="1112"/>
        <v>4.8655800792327036E-2</v>
      </c>
      <c r="I519">
        <f t="shared" si="1113"/>
        <v>6.4815003940603841E-2</v>
      </c>
      <c r="J519">
        <f t="shared" si="1114"/>
        <v>0.25384427625169043</v>
      </c>
      <c r="K519">
        <f t="shared" si="1115"/>
        <v>1</v>
      </c>
      <c r="L519">
        <f t="shared" si="1116"/>
        <v>1</v>
      </c>
      <c r="M519">
        <f t="shared" si="1117"/>
        <v>0</v>
      </c>
      <c r="N519">
        <f t="shared" si="1118"/>
        <v>0</v>
      </c>
      <c r="O519">
        <f t="shared" si="1119"/>
        <v>0</v>
      </c>
      <c r="P519">
        <f t="shared" si="1120"/>
        <v>4.8655800792327036E-2</v>
      </c>
    </row>
    <row r="520" spans="1:16" x14ac:dyDescent="0.3">
      <c r="A520">
        <f t="shared" si="1108"/>
        <v>15</v>
      </c>
      <c r="B520">
        <f t="shared" ref="B520:C520" si="1157">A17-A$501</f>
        <v>-0.10809970831517468</v>
      </c>
      <c r="C520">
        <f t="shared" si="1157"/>
        <v>0.1038307973021147</v>
      </c>
      <c r="D520">
        <f t="shared" ref="D520:E520" si="1158">A17-A$502</f>
        <v>8.3262763318684208E-2</v>
      </c>
      <c r="E520">
        <f t="shared" si="1158"/>
        <v>-0.18966826640987045</v>
      </c>
      <c r="F520">
        <f t="shared" ref="F520:G520" si="1159">A17-A$503</f>
        <v>-0.35386781413730556</v>
      </c>
      <c r="G520">
        <f t="shared" si="1159"/>
        <v>-0.13584736659265928</v>
      </c>
      <c r="H520">
        <f t="shared" si="1112"/>
        <v>2.2466381406218677E-2</v>
      </c>
      <c r="I520">
        <f t="shared" si="1113"/>
        <v>4.2906739038388819E-2</v>
      </c>
      <c r="J520">
        <f t="shared" si="1114"/>
        <v>0.14367693689247499</v>
      </c>
      <c r="K520">
        <f t="shared" si="1115"/>
        <v>1</v>
      </c>
      <c r="L520">
        <f t="shared" si="1116"/>
        <v>1</v>
      </c>
      <c r="M520">
        <f t="shared" si="1117"/>
        <v>0</v>
      </c>
      <c r="N520">
        <f t="shared" si="1118"/>
        <v>0</v>
      </c>
      <c r="O520">
        <f t="shared" si="1119"/>
        <v>0</v>
      </c>
      <c r="P520">
        <f t="shared" si="1120"/>
        <v>2.2466381406218677E-2</v>
      </c>
    </row>
    <row r="521" spans="1:16" x14ac:dyDescent="0.3">
      <c r="A521">
        <f t="shared" si="1108"/>
        <v>16</v>
      </c>
      <c r="B521">
        <f t="shared" ref="B521:C521" si="1160">A18-A$501</f>
        <v>-0.23947838388985365</v>
      </c>
      <c r="C521">
        <f t="shared" si="1160"/>
        <v>0.35810745081086265</v>
      </c>
      <c r="D521">
        <f t="shared" ref="D521:E521" si="1161">A18-A$502</f>
        <v>-4.8115912255994764E-2</v>
      </c>
      <c r="E521">
        <f t="shared" si="1161"/>
        <v>6.4608387098877507E-2</v>
      </c>
      <c r="F521">
        <f t="shared" ref="F521:G521" si="1162">A18-A$503</f>
        <v>-0.48524648971198453</v>
      </c>
      <c r="G521">
        <f t="shared" si="1162"/>
        <v>0.11842928691608867</v>
      </c>
      <c r="H521">
        <f t="shared" si="1112"/>
        <v>0.18559084267675052</v>
      </c>
      <c r="I521">
        <f t="shared" si="1113"/>
        <v>6.4893846957449885E-3</v>
      </c>
      <c r="J521">
        <f t="shared" si="1114"/>
        <v>0.24948965177725635</v>
      </c>
      <c r="K521">
        <f t="shared" si="1115"/>
        <v>2</v>
      </c>
      <c r="L521">
        <f t="shared" si="1116"/>
        <v>0</v>
      </c>
      <c r="M521">
        <f t="shared" si="1117"/>
        <v>1</v>
      </c>
      <c r="N521">
        <f t="shared" si="1118"/>
        <v>0</v>
      </c>
      <c r="O521">
        <f t="shared" si="1119"/>
        <v>0</v>
      </c>
      <c r="P521">
        <f t="shared" si="1120"/>
        <v>6.4893846957449885E-3</v>
      </c>
    </row>
    <row r="522" spans="1:16" x14ac:dyDescent="0.3">
      <c r="A522">
        <f t="shared" si="1108"/>
        <v>17</v>
      </c>
      <c r="B522">
        <f t="shared" ref="B522:C522" si="1163">A19-A$501</f>
        <v>-0.26166711364729467</v>
      </c>
      <c r="C522">
        <f t="shared" si="1163"/>
        <v>0.29676328803699165</v>
      </c>
      <c r="D522">
        <f t="shared" ref="D522:E522" si="1164">A19-A$502</f>
        <v>-7.0304642013435781E-2</v>
      </c>
      <c r="E522">
        <f t="shared" si="1164"/>
        <v>3.2642243250065039E-3</v>
      </c>
      <c r="F522">
        <f t="shared" ref="F522:G522" si="1165">A19-A$503</f>
        <v>-0.5074352194694256</v>
      </c>
      <c r="G522">
        <f t="shared" si="1165"/>
        <v>5.7085124142217669E-2</v>
      </c>
      <c r="H522">
        <f t="shared" si="1112"/>
        <v>0.15653812749103269</v>
      </c>
      <c r="I522">
        <f t="shared" si="1113"/>
        <v>4.9533978490813244E-3</v>
      </c>
      <c r="J522">
        <f t="shared" si="1114"/>
        <v>0.26074921335631651</v>
      </c>
      <c r="K522">
        <f t="shared" si="1115"/>
        <v>2</v>
      </c>
      <c r="L522">
        <f t="shared" si="1116"/>
        <v>0</v>
      </c>
      <c r="M522">
        <f t="shared" si="1117"/>
        <v>1</v>
      </c>
      <c r="N522">
        <f t="shared" si="1118"/>
        <v>0</v>
      </c>
      <c r="O522">
        <f t="shared" si="1119"/>
        <v>0</v>
      </c>
      <c r="P522">
        <f t="shared" si="1120"/>
        <v>4.9533978490813244E-3</v>
      </c>
    </row>
    <row r="523" spans="1:16" x14ac:dyDescent="0.3">
      <c r="A523">
        <f t="shared" si="1108"/>
        <v>18</v>
      </c>
      <c r="B523">
        <f t="shared" ref="B523:C523" si="1166">A20-A$501</f>
        <v>0.25912767638421536</v>
      </c>
      <c r="C523">
        <f t="shared" si="1166"/>
        <v>0.4567895717557176</v>
      </c>
      <c r="D523">
        <f t="shared" ref="D523:E523" si="1167">A20-A$502</f>
        <v>0.45049014801807424</v>
      </c>
      <c r="E523">
        <f t="shared" si="1167"/>
        <v>0.16329050804373246</v>
      </c>
      <c r="F523">
        <f t="shared" ref="F523:G523" si="1168">A20-A$503</f>
        <v>1.3359570562084477E-2</v>
      </c>
      <c r="G523">
        <f t="shared" si="1168"/>
        <v>0.21711140786094363</v>
      </c>
      <c r="H523">
        <f t="shared" si="1112"/>
        <v>0.27580386553305453</v>
      </c>
      <c r="I523">
        <f t="shared" si="1113"/>
        <v>0.22960516347852669</v>
      </c>
      <c r="J523">
        <f t="shared" si="1114"/>
        <v>4.731584154896433E-2</v>
      </c>
      <c r="K523">
        <f t="shared" si="1115"/>
        <v>3</v>
      </c>
      <c r="L523">
        <f t="shared" si="1116"/>
        <v>0</v>
      </c>
      <c r="M523">
        <f t="shared" si="1117"/>
        <v>0</v>
      </c>
      <c r="N523">
        <f t="shared" si="1118"/>
        <v>1</v>
      </c>
      <c r="O523">
        <f t="shared" si="1119"/>
        <v>0</v>
      </c>
      <c r="P523">
        <f t="shared" si="1120"/>
        <v>4.731584154896433E-2</v>
      </c>
    </row>
    <row r="524" spans="1:16" x14ac:dyDescent="0.3">
      <c r="A524">
        <f t="shared" si="1108"/>
        <v>19</v>
      </c>
      <c r="B524">
        <f t="shared" ref="B524:C524" si="1169">A21-A$501</f>
        <v>-0.19261737923953465</v>
      </c>
      <c r="C524">
        <f t="shared" si="1169"/>
        <v>0.32069170454803869</v>
      </c>
      <c r="D524">
        <f t="shared" ref="D524:E524" si="1170">A21-A$502</f>
        <v>-1.2549076056757591E-3</v>
      </c>
      <c r="E524">
        <f t="shared" si="1170"/>
        <v>2.719264083605355E-2</v>
      </c>
      <c r="F524">
        <f t="shared" ref="F524:G524" si="1171">A21-A$503</f>
        <v>-0.43838548506166553</v>
      </c>
      <c r="G524">
        <f t="shared" si="1171"/>
        <v>8.1013540653264715E-2</v>
      </c>
      <c r="H524">
        <f t="shared" si="1112"/>
        <v>0.13994462415103326</v>
      </c>
      <c r="I524">
        <f t="shared" si="1113"/>
        <v>7.4101450873739001E-4</v>
      </c>
      <c r="J524">
        <f t="shared" si="1114"/>
        <v>0.19874502728192994</v>
      </c>
      <c r="K524">
        <f t="shared" si="1115"/>
        <v>2</v>
      </c>
      <c r="L524">
        <f t="shared" si="1116"/>
        <v>0</v>
      </c>
      <c r="M524">
        <f t="shared" si="1117"/>
        <v>1</v>
      </c>
      <c r="N524">
        <f t="shared" si="1118"/>
        <v>0</v>
      </c>
      <c r="O524">
        <f t="shared" si="1119"/>
        <v>0</v>
      </c>
      <c r="P524">
        <f t="shared" si="1120"/>
        <v>7.4101450873739001E-4</v>
      </c>
    </row>
    <row r="525" spans="1:16" x14ac:dyDescent="0.3">
      <c r="A525">
        <f t="shared" si="1108"/>
        <v>20</v>
      </c>
      <c r="B525">
        <f t="shared" ref="B525:C525" si="1172">A22-A$501</f>
        <v>-0.28797219165023369</v>
      </c>
      <c r="C525">
        <f t="shared" si="1172"/>
        <v>0.35821992146777165</v>
      </c>
      <c r="D525">
        <f t="shared" ref="D525:E525" si="1173">A22-A$502</f>
        <v>-9.6609720016374773E-2</v>
      </c>
      <c r="E525">
        <f t="shared" si="1173"/>
        <v>6.4720857755786509E-2</v>
      </c>
      <c r="F525">
        <f t="shared" ref="F525:G525" si="1174">A22-A$503</f>
        <v>-0.53374029747236451</v>
      </c>
      <c r="G525">
        <f t="shared" si="1174"/>
        <v>0.11854175757299767</v>
      </c>
      <c r="H525">
        <f t="shared" si="1112"/>
        <v>0.21124949530021542</v>
      </c>
      <c r="I525">
        <f t="shared" si="1113"/>
        <v>1.3522227430287075E-2</v>
      </c>
      <c r="J525">
        <f t="shared" si="1114"/>
        <v>0.29893085343438347</v>
      </c>
      <c r="K525">
        <f t="shared" si="1115"/>
        <v>2</v>
      </c>
      <c r="L525">
        <f t="shared" si="1116"/>
        <v>0</v>
      </c>
      <c r="M525">
        <f t="shared" si="1117"/>
        <v>1</v>
      </c>
      <c r="N525">
        <f t="shared" si="1118"/>
        <v>0</v>
      </c>
      <c r="O525">
        <f t="shared" si="1119"/>
        <v>0</v>
      </c>
      <c r="P525">
        <f t="shared" si="1120"/>
        <v>1.3522227430287075E-2</v>
      </c>
    </row>
    <row r="526" spans="1:16" x14ac:dyDescent="0.3">
      <c r="A526">
        <f t="shared" si="1108"/>
        <v>21</v>
      </c>
      <c r="B526">
        <f t="shared" ref="B526:C526" si="1175">A23-A$501</f>
        <v>-0.24695302279844666</v>
      </c>
      <c r="C526">
        <f t="shared" si="1175"/>
        <v>0.3630131827305077</v>
      </c>
      <c r="D526">
        <f t="shared" ref="D526:E526" si="1176">A23-A$502</f>
        <v>-5.5590551164587776E-2</v>
      </c>
      <c r="E526">
        <f t="shared" si="1176"/>
        <v>6.9514119018522558E-2</v>
      </c>
      <c r="F526">
        <f t="shared" ref="F526:G526" si="1177">A23-A$503</f>
        <v>-0.49272112862057754</v>
      </c>
      <c r="G526">
        <f t="shared" si="1177"/>
        <v>0.12333501883573372</v>
      </c>
      <c r="H526">
        <f t="shared" si="1112"/>
        <v>0.1927643663054231</v>
      </c>
      <c r="I526">
        <f t="shared" si="1113"/>
        <v>7.9225221217039711E-3</v>
      </c>
      <c r="J526">
        <f t="shared" si="1114"/>
        <v>0.25798563746034653</v>
      </c>
      <c r="K526">
        <f t="shared" si="1115"/>
        <v>2</v>
      </c>
      <c r="L526">
        <f t="shared" si="1116"/>
        <v>0</v>
      </c>
      <c r="M526">
        <f t="shared" si="1117"/>
        <v>1</v>
      </c>
      <c r="N526">
        <f t="shared" si="1118"/>
        <v>0</v>
      </c>
      <c r="O526">
        <f t="shared" si="1119"/>
        <v>0</v>
      </c>
      <c r="P526">
        <f t="shared" si="1120"/>
        <v>7.9225221217039711E-3</v>
      </c>
    </row>
    <row r="527" spans="1:16" x14ac:dyDescent="0.3">
      <c r="A527">
        <f t="shared" si="1108"/>
        <v>22</v>
      </c>
      <c r="B527">
        <f t="shared" ref="B527:C527" si="1178">A24-A$501</f>
        <v>-6.601672654786167E-2</v>
      </c>
      <c r="C527">
        <f t="shared" si="1178"/>
        <v>-0.15541236145677234</v>
      </c>
      <c r="D527">
        <f t="shared" ref="D527:E527" si="1179">A24-A$502</f>
        <v>0.12534574508599722</v>
      </c>
      <c r="E527">
        <f t="shared" si="1179"/>
        <v>-0.44891142516875748</v>
      </c>
      <c r="F527">
        <f t="shared" ref="F527:G527" si="1180">A24-A$503</f>
        <v>-0.31178483236999255</v>
      </c>
      <c r="G527">
        <f t="shared" si="1180"/>
        <v>-0.39509052535154632</v>
      </c>
      <c r="H527">
        <f t="shared" si="1112"/>
        <v>2.8511210277665601E-2</v>
      </c>
      <c r="I527">
        <f t="shared" si="1113"/>
        <v>0.21723302345820875</v>
      </c>
      <c r="J527">
        <f t="shared" si="1114"/>
        <v>0.25330630491854522</v>
      </c>
      <c r="K527">
        <f t="shared" si="1115"/>
        <v>1</v>
      </c>
      <c r="L527">
        <f t="shared" si="1116"/>
        <v>1</v>
      </c>
      <c r="M527">
        <f t="shared" si="1117"/>
        <v>0</v>
      </c>
      <c r="N527">
        <f t="shared" si="1118"/>
        <v>0</v>
      </c>
      <c r="O527">
        <f t="shared" si="1119"/>
        <v>0</v>
      </c>
      <c r="P527">
        <f t="shared" si="1120"/>
        <v>2.8511210277665601E-2</v>
      </c>
    </row>
    <row r="528" spans="1:16" x14ac:dyDescent="0.3">
      <c r="A528">
        <f t="shared" si="1108"/>
        <v>23</v>
      </c>
      <c r="B528">
        <f t="shared" ref="B528:C528" si="1181">A25-A$501</f>
        <v>2.9783895277472328E-2</v>
      </c>
      <c r="C528">
        <f t="shared" si="1181"/>
        <v>-0.11481075303769533</v>
      </c>
      <c r="D528">
        <f t="shared" ref="D528:E528" si="1182">A25-A$502</f>
        <v>0.22114636691133122</v>
      </c>
      <c r="E528">
        <f t="shared" si="1182"/>
        <v>-0.40830981674968048</v>
      </c>
      <c r="F528">
        <f t="shared" ref="F528:G528" si="1183">A25-A$503</f>
        <v>-0.21598421054465855</v>
      </c>
      <c r="G528">
        <f t="shared" si="1183"/>
        <v>-0.35448891693246931</v>
      </c>
      <c r="H528">
        <f t="shared" si="1112"/>
        <v>1.4068589430982107E-2</v>
      </c>
      <c r="I528">
        <f t="shared" si="1113"/>
        <v>0.21562262205223878</v>
      </c>
      <c r="J528">
        <f t="shared" si="1114"/>
        <v>0.17231157143255454</v>
      </c>
      <c r="K528">
        <f t="shared" si="1115"/>
        <v>1</v>
      </c>
      <c r="L528">
        <f t="shared" si="1116"/>
        <v>1</v>
      </c>
      <c r="M528">
        <f t="shared" si="1117"/>
        <v>0</v>
      </c>
      <c r="N528">
        <f t="shared" si="1118"/>
        <v>0</v>
      </c>
      <c r="O528">
        <f t="shared" si="1119"/>
        <v>0</v>
      </c>
      <c r="P528">
        <f t="shared" si="1120"/>
        <v>1.4068589430982107E-2</v>
      </c>
    </row>
    <row r="529" spans="1:16" x14ac:dyDescent="0.3">
      <c r="A529">
        <f t="shared" si="1108"/>
        <v>24</v>
      </c>
      <c r="B529">
        <f t="shared" ref="B529:C529" si="1184">A26-A$501</f>
        <v>-4.7644348824196658E-2</v>
      </c>
      <c r="C529">
        <f t="shared" si="1184"/>
        <v>-0.11325916913347633</v>
      </c>
      <c r="D529">
        <f t="shared" ref="D529:E529" si="1185">A26-A$502</f>
        <v>0.14371812280966223</v>
      </c>
      <c r="E529">
        <f t="shared" si="1185"/>
        <v>-0.40675823284546148</v>
      </c>
      <c r="F529">
        <f t="shared" ref="F529:G529" si="1186">A26-A$503</f>
        <v>-0.29341245464632754</v>
      </c>
      <c r="G529">
        <f t="shared" si="1186"/>
        <v>-0.35293733302825031</v>
      </c>
      <c r="H529">
        <f t="shared" si="1112"/>
        <v>1.5097623367687127E-2</v>
      </c>
      <c r="I529">
        <f t="shared" si="1113"/>
        <v>0.18610715881149581</v>
      </c>
      <c r="J529">
        <f t="shared" si="1114"/>
        <v>0.21065562958667727</v>
      </c>
      <c r="K529">
        <f t="shared" si="1115"/>
        <v>1</v>
      </c>
      <c r="L529">
        <f t="shared" si="1116"/>
        <v>1</v>
      </c>
      <c r="M529">
        <f t="shared" si="1117"/>
        <v>0</v>
      </c>
      <c r="N529">
        <f t="shared" si="1118"/>
        <v>0</v>
      </c>
      <c r="O529">
        <f t="shared" si="1119"/>
        <v>0</v>
      </c>
      <c r="P529">
        <f t="shared" si="1120"/>
        <v>1.5097623367687127E-2</v>
      </c>
    </row>
    <row r="530" spans="1:16" x14ac:dyDescent="0.3">
      <c r="A530">
        <f t="shared" si="1108"/>
        <v>25</v>
      </c>
      <c r="B530">
        <f t="shared" ref="B530:C530" si="1187">A27-A$501</f>
        <v>-9.2118708170114694E-2</v>
      </c>
      <c r="C530">
        <f t="shared" si="1187"/>
        <v>8.9394887268676726E-3</v>
      </c>
      <c r="D530">
        <f t="shared" ref="D530:E530" si="1188">A27-A$502</f>
        <v>9.9243763463744195E-2</v>
      </c>
      <c r="E530">
        <f t="shared" si="1188"/>
        <v>-0.28455957498511747</v>
      </c>
      <c r="F530">
        <f t="shared" ref="F530:G530" si="1189">A27-A$503</f>
        <v>-0.33788681399224557</v>
      </c>
      <c r="G530">
        <f t="shared" si="1189"/>
        <v>-0.2307386751679063</v>
      </c>
      <c r="H530">
        <f t="shared" si="1112"/>
        <v>8.5657708536285501E-3</v>
      </c>
      <c r="I530">
        <f t="shared" si="1113"/>
        <v>9.0823476302158299E-2</v>
      </c>
      <c r="J530">
        <f t="shared" si="1114"/>
        <v>0.16740783528807093</v>
      </c>
      <c r="K530">
        <f t="shared" si="1115"/>
        <v>1</v>
      </c>
      <c r="L530">
        <f t="shared" si="1116"/>
        <v>1</v>
      </c>
      <c r="M530">
        <f t="shared" si="1117"/>
        <v>0</v>
      </c>
      <c r="N530">
        <f t="shared" si="1118"/>
        <v>0</v>
      </c>
      <c r="O530">
        <f t="shared" si="1119"/>
        <v>0</v>
      </c>
      <c r="P530">
        <f t="shared" si="1120"/>
        <v>8.5657708536285501E-3</v>
      </c>
    </row>
    <row r="531" spans="1:16" x14ac:dyDescent="0.3">
      <c r="A531">
        <f t="shared" si="1108"/>
        <v>26</v>
      </c>
      <c r="B531">
        <f t="shared" ref="B531:C531" si="1190">A28-A$501</f>
        <v>1.3410054705649321E-2</v>
      </c>
      <c r="C531">
        <f t="shared" si="1190"/>
        <v>-0.12918835908752335</v>
      </c>
      <c r="D531">
        <f t="shared" ref="D531:E531" si="1191">A28-A$502</f>
        <v>0.20477252633950821</v>
      </c>
      <c r="E531">
        <f t="shared" si="1191"/>
        <v>-0.42268742279950849</v>
      </c>
      <c r="F531">
        <f t="shared" ref="F531:G531" si="1192">A28-A$503</f>
        <v>-0.23235805111648156</v>
      </c>
      <c r="G531">
        <f t="shared" si="1192"/>
        <v>-0.36886652298229733</v>
      </c>
      <c r="H531">
        <f t="shared" si="1112"/>
        <v>1.6869461690935388E-2</v>
      </c>
      <c r="I531">
        <f t="shared" si="1113"/>
        <v>0.22059644493635502</v>
      </c>
      <c r="J531">
        <f t="shared" si="1114"/>
        <v>0.19005277569569912</v>
      </c>
      <c r="K531">
        <f t="shared" si="1115"/>
        <v>1</v>
      </c>
      <c r="L531">
        <f t="shared" si="1116"/>
        <v>1</v>
      </c>
      <c r="M531">
        <f t="shared" si="1117"/>
        <v>0</v>
      </c>
      <c r="N531">
        <f t="shared" si="1118"/>
        <v>0</v>
      </c>
      <c r="O531">
        <f t="shared" si="1119"/>
        <v>0</v>
      </c>
      <c r="P531">
        <f t="shared" si="1120"/>
        <v>1.6869461690935388E-2</v>
      </c>
    </row>
    <row r="532" spans="1:16" x14ac:dyDescent="0.3">
      <c r="A532">
        <f t="shared" si="1108"/>
        <v>27</v>
      </c>
      <c r="B532">
        <f t="shared" ref="B532:C532" si="1193">A29-A$501</f>
        <v>0.15089171234834037</v>
      </c>
      <c r="C532">
        <f t="shared" si="1193"/>
        <v>6.1042134221536704E-3</v>
      </c>
      <c r="D532">
        <f t="shared" ref="D532:E532" si="1194">A29-A$502</f>
        <v>0.34225418398219926</v>
      </c>
      <c r="E532">
        <f t="shared" si="1194"/>
        <v>-0.28739485028983147</v>
      </c>
      <c r="F532">
        <f t="shared" ref="F532:G532" si="1195">A29-A$503</f>
        <v>-9.487639347379051E-2</v>
      </c>
      <c r="G532">
        <f t="shared" si="1195"/>
        <v>-0.23357395047262031</v>
      </c>
      <c r="H532">
        <f t="shared" si="1112"/>
        <v>2.2805570276917493E-2</v>
      </c>
      <c r="I532">
        <f t="shared" si="1113"/>
        <v>0.19973372642643572</v>
      </c>
      <c r="J532">
        <f t="shared" si="1114"/>
        <v>6.3558320377979594E-2</v>
      </c>
      <c r="K532">
        <f t="shared" si="1115"/>
        <v>1</v>
      </c>
      <c r="L532">
        <f t="shared" si="1116"/>
        <v>1</v>
      </c>
      <c r="M532">
        <f t="shared" si="1117"/>
        <v>0</v>
      </c>
      <c r="N532">
        <f t="shared" si="1118"/>
        <v>0</v>
      </c>
      <c r="O532">
        <f t="shared" si="1119"/>
        <v>0</v>
      </c>
      <c r="P532">
        <f t="shared" si="1120"/>
        <v>2.2805570276917493E-2</v>
      </c>
    </row>
    <row r="533" spans="1:16" x14ac:dyDescent="0.3">
      <c r="A533">
        <f t="shared" si="1108"/>
        <v>28</v>
      </c>
      <c r="B533">
        <f t="shared" ref="B533:C533" si="1196">A30-A$501</f>
        <v>-0.10342602010934165</v>
      </c>
      <c r="C533">
        <f t="shared" si="1196"/>
        <v>0.14333957928182267</v>
      </c>
      <c r="D533">
        <f t="shared" ref="D533:E533" si="1197">A30-A$502</f>
        <v>8.7936451524517234E-2</v>
      </c>
      <c r="E533">
        <f t="shared" si="1197"/>
        <v>-0.15015948443016247</v>
      </c>
      <c r="F533">
        <f t="shared" ref="F533:G533" si="1198">A30-A$503</f>
        <v>-0.34919412593147253</v>
      </c>
      <c r="G533">
        <f t="shared" si="1198"/>
        <v>-9.6338584612951306E-2</v>
      </c>
      <c r="H533">
        <f t="shared" si="1112"/>
        <v>3.1243176624347873E-2</v>
      </c>
      <c r="I533">
        <f t="shared" si="1113"/>
        <v>3.0280690271055975E-2</v>
      </c>
      <c r="J533">
        <f t="shared" si="1114"/>
        <v>0.13121766047027186</v>
      </c>
      <c r="K533">
        <f t="shared" si="1115"/>
        <v>2</v>
      </c>
      <c r="L533">
        <f t="shared" si="1116"/>
        <v>0</v>
      </c>
      <c r="M533">
        <f t="shared" si="1117"/>
        <v>1</v>
      </c>
      <c r="N533">
        <f t="shared" si="1118"/>
        <v>0</v>
      </c>
      <c r="O533">
        <f t="shared" si="1119"/>
        <v>0</v>
      </c>
      <c r="P533">
        <f t="shared" si="1120"/>
        <v>3.0280690271055975E-2</v>
      </c>
    </row>
    <row r="534" spans="1:16" x14ac:dyDescent="0.3">
      <c r="A534">
        <f t="shared" si="1108"/>
        <v>29</v>
      </c>
      <c r="B534">
        <f t="shared" ref="B534:C534" si="1199">A31-A$501</f>
        <v>-9.6946313894724689E-2</v>
      </c>
      <c r="C534">
        <f t="shared" si="1199"/>
        <v>-4.6888574654463389E-3</v>
      </c>
      <c r="D534">
        <f t="shared" ref="D534:E534" si="1200">A31-A$502</f>
        <v>9.4416157739134199E-2</v>
      </c>
      <c r="E534">
        <f t="shared" si="1200"/>
        <v>-0.29818792117743148</v>
      </c>
      <c r="F534">
        <f t="shared" ref="F534:G534" si="1201">A31-A$503</f>
        <v>-0.34271441971685557</v>
      </c>
      <c r="G534">
        <f t="shared" si="1201"/>
        <v>-0.24436702136022032</v>
      </c>
      <c r="H534">
        <f t="shared" si="1112"/>
        <v>9.4205731621057609E-3</v>
      </c>
      <c r="I534">
        <f t="shared" si="1113"/>
        <v>9.7830447178339164E-2</v>
      </c>
      <c r="J534">
        <f t="shared" si="1114"/>
        <v>0.17716841461032742</v>
      </c>
      <c r="K534">
        <f t="shared" si="1115"/>
        <v>1</v>
      </c>
      <c r="L534">
        <f t="shared" si="1116"/>
        <v>1</v>
      </c>
      <c r="M534">
        <f t="shared" si="1117"/>
        <v>0</v>
      </c>
      <c r="N534">
        <f t="shared" si="1118"/>
        <v>0</v>
      </c>
      <c r="O534">
        <f t="shared" si="1119"/>
        <v>0</v>
      </c>
      <c r="P534">
        <f t="shared" si="1120"/>
        <v>9.4205731621057609E-3</v>
      </c>
    </row>
    <row r="535" spans="1:16" x14ac:dyDescent="0.3">
      <c r="A535">
        <f t="shared" si="1108"/>
        <v>30</v>
      </c>
      <c r="B535">
        <f t="shared" ref="B535:C535" si="1202">A32-A$501</f>
        <v>0.26299830133609431</v>
      </c>
      <c r="C535">
        <f t="shared" si="1202"/>
        <v>0.25513652003990867</v>
      </c>
      <c r="D535">
        <f t="shared" ref="D535:E535" si="1203">A32-A$502</f>
        <v>0.4543607729699532</v>
      </c>
      <c r="E535">
        <f t="shared" si="1203"/>
        <v>-3.8362543672076477E-2</v>
      </c>
      <c r="F535">
        <f t="shared" ref="F535:G535" si="1204">A32-A$503</f>
        <v>1.7230195513963431E-2</v>
      </c>
      <c r="G535">
        <f t="shared" si="1204"/>
        <v>1.5458356145134688E-2</v>
      </c>
      <c r="H535">
        <f t="shared" si="1112"/>
        <v>0.1342627503637458</v>
      </c>
      <c r="I535">
        <f t="shared" si="1113"/>
        <v>0.20791539677084533</v>
      </c>
      <c r="J535">
        <f t="shared" si="1114"/>
        <v>5.3584041215922894E-4</v>
      </c>
      <c r="K535">
        <f t="shared" si="1115"/>
        <v>3</v>
      </c>
      <c r="L535">
        <f t="shared" si="1116"/>
        <v>0</v>
      </c>
      <c r="M535">
        <f t="shared" si="1117"/>
        <v>0</v>
      </c>
      <c r="N535">
        <f t="shared" si="1118"/>
        <v>1</v>
      </c>
      <c r="O535">
        <f t="shared" si="1119"/>
        <v>0</v>
      </c>
      <c r="P535">
        <f t="shared" si="1120"/>
        <v>5.3584041215922894E-4</v>
      </c>
    </row>
    <row r="536" spans="1:16" x14ac:dyDescent="0.3">
      <c r="A536">
        <f t="shared" si="1108"/>
        <v>31</v>
      </c>
      <c r="B536">
        <f t="shared" ref="B536:C536" si="1205">A33-A$501</f>
        <v>0.24524820730559932</v>
      </c>
      <c r="C536">
        <f t="shared" si="1205"/>
        <v>0.38014949868876463</v>
      </c>
      <c r="D536">
        <f t="shared" ref="D536:E536" si="1206">A33-A$502</f>
        <v>0.43661067893945821</v>
      </c>
      <c r="E536">
        <f t="shared" si="1206"/>
        <v>8.6650434976779489E-2</v>
      </c>
      <c r="F536">
        <f t="shared" ref="F536:G536" si="1207">A33-A$503</f>
        <v>-5.1989851653155839E-4</v>
      </c>
      <c r="G536">
        <f t="shared" si="1207"/>
        <v>0.14047133479399065</v>
      </c>
      <c r="H536">
        <f t="shared" si="1112"/>
        <v>0.20466032453992927</v>
      </c>
      <c r="I536">
        <f t="shared" si="1113"/>
        <v>0.19813718284563975</v>
      </c>
      <c r="J536">
        <f t="shared" si="1114"/>
        <v>1.9732466193272902E-2</v>
      </c>
      <c r="K536">
        <f t="shared" si="1115"/>
        <v>3</v>
      </c>
      <c r="L536">
        <f t="shared" si="1116"/>
        <v>0</v>
      </c>
      <c r="M536">
        <f t="shared" si="1117"/>
        <v>0</v>
      </c>
      <c r="N536">
        <f t="shared" si="1118"/>
        <v>1</v>
      </c>
      <c r="O536">
        <f t="shared" si="1119"/>
        <v>0</v>
      </c>
      <c r="P536">
        <f t="shared" si="1120"/>
        <v>1.9732466193272902E-2</v>
      </c>
    </row>
    <row r="537" spans="1:16" x14ac:dyDescent="0.3">
      <c r="A537">
        <f t="shared" si="1108"/>
        <v>32</v>
      </c>
      <c r="B537">
        <f t="shared" ref="B537:C537" si="1208">A34-A$501</f>
        <v>0.22046141835438532</v>
      </c>
      <c r="C537">
        <f t="shared" si="1208"/>
        <v>0.28917968491665164</v>
      </c>
      <c r="D537">
        <f t="shared" ref="D537:E537" si="1209">A34-A$502</f>
        <v>0.41182388998824421</v>
      </c>
      <c r="E537">
        <f t="shared" si="1209"/>
        <v>-4.3193787953335061E-3</v>
      </c>
      <c r="F537">
        <f t="shared" ref="F537:G537" si="1210">A34-A$503</f>
        <v>-2.5306687467745559E-2</v>
      </c>
      <c r="G537">
        <f t="shared" si="1210"/>
        <v>4.9501521021877659E-2</v>
      </c>
      <c r="H537">
        <f t="shared" si="1112"/>
        <v>0.13222812715132123</v>
      </c>
      <c r="I537">
        <f t="shared" si="1113"/>
        <v>0.16961757339822706</v>
      </c>
      <c r="J537">
        <f t="shared" si="1114"/>
        <v>3.0908290140695457E-3</v>
      </c>
      <c r="K537">
        <f t="shared" si="1115"/>
        <v>3</v>
      </c>
      <c r="L537">
        <f t="shared" si="1116"/>
        <v>0</v>
      </c>
      <c r="M537">
        <f t="shared" si="1117"/>
        <v>0</v>
      </c>
      <c r="N537">
        <f t="shared" si="1118"/>
        <v>1</v>
      </c>
      <c r="O537">
        <f t="shared" si="1119"/>
        <v>0</v>
      </c>
      <c r="P537">
        <f t="shared" si="1120"/>
        <v>3.0908290140695457E-3</v>
      </c>
    </row>
    <row r="538" spans="1:16" x14ac:dyDescent="0.3">
      <c r="A538">
        <f t="shared" si="1108"/>
        <v>33</v>
      </c>
      <c r="B538">
        <f t="shared" ref="B538:C538" si="1211">A35-A$501</f>
        <v>0.2374504607921793</v>
      </c>
      <c r="C538">
        <f t="shared" si="1211"/>
        <v>0.29985694760015863</v>
      </c>
      <c r="D538">
        <f t="shared" ref="D538:E538" si="1212">A35-A$502</f>
        <v>0.42881293242603818</v>
      </c>
      <c r="E538">
        <f t="shared" si="1212"/>
        <v>6.3578838881734878E-3</v>
      </c>
      <c r="F538">
        <f t="shared" ref="F538:G538" si="1213">A35-A$503</f>
        <v>-8.3176450299515814E-3</v>
      </c>
      <c r="G538">
        <f t="shared" si="1213"/>
        <v>6.0178783705384653E-2</v>
      </c>
      <c r="H538">
        <f t="shared" si="1112"/>
        <v>0.14629691035450257</v>
      </c>
      <c r="I538">
        <f t="shared" si="1113"/>
        <v>0.18392095370335348</v>
      </c>
      <c r="J538">
        <f t="shared" si="1114"/>
        <v>3.6906692271037479E-3</v>
      </c>
      <c r="K538">
        <f t="shared" si="1115"/>
        <v>3</v>
      </c>
      <c r="L538">
        <f t="shared" si="1116"/>
        <v>0</v>
      </c>
      <c r="M538">
        <f t="shared" si="1117"/>
        <v>0</v>
      </c>
      <c r="N538">
        <f t="shared" si="1118"/>
        <v>1</v>
      </c>
      <c r="O538">
        <f t="shared" si="1119"/>
        <v>0</v>
      </c>
      <c r="P538">
        <f t="shared" si="1120"/>
        <v>3.6906692271037479E-3</v>
      </c>
    </row>
    <row r="539" spans="1:16" x14ac:dyDescent="0.3">
      <c r="A539">
        <f t="shared" si="1108"/>
        <v>34</v>
      </c>
      <c r="B539">
        <f t="shared" ref="B539:C539" si="1214">A36-A$501</f>
        <v>-0.45038499774526258</v>
      </c>
      <c r="C539">
        <f t="shared" si="1214"/>
        <v>6.7001990251144672E-2</v>
      </c>
      <c r="D539">
        <f t="shared" ref="D539:E539" si="1215">A36-A$502</f>
        <v>-0.25902252611140369</v>
      </c>
      <c r="E539">
        <f t="shared" si="1215"/>
        <v>-0.22649707346084047</v>
      </c>
      <c r="F539">
        <f t="shared" ref="F539:G539" si="1216">A36-A$503</f>
        <v>-0.69615310356739346</v>
      </c>
      <c r="G539">
        <f t="shared" si="1216"/>
        <v>-0.1726761736436293</v>
      </c>
      <c r="H539">
        <f t="shared" si="1112"/>
        <v>0.20733591289161465</v>
      </c>
      <c r="I539">
        <f t="shared" si="1113"/>
        <v>0.11839359331945817</v>
      </c>
      <c r="J539">
        <f t="shared" si="1114"/>
        <v>0.51444620455071888</v>
      </c>
      <c r="K539">
        <f t="shared" si="1115"/>
        <v>2</v>
      </c>
      <c r="L539">
        <f t="shared" si="1116"/>
        <v>0</v>
      </c>
      <c r="M539">
        <f t="shared" si="1117"/>
        <v>1</v>
      </c>
      <c r="N539">
        <f t="shared" si="1118"/>
        <v>0</v>
      </c>
      <c r="O539">
        <f t="shared" si="1119"/>
        <v>0</v>
      </c>
      <c r="P539">
        <f t="shared" si="1120"/>
        <v>0.11839359331945817</v>
      </c>
    </row>
    <row r="540" spans="1:16" x14ac:dyDescent="0.3">
      <c r="A540">
        <f t="shared" si="1108"/>
        <v>35</v>
      </c>
      <c r="B540">
        <f t="shared" ref="B540:C540" si="1217">A37-A$501</f>
        <v>0.32898253317703935</v>
      </c>
      <c r="C540">
        <f t="shared" si="1217"/>
        <v>0.22224835219034461</v>
      </c>
      <c r="D540">
        <f t="shared" ref="D540:E540" si="1218">A37-A$502</f>
        <v>0.52034500481089818</v>
      </c>
      <c r="E540">
        <f t="shared" si="1218"/>
        <v>-7.1250711521640531E-2</v>
      </c>
      <c r="F540">
        <f t="shared" ref="F540:G540" si="1219">A37-A$503</f>
        <v>8.3214427354908471E-2</v>
      </c>
      <c r="G540">
        <f t="shared" si="1219"/>
        <v>-1.7429811704429365E-2</v>
      </c>
      <c r="H540">
        <f t="shared" si="1112"/>
        <v>0.15762383718690526</v>
      </c>
      <c r="I540">
        <f t="shared" si="1113"/>
        <v>0.27583558792399365</v>
      </c>
      <c r="J540">
        <f t="shared" si="1114"/>
        <v>7.228439256057202E-3</v>
      </c>
      <c r="K540">
        <f t="shared" si="1115"/>
        <v>3</v>
      </c>
      <c r="L540">
        <f t="shared" si="1116"/>
        <v>0</v>
      </c>
      <c r="M540">
        <f t="shared" si="1117"/>
        <v>0</v>
      </c>
      <c r="N540">
        <f t="shared" si="1118"/>
        <v>1</v>
      </c>
      <c r="O540">
        <f t="shared" si="1119"/>
        <v>0</v>
      </c>
      <c r="P540">
        <f t="shared" si="1120"/>
        <v>7.228439256057202E-3</v>
      </c>
    </row>
    <row r="541" spans="1:16" x14ac:dyDescent="0.3">
      <c r="A541">
        <f t="shared" si="1108"/>
        <v>36</v>
      </c>
      <c r="B541">
        <f t="shared" ref="B541:C541" si="1220">A38-A$501</f>
        <v>4.0101083694150386E-2</v>
      </c>
      <c r="C541">
        <f t="shared" si="1220"/>
        <v>0.18932687516098362</v>
      </c>
      <c r="D541">
        <f t="shared" ref="D541:E541" si="1221">A38-A$502</f>
        <v>0.23146355532800927</v>
      </c>
      <c r="E541">
        <f t="shared" si="1221"/>
        <v>-0.10417218855100152</v>
      </c>
      <c r="F541">
        <f t="shared" ref="F541:G541" si="1222">A38-A$503</f>
        <v>-0.20566702212798049</v>
      </c>
      <c r="G541">
        <f t="shared" si="1222"/>
        <v>-5.0351288733790356E-2</v>
      </c>
      <c r="H541">
        <f t="shared" si="1112"/>
        <v>3.7452762571667929E-2</v>
      </c>
      <c r="I541">
        <f t="shared" si="1113"/>
        <v>6.4427222312587823E-2</v>
      </c>
      <c r="J541">
        <f t="shared" si="1114"/>
        <v>4.4834176268144739E-2</v>
      </c>
      <c r="K541">
        <f t="shared" si="1115"/>
        <v>1</v>
      </c>
      <c r="L541">
        <f t="shared" si="1116"/>
        <v>1</v>
      </c>
      <c r="M541">
        <f t="shared" si="1117"/>
        <v>0</v>
      </c>
      <c r="N541">
        <f t="shared" si="1118"/>
        <v>0</v>
      </c>
      <c r="O541">
        <f t="shared" si="1119"/>
        <v>0</v>
      </c>
      <c r="P541">
        <f t="shared" si="1120"/>
        <v>3.7452762571667929E-2</v>
      </c>
    </row>
    <row r="542" spans="1:16" x14ac:dyDescent="0.3">
      <c r="A542">
        <f t="shared" si="1108"/>
        <v>37</v>
      </c>
      <c r="B542">
        <f t="shared" ref="B542:C542" si="1223">A39-A$501</f>
        <v>0.19795688375686232</v>
      </c>
      <c r="C542">
        <f t="shared" si="1223"/>
        <v>8.3925049171327648E-2</v>
      </c>
      <c r="D542">
        <f t="shared" ref="D542:E542" si="1224">A39-A$502</f>
        <v>0.38931935539072121</v>
      </c>
      <c r="E542">
        <f t="shared" si="1224"/>
        <v>-0.20957401454065749</v>
      </c>
      <c r="F542">
        <f t="shared" ref="F542:G542" si="1225">A39-A$503</f>
        <v>-4.7811222065268555E-2</v>
      </c>
      <c r="G542">
        <f t="shared" si="1225"/>
        <v>-0.15575311472344633</v>
      </c>
      <c r="H542">
        <f t="shared" si="1112"/>
        <v>4.6230341705137665E-2</v>
      </c>
      <c r="I542">
        <f t="shared" si="1113"/>
        <v>0.19549082805253443</v>
      </c>
      <c r="J542">
        <f t="shared" si="1114"/>
        <v>2.6544945701429457E-2</v>
      </c>
      <c r="K542">
        <f t="shared" si="1115"/>
        <v>3</v>
      </c>
      <c r="L542">
        <f t="shared" si="1116"/>
        <v>0</v>
      </c>
      <c r="M542">
        <f t="shared" si="1117"/>
        <v>0</v>
      </c>
      <c r="N542">
        <f t="shared" si="1118"/>
        <v>1</v>
      </c>
      <c r="O542">
        <f t="shared" si="1119"/>
        <v>0</v>
      </c>
      <c r="P542">
        <f t="shared" si="1120"/>
        <v>2.6544945701429457E-2</v>
      </c>
    </row>
    <row r="543" spans="1:16" x14ac:dyDescent="0.3">
      <c r="A543">
        <f t="shared" si="1108"/>
        <v>38</v>
      </c>
      <c r="B543">
        <f t="shared" ref="B543:C543" si="1226">A40-A$501</f>
        <v>0.15845630537493632</v>
      </c>
      <c r="C543">
        <f t="shared" si="1226"/>
        <v>-6.6128925986994325E-2</v>
      </c>
      <c r="D543">
        <f t="shared" ref="D543:E543" si="1227">A40-A$502</f>
        <v>0.34981877700879521</v>
      </c>
      <c r="E543">
        <f t="shared" si="1227"/>
        <v>-0.35962798969897947</v>
      </c>
      <c r="F543">
        <f t="shared" ref="F543:G543" si="1228">A40-A$503</f>
        <v>-8.7311800447194554E-2</v>
      </c>
      <c r="G543">
        <f t="shared" si="1228"/>
        <v>-0.3058070898817683</v>
      </c>
      <c r="H543">
        <f t="shared" si="1112"/>
        <v>2.9481435565268447E-2</v>
      </c>
      <c r="I543">
        <f t="shared" si="1113"/>
        <v>0.25170546772285851</v>
      </c>
      <c r="J543">
        <f t="shared" si="1114"/>
        <v>0.10114132671928663</v>
      </c>
      <c r="K543">
        <f t="shared" si="1115"/>
        <v>1</v>
      </c>
      <c r="L543">
        <f t="shared" si="1116"/>
        <v>1</v>
      </c>
      <c r="M543">
        <f t="shared" si="1117"/>
        <v>0</v>
      </c>
      <c r="N543">
        <f t="shared" si="1118"/>
        <v>0</v>
      </c>
      <c r="O543">
        <f t="shared" si="1119"/>
        <v>0</v>
      </c>
      <c r="P543">
        <f t="shared" si="1120"/>
        <v>2.9481435565268447E-2</v>
      </c>
    </row>
    <row r="544" spans="1:16" x14ac:dyDescent="0.3">
      <c r="A544">
        <f t="shared" si="1108"/>
        <v>39</v>
      </c>
      <c r="B544">
        <f t="shared" ref="B544:C544" si="1229">A41-A$501</f>
        <v>0.34422198589053538</v>
      </c>
      <c r="C544">
        <f t="shared" si="1229"/>
        <v>-0.30129770084574137</v>
      </c>
      <c r="D544">
        <f t="shared" ref="D544:E544" si="1230">A41-A$502</f>
        <v>0.53558445752439421</v>
      </c>
      <c r="E544">
        <f t="shared" si="1230"/>
        <v>-0.59479676455772645</v>
      </c>
      <c r="F544">
        <f t="shared" ref="F544:G544" si="1231">A41-A$503</f>
        <v>9.8453880068404498E-2</v>
      </c>
      <c r="G544">
        <f t="shared" si="1231"/>
        <v>-0.54097586474051529</v>
      </c>
      <c r="H544">
        <f t="shared" si="1112"/>
        <v>0.20926908010535378</v>
      </c>
      <c r="I544">
        <f t="shared" si="1113"/>
        <v>0.64063390227003914</v>
      </c>
      <c r="J544">
        <f t="shared" si="1114"/>
        <v>0.30234805273227205</v>
      </c>
      <c r="K544">
        <f t="shared" si="1115"/>
        <v>1</v>
      </c>
      <c r="L544">
        <f t="shared" si="1116"/>
        <v>1</v>
      </c>
      <c r="M544">
        <f t="shared" si="1117"/>
        <v>0</v>
      </c>
      <c r="N544">
        <f t="shared" si="1118"/>
        <v>0</v>
      </c>
      <c r="O544">
        <f t="shared" si="1119"/>
        <v>0</v>
      </c>
      <c r="P544">
        <f t="shared" si="1120"/>
        <v>0.20926908010535378</v>
      </c>
    </row>
    <row r="545" spans="1:16" x14ac:dyDescent="0.3">
      <c r="A545">
        <f t="shared" si="1108"/>
        <v>40</v>
      </c>
      <c r="B545">
        <f t="shared" ref="B545:C545" si="1232">A42-A$501</f>
        <v>-2.5351879793258647E-2</v>
      </c>
      <c r="C545">
        <f t="shared" si="1232"/>
        <v>-5.9412054046431351E-2</v>
      </c>
      <c r="D545">
        <f t="shared" ref="D545:E545" si="1233">A42-A$502</f>
        <v>0.16601059184060024</v>
      </c>
      <c r="E545">
        <f t="shared" si="1233"/>
        <v>-0.35291111775841649</v>
      </c>
      <c r="F545">
        <f t="shared" ref="F545:G545" si="1234">A42-A$503</f>
        <v>-0.27111998561538952</v>
      </c>
      <c r="G545">
        <f t="shared" si="1234"/>
        <v>-0.29909021794120533</v>
      </c>
      <c r="H545">
        <f t="shared" si="1112"/>
        <v>4.1725099750679158E-3</v>
      </c>
      <c r="I545">
        <f t="shared" si="1113"/>
        <v>0.15210577364076128</v>
      </c>
      <c r="J545">
        <f t="shared" si="1114"/>
        <v>0.16296100506820671</v>
      </c>
      <c r="K545">
        <f t="shared" si="1115"/>
        <v>1</v>
      </c>
      <c r="L545">
        <f t="shared" si="1116"/>
        <v>1</v>
      </c>
      <c r="M545">
        <f t="shared" si="1117"/>
        <v>0</v>
      </c>
      <c r="N545">
        <f t="shared" si="1118"/>
        <v>0</v>
      </c>
      <c r="O545">
        <f t="shared" si="1119"/>
        <v>0</v>
      </c>
      <c r="P545">
        <f t="shared" si="1120"/>
        <v>4.1725099750679158E-3</v>
      </c>
    </row>
    <row r="546" spans="1:16" x14ac:dyDescent="0.3">
      <c r="A546">
        <f t="shared" si="1108"/>
        <v>41</v>
      </c>
      <c r="B546">
        <f t="shared" ref="B546:C546" si="1235">A43-A$501</f>
        <v>0.13495469039773528</v>
      </c>
      <c r="C546">
        <f t="shared" si="1235"/>
        <v>-0.14237656067270738</v>
      </c>
      <c r="D546">
        <f t="shared" ref="D546:E546" si="1236">A43-A$502</f>
        <v>0.32631716203159417</v>
      </c>
      <c r="E546">
        <f t="shared" si="1236"/>
        <v>-0.43587562438469252</v>
      </c>
      <c r="F546">
        <f t="shared" ref="F546:G546" si="1237">A43-A$503</f>
        <v>-0.1108134154243956</v>
      </c>
      <c r="G546">
        <f t="shared" si="1237"/>
        <v>-0.38205472456748135</v>
      </c>
      <c r="H546">
        <f t="shared" si="1112"/>
        <v>3.8483853489337708E-2</v>
      </c>
      <c r="I546">
        <f t="shared" si="1113"/>
        <v>0.29647045016909923</v>
      </c>
      <c r="J546">
        <f t="shared" si="1114"/>
        <v>0.15824542560235372</v>
      </c>
      <c r="K546">
        <f t="shared" si="1115"/>
        <v>1</v>
      </c>
      <c r="L546">
        <f t="shared" si="1116"/>
        <v>1</v>
      </c>
      <c r="M546">
        <f t="shared" si="1117"/>
        <v>0</v>
      </c>
      <c r="N546">
        <f t="shared" si="1118"/>
        <v>0</v>
      </c>
      <c r="O546">
        <f t="shared" si="1119"/>
        <v>0</v>
      </c>
      <c r="P546">
        <f t="shared" si="1120"/>
        <v>3.8483853489337708E-2</v>
      </c>
    </row>
    <row r="547" spans="1:16" x14ac:dyDescent="0.3">
      <c r="A547">
        <f t="shared" si="1108"/>
        <v>42</v>
      </c>
      <c r="B547">
        <f t="shared" ref="B547:C547" si="1238">A44-A$501</f>
        <v>-0.15671398579482565</v>
      </c>
      <c r="C547">
        <f t="shared" si="1238"/>
        <v>3.1370393458317658E-2</v>
      </c>
      <c r="D547">
        <f t="shared" ref="D547:E547" si="1239">A44-A$502</f>
        <v>3.4648485839033238E-2</v>
      </c>
      <c r="E547">
        <f t="shared" si="1239"/>
        <v>-0.26212867025366748</v>
      </c>
      <c r="F547">
        <f t="shared" ref="F547:G547" si="1240">A44-A$503</f>
        <v>-0.40248209161695653</v>
      </c>
      <c r="G547">
        <f t="shared" si="1240"/>
        <v>-0.20830777043645632</v>
      </c>
      <c r="H547">
        <f t="shared" si="1112"/>
        <v>2.5543374929430474E-2</v>
      </c>
      <c r="I547">
        <f t="shared" si="1113"/>
        <v>6.9911957339893624E-2</v>
      </c>
      <c r="J547">
        <f t="shared" si="1114"/>
        <v>0.20538396129656755</v>
      </c>
      <c r="K547">
        <f t="shared" si="1115"/>
        <v>1</v>
      </c>
      <c r="L547">
        <f t="shared" si="1116"/>
        <v>1</v>
      </c>
      <c r="M547">
        <f t="shared" si="1117"/>
        <v>0</v>
      </c>
      <c r="N547">
        <f t="shared" si="1118"/>
        <v>0</v>
      </c>
      <c r="O547">
        <f t="shared" si="1119"/>
        <v>0</v>
      </c>
      <c r="P547">
        <f t="shared" si="1120"/>
        <v>2.5543374929430474E-2</v>
      </c>
    </row>
    <row r="548" spans="1:16" x14ac:dyDescent="0.3">
      <c r="A548">
        <f t="shared" si="1108"/>
        <v>43</v>
      </c>
      <c r="B548">
        <f t="shared" ref="B548:C548" si="1241">A45-A$501</f>
        <v>-0.12413925133061665</v>
      </c>
      <c r="C548">
        <f t="shared" si="1241"/>
        <v>0.26957315865372861</v>
      </c>
      <c r="D548">
        <f t="shared" ref="D548:E548" si="1242">A45-A$502</f>
        <v>6.7223220303242237E-2</v>
      </c>
      <c r="E548">
        <f t="shared" si="1242"/>
        <v>-2.3925905058256536E-2</v>
      </c>
      <c r="F548">
        <f t="shared" ref="F548:G548" si="1243">A45-A$503</f>
        <v>-0.36990735715274753</v>
      </c>
      <c r="G548">
        <f t="shared" si="1243"/>
        <v>2.9894994758954629E-2</v>
      </c>
      <c r="H548">
        <f t="shared" si="1112"/>
        <v>8.8080241587474337E-2</v>
      </c>
      <c r="I548">
        <f t="shared" si="1113"/>
        <v>5.0914102807949448E-3</v>
      </c>
      <c r="J548">
        <f t="shared" si="1114"/>
        <v>0.13772516358736825</v>
      </c>
      <c r="K548">
        <f t="shared" si="1115"/>
        <v>2</v>
      </c>
      <c r="L548">
        <f t="shared" si="1116"/>
        <v>0</v>
      </c>
      <c r="M548">
        <f t="shared" si="1117"/>
        <v>1</v>
      </c>
      <c r="N548">
        <f t="shared" si="1118"/>
        <v>0</v>
      </c>
      <c r="O548">
        <f t="shared" si="1119"/>
        <v>0</v>
      </c>
      <c r="P548">
        <f t="shared" si="1120"/>
        <v>5.0914102807949448E-3</v>
      </c>
    </row>
    <row r="549" spans="1:16" x14ac:dyDescent="0.3">
      <c r="A549">
        <f t="shared" si="1108"/>
        <v>44</v>
      </c>
      <c r="B549">
        <f t="shared" ref="B549:C549" si="1244">A46-A$501</f>
        <v>-0.22802339850255865</v>
      </c>
      <c r="C549">
        <f t="shared" si="1244"/>
        <v>0.26342971502536966</v>
      </c>
      <c r="D549">
        <f t="shared" ref="D549:E549" si="1245">A46-A$502</f>
        <v>-3.6660926868699761E-2</v>
      </c>
      <c r="E549">
        <f t="shared" si="1245"/>
        <v>-3.0069348686615482E-2</v>
      </c>
      <c r="F549">
        <f t="shared" ref="F549:G549" si="1246">A46-A$503</f>
        <v>-0.47379150432468953</v>
      </c>
      <c r="G549">
        <f t="shared" si="1246"/>
        <v>2.3751551130595683E-2</v>
      </c>
      <c r="H549">
        <f t="shared" si="1112"/>
        <v>0.12138988502300413</v>
      </c>
      <c r="I549">
        <f t="shared" si="1113"/>
        <v>2.2481892893094161E-3</v>
      </c>
      <c r="J549">
        <f t="shared" si="1114"/>
        <v>0.22504252575136161</v>
      </c>
      <c r="K549">
        <f t="shared" si="1115"/>
        <v>2</v>
      </c>
      <c r="L549">
        <f t="shared" si="1116"/>
        <v>0</v>
      </c>
      <c r="M549">
        <f t="shared" si="1117"/>
        <v>1</v>
      </c>
      <c r="N549">
        <f t="shared" si="1118"/>
        <v>0</v>
      </c>
      <c r="O549">
        <f t="shared" si="1119"/>
        <v>0</v>
      </c>
      <c r="P549">
        <f t="shared" si="1120"/>
        <v>2.2481892893094161E-3</v>
      </c>
    </row>
    <row r="550" spans="1:16" x14ac:dyDescent="0.3">
      <c r="A550">
        <f t="shared" si="1108"/>
        <v>45</v>
      </c>
      <c r="B550">
        <f t="shared" ref="B550:C550" si="1247">A47-A$501</f>
        <v>-0.23625148192510065</v>
      </c>
      <c r="C550">
        <f t="shared" si="1247"/>
        <v>0.3211782649925416</v>
      </c>
      <c r="D550">
        <f t="shared" ref="D550:E550" si="1248">A47-A$502</f>
        <v>-4.488901029124176E-2</v>
      </c>
      <c r="E550">
        <f t="shared" si="1248"/>
        <v>2.7679201280556454E-2</v>
      </c>
      <c r="F550">
        <f t="shared" ref="F550:G550" si="1249">A47-A$503</f>
        <v>-0.48201958774723153</v>
      </c>
      <c r="G550">
        <f t="shared" si="1249"/>
        <v>8.1500101097767619E-2</v>
      </c>
      <c r="H550">
        <f t="shared" si="1112"/>
        <v>0.15897024061542542</v>
      </c>
      <c r="I550">
        <f t="shared" si="1113"/>
        <v>2.7811614284567665E-3</v>
      </c>
      <c r="J550">
        <f t="shared" si="1114"/>
        <v>0.23898514945095736</v>
      </c>
      <c r="K550">
        <f t="shared" si="1115"/>
        <v>2</v>
      </c>
      <c r="L550">
        <f t="shared" si="1116"/>
        <v>0</v>
      </c>
      <c r="M550">
        <f t="shared" si="1117"/>
        <v>1</v>
      </c>
      <c r="N550">
        <f t="shared" si="1118"/>
        <v>0</v>
      </c>
      <c r="O550">
        <f t="shared" si="1119"/>
        <v>0</v>
      </c>
      <c r="P550">
        <f t="shared" si="1120"/>
        <v>2.7811614284567665E-3</v>
      </c>
    </row>
    <row r="551" spans="1:16" x14ac:dyDescent="0.3">
      <c r="A551">
        <f t="shared" si="1108"/>
        <v>46</v>
      </c>
      <c r="B551">
        <f t="shared" ref="B551:C551" si="1250">A48-A$501</f>
        <v>-0.3161995938472657</v>
      </c>
      <c r="C551">
        <f t="shared" si="1250"/>
        <v>-7.655197747032233E-2</v>
      </c>
      <c r="D551">
        <f t="shared" ref="D551:E551" si="1251">A48-A$502</f>
        <v>-0.12483712221340679</v>
      </c>
      <c r="E551">
        <f t="shared" si="1251"/>
        <v>-0.37005104118230747</v>
      </c>
      <c r="F551">
        <f t="shared" ref="F551:G551" si="1252">A48-A$503</f>
        <v>-0.56196769966939653</v>
      </c>
      <c r="G551">
        <f t="shared" si="1252"/>
        <v>-0.31623014136509631</v>
      </c>
      <c r="H551">
        <f t="shared" si="1112"/>
        <v>0.10584238840379252</v>
      </c>
      <c r="I551">
        <f t="shared" si="1113"/>
        <v>0.15252208016263488</v>
      </c>
      <c r="J551">
        <f t="shared" si="1114"/>
        <v>0.41580919777950187</v>
      </c>
      <c r="K551">
        <f t="shared" si="1115"/>
        <v>1</v>
      </c>
      <c r="L551">
        <f t="shared" si="1116"/>
        <v>1</v>
      </c>
      <c r="M551">
        <f t="shared" si="1117"/>
        <v>0</v>
      </c>
      <c r="N551">
        <f t="shared" si="1118"/>
        <v>0</v>
      </c>
      <c r="O551">
        <f t="shared" si="1119"/>
        <v>0</v>
      </c>
      <c r="P551">
        <f t="shared" si="1120"/>
        <v>0.10584238840379252</v>
      </c>
    </row>
    <row r="552" spans="1:16" x14ac:dyDescent="0.3">
      <c r="A552">
        <f t="shared" si="1108"/>
        <v>47</v>
      </c>
      <c r="B552">
        <f t="shared" ref="B552:C552" si="1253">A49-A$501</f>
        <v>-0.25348977479370366</v>
      </c>
      <c r="C552">
        <f t="shared" si="1253"/>
        <v>0.28647049660898266</v>
      </c>
      <c r="D552">
        <f t="shared" ref="D552:E552" si="1254">A49-A$502</f>
        <v>-6.2127303159844771E-2</v>
      </c>
      <c r="E552">
        <f t="shared" si="1254"/>
        <v>-7.028567103002481E-3</v>
      </c>
      <c r="F552">
        <f t="shared" ref="F552:G552" si="1255">A49-A$503</f>
        <v>-0.49925788061583454</v>
      </c>
      <c r="G552">
        <f t="shared" si="1255"/>
        <v>4.6792332714208684E-2</v>
      </c>
      <c r="H552">
        <f t="shared" si="1112"/>
        <v>0.14632241135235974</v>
      </c>
      <c r="I552">
        <f t="shared" si="1113"/>
        <v>3.9092025534366668E-3</v>
      </c>
      <c r="J552">
        <f t="shared" si="1114"/>
        <v>0.25144795375785212</v>
      </c>
      <c r="K552">
        <f t="shared" si="1115"/>
        <v>2</v>
      </c>
      <c r="L552">
        <f t="shared" si="1116"/>
        <v>0</v>
      </c>
      <c r="M552">
        <f t="shared" si="1117"/>
        <v>1</v>
      </c>
      <c r="N552">
        <f t="shared" si="1118"/>
        <v>0</v>
      </c>
      <c r="O552">
        <f t="shared" si="1119"/>
        <v>0</v>
      </c>
      <c r="P552">
        <f t="shared" si="1120"/>
        <v>3.9092025534366668E-3</v>
      </c>
    </row>
    <row r="553" spans="1:16" x14ac:dyDescent="0.3">
      <c r="A553">
        <f t="shared" si="1108"/>
        <v>48</v>
      </c>
      <c r="B553">
        <f t="shared" ref="B553:C553" si="1256">A50-A$501</f>
        <v>-0.18693891069281765</v>
      </c>
      <c r="C553">
        <f t="shared" si="1256"/>
        <v>0.36066864143574767</v>
      </c>
      <c r="D553">
        <f t="shared" ref="D553:E553" si="1257">A50-A$502</f>
        <v>4.423560941041238E-3</v>
      </c>
      <c r="E553">
        <f t="shared" si="1257"/>
        <v>6.716957772376253E-2</v>
      </c>
      <c r="F553">
        <f t="shared" ref="F553:G553" si="1258">A50-A$503</f>
        <v>-0.43270701651494853</v>
      </c>
      <c r="G553">
        <f t="shared" si="1258"/>
        <v>0.1209904775409737</v>
      </c>
      <c r="H553">
        <f t="shared" si="1112"/>
        <v>0.16502802524612517</v>
      </c>
      <c r="I553">
        <f t="shared" si="1113"/>
        <v>4.5313200629876812E-3</v>
      </c>
      <c r="J553">
        <f t="shared" si="1114"/>
        <v>0.2018740577968608</v>
      </c>
      <c r="K553">
        <f t="shared" si="1115"/>
        <v>2</v>
      </c>
      <c r="L553">
        <f t="shared" si="1116"/>
        <v>0</v>
      </c>
      <c r="M553">
        <f t="shared" si="1117"/>
        <v>1</v>
      </c>
      <c r="N553">
        <f t="shared" si="1118"/>
        <v>0</v>
      </c>
      <c r="O553">
        <f t="shared" si="1119"/>
        <v>0</v>
      </c>
      <c r="P553">
        <f t="shared" si="1120"/>
        <v>4.5313200629876812E-3</v>
      </c>
    </row>
    <row r="554" spans="1:16" x14ac:dyDescent="0.3">
      <c r="A554">
        <f t="shared" si="1108"/>
        <v>49</v>
      </c>
      <c r="B554">
        <f t="shared" ref="B554:C554" si="1259">A51-A$501</f>
        <v>-0.23298184317395165</v>
      </c>
      <c r="C554">
        <f t="shared" si="1259"/>
        <v>0.27869757915095766</v>
      </c>
      <c r="D554">
        <f t="shared" ref="D554:E554" si="1260">A51-A$502</f>
        <v>-4.1619371540092764E-2</v>
      </c>
      <c r="E554">
        <f t="shared" si="1260"/>
        <v>-1.4801484561027478E-2</v>
      </c>
      <c r="F554">
        <f t="shared" ref="F554:G554" si="1261">A51-A$503</f>
        <v>-0.47874994899608253</v>
      </c>
      <c r="G554">
        <f t="shared" si="1261"/>
        <v>3.9019415256183687E-2</v>
      </c>
      <c r="H554">
        <f t="shared" si="1112"/>
        <v>0.13195287987333609</v>
      </c>
      <c r="I554">
        <f t="shared" si="1113"/>
        <v>1.9512560326026185E-3</v>
      </c>
      <c r="J554">
        <f t="shared" si="1114"/>
        <v>0.23072402843068612</v>
      </c>
      <c r="K554">
        <f t="shared" si="1115"/>
        <v>2</v>
      </c>
      <c r="L554">
        <f t="shared" si="1116"/>
        <v>0</v>
      </c>
      <c r="M554">
        <f t="shared" si="1117"/>
        <v>1</v>
      </c>
      <c r="N554">
        <f t="shared" si="1118"/>
        <v>0</v>
      </c>
      <c r="O554">
        <f t="shared" si="1119"/>
        <v>0</v>
      </c>
      <c r="P554">
        <f t="shared" si="1120"/>
        <v>1.9512560326026185E-3</v>
      </c>
    </row>
    <row r="555" spans="1:16" x14ac:dyDescent="0.3">
      <c r="A555">
        <f t="shared" si="1108"/>
        <v>50</v>
      </c>
      <c r="B555">
        <f t="shared" ref="B555:C555" si="1262">A52-A$501</f>
        <v>0.25068785278939637</v>
      </c>
      <c r="C555">
        <f t="shared" si="1262"/>
        <v>0.1487529301007236</v>
      </c>
      <c r="D555">
        <f t="shared" ref="D555:E555" si="1263">A52-A$502</f>
        <v>0.44205032442325526</v>
      </c>
      <c r="E555">
        <f t="shared" si="1263"/>
        <v>-0.14474613361126154</v>
      </c>
      <c r="F555">
        <f t="shared" ref="F555:G555" si="1264">A52-A$503</f>
        <v>4.9197469672654925E-3</v>
      </c>
      <c r="G555">
        <f t="shared" si="1264"/>
        <v>-9.0925233794050375E-2</v>
      </c>
      <c r="H555">
        <f t="shared" si="1112"/>
        <v>8.4971833749708833E-2</v>
      </c>
      <c r="I555">
        <f t="shared" si="1113"/>
        <v>0.21635993251811439</v>
      </c>
      <c r="J555">
        <f t="shared" si="1114"/>
        <v>8.2916020507246384E-3</v>
      </c>
      <c r="K555">
        <f t="shared" si="1115"/>
        <v>3</v>
      </c>
      <c r="L555">
        <f t="shared" si="1116"/>
        <v>0</v>
      </c>
      <c r="M555">
        <f t="shared" si="1117"/>
        <v>0</v>
      </c>
      <c r="N555">
        <f t="shared" si="1118"/>
        <v>1</v>
      </c>
      <c r="O555">
        <f t="shared" si="1119"/>
        <v>0</v>
      </c>
      <c r="P555">
        <f t="shared" si="1120"/>
        <v>8.2916020507246384E-3</v>
      </c>
    </row>
    <row r="556" spans="1:16" x14ac:dyDescent="0.3">
      <c r="A556">
        <f t="shared" si="1108"/>
        <v>51</v>
      </c>
      <c r="B556">
        <f t="shared" ref="B556:C556" si="1265">A53-A$501</f>
        <v>-0.10821729417305365</v>
      </c>
      <c r="C556">
        <f t="shared" si="1265"/>
        <v>1.2499278644372669E-2</v>
      </c>
      <c r="D556">
        <f t="shared" ref="D556:E556" si="1266">A53-A$502</f>
        <v>8.3145177460805242E-2</v>
      </c>
      <c r="E556">
        <f t="shared" si="1266"/>
        <v>-0.28099978506761247</v>
      </c>
      <c r="F556">
        <f t="shared" ref="F556:G556" si="1267">A53-A$503</f>
        <v>-0.35398539999518452</v>
      </c>
      <c r="G556">
        <f t="shared" si="1267"/>
        <v>-0.22717888525040131</v>
      </c>
      <c r="H556">
        <f t="shared" si="1112"/>
        <v>1.18672147247669E-2</v>
      </c>
      <c r="I556">
        <f t="shared" si="1113"/>
        <v>8.5873999743033211E-2</v>
      </c>
      <c r="J556">
        <f t="shared" si="1114"/>
        <v>0.17691590931336579</v>
      </c>
      <c r="K556">
        <f t="shared" si="1115"/>
        <v>1</v>
      </c>
      <c r="L556">
        <f t="shared" si="1116"/>
        <v>1</v>
      </c>
      <c r="M556">
        <f t="shared" si="1117"/>
        <v>0</v>
      </c>
      <c r="N556">
        <f t="shared" si="1118"/>
        <v>0</v>
      </c>
      <c r="O556">
        <f t="shared" si="1119"/>
        <v>0</v>
      </c>
      <c r="P556">
        <f t="shared" si="1120"/>
        <v>1.18672147247669E-2</v>
      </c>
    </row>
    <row r="557" spans="1:16" x14ac:dyDescent="0.3">
      <c r="A557">
        <f t="shared" si="1108"/>
        <v>52</v>
      </c>
      <c r="B557">
        <f t="shared" ref="B557:C557" si="1268">A54-A$501</f>
        <v>7.4123366073181318E-2</v>
      </c>
      <c r="C557">
        <f t="shared" si="1268"/>
        <v>-3.3573870886833279E-3</v>
      </c>
      <c r="D557">
        <f t="shared" ref="D557:E557" si="1269">A54-A$502</f>
        <v>0.26548583770704021</v>
      </c>
      <c r="E557">
        <f t="shared" si="1269"/>
        <v>-0.29685645080066847</v>
      </c>
      <c r="F557">
        <f t="shared" ref="F557:G557" si="1270">A54-A$503</f>
        <v>-0.17164473974894956</v>
      </c>
      <c r="G557">
        <f t="shared" si="1270"/>
        <v>-0.2430355509834573</v>
      </c>
      <c r="H557">
        <f t="shared" si="1112"/>
        <v>5.505545446082105E-3</v>
      </c>
      <c r="I557">
        <f t="shared" si="1113"/>
        <v>0.1586064824049786</v>
      </c>
      <c r="J557">
        <f t="shared" si="1114"/>
        <v>8.8528195725317296E-2</v>
      </c>
      <c r="K557">
        <f t="shared" si="1115"/>
        <v>1</v>
      </c>
      <c r="L557">
        <f t="shared" si="1116"/>
        <v>1</v>
      </c>
      <c r="M557">
        <f t="shared" si="1117"/>
        <v>0</v>
      </c>
      <c r="N557">
        <f t="shared" si="1118"/>
        <v>0</v>
      </c>
      <c r="O557">
        <f t="shared" si="1119"/>
        <v>0</v>
      </c>
      <c r="P557">
        <f t="shared" si="1120"/>
        <v>5.505545446082105E-3</v>
      </c>
    </row>
    <row r="558" spans="1:16" x14ac:dyDescent="0.3">
      <c r="A558">
        <f t="shared" si="1108"/>
        <v>53</v>
      </c>
      <c r="B558">
        <f t="shared" ref="B558:C558" si="1271">A55-A$501</f>
        <v>-0.14018025909443166</v>
      </c>
      <c r="C558">
        <f t="shared" si="1271"/>
        <v>3.2912253815473635E-2</v>
      </c>
      <c r="D558">
        <f t="shared" ref="D558:E558" si="1272">A55-A$502</f>
        <v>5.118221253942723E-2</v>
      </c>
      <c r="E558">
        <f t="shared" si="1272"/>
        <v>-0.26058680989651151</v>
      </c>
      <c r="F558">
        <f t="shared" ref="F558:G558" si="1273">A55-A$503</f>
        <v>-0.38594836491656254</v>
      </c>
      <c r="G558">
        <f t="shared" si="1273"/>
        <v>-0.20676591007930034</v>
      </c>
      <c r="H558">
        <f t="shared" si="1112"/>
        <v>2.0733721490996147E-2</v>
      </c>
      <c r="I558">
        <f t="shared" si="1113"/>
        <v>7.0525104372471739E-2</v>
      </c>
      <c r="J558">
        <f t="shared" si="1114"/>
        <v>0.19170828195268946</v>
      </c>
      <c r="K558">
        <f t="shared" si="1115"/>
        <v>1</v>
      </c>
      <c r="L558">
        <f t="shared" si="1116"/>
        <v>1</v>
      </c>
      <c r="M558">
        <f t="shared" si="1117"/>
        <v>0</v>
      </c>
      <c r="N558">
        <f t="shared" si="1118"/>
        <v>0</v>
      </c>
      <c r="O558">
        <f t="shared" si="1119"/>
        <v>0</v>
      </c>
      <c r="P558">
        <f t="shared" si="1120"/>
        <v>2.0733721490996147E-2</v>
      </c>
    </row>
    <row r="559" spans="1:16" x14ac:dyDescent="0.3">
      <c r="A559">
        <f t="shared" si="1108"/>
        <v>54</v>
      </c>
      <c r="B559">
        <f t="shared" ref="B559:C559" si="1274">A56-A$501</f>
        <v>0.34562993310536433</v>
      </c>
      <c r="C559">
        <f t="shared" si="1274"/>
        <v>0.29928925487993069</v>
      </c>
      <c r="D559">
        <f t="shared" ref="D559:E559" si="1275">A56-A$502</f>
        <v>0.53699240473922316</v>
      </c>
      <c r="E559">
        <f t="shared" si="1275"/>
        <v>5.7901911679455464E-3</v>
      </c>
      <c r="F559">
        <f t="shared" ref="F559:G559" si="1276">A56-A$503</f>
        <v>9.9861827283233451E-2</v>
      </c>
      <c r="G559">
        <f t="shared" si="1276"/>
        <v>5.9611090985156712E-2</v>
      </c>
      <c r="H559">
        <f t="shared" si="1112"/>
        <v>0.20903410874500272</v>
      </c>
      <c r="I559">
        <f t="shared" si="1113"/>
        <v>0.288394369061375</v>
      </c>
      <c r="J559">
        <f t="shared" si="1114"/>
        <v>1.352586671678698E-2</v>
      </c>
      <c r="K559">
        <f t="shared" si="1115"/>
        <v>3</v>
      </c>
      <c r="L559">
        <f t="shared" si="1116"/>
        <v>0</v>
      </c>
      <c r="M559">
        <f t="shared" si="1117"/>
        <v>0</v>
      </c>
      <c r="N559">
        <f t="shared" si="1118"/>
        <v>1</v>
      </c>
      <c r="O559">
        <f t="shared" si="1119"/>
        <v>0</v>
      </c>
      <c r="P559">
        <f t="shared" si="1120"/>
        <v>1.352586671678698E-2</v>
      </c>
    </row>
    <row r="560" spans="1:16" x14ac:dyDescent="0.3">
      <c r="A560">
        <f t="shared" si="1108"/>
        <v>55</v>
      </c>
      <c r="B560">
        <f t="shared" ref="B560:C560" si="1277">A57-A$501</f>
        <v>0.21459849125855429</v>
      </c>
      <c r="C560">
        <f t="shared" si="1277"/>
        <v>0.3630242650790077</v>
      </c>
      <c r="D560">
        <f t="shared" ref="D560:E560" si="1278">A57-A$502</f>
        <v>0.40596096289241318</v>
      </c>
      <c r="E560">
        <f t="shared" si="1278"/>
        <v>6.952520136702256E-2</v>
      </c>
      <c r="F560">
        <f t="shared" ref="F560:G560" si="1279">A57-A$503</f>
        <v>-3.1169614563576586E-2</v>
      </c>
      <c r="G560">
        <f t="shared" si="1279"/>
        <v>0.12334610118423373</v>
      </c>
      <c r="H560">
        <f t="shared" si="1112"/>
        <v>0.17783912948660147</v>
      </c>
      <c r="I560">
        <f t="shared" si="1113"/>
        <v>0.1696380570176603</v>
      </c>
      <c r="J560">
        <f t="shared" si="1114"/>
        <v>1.618580554939315E-2</v>
      </c>
      <c r="K560">
        <f t="shared" si="1115"/>
        <v>3</v>
      </c>
      <c r="L560">
        <f t="shared" si="1116"/>
        <v>0</v>
      </c>
      <c r="M560">
        <f t="shared" si="1117"/>
        <v>0</v>
      </c>
      <c r="N560">
        <f t="shared" si="1118"/>
        <v>1</v>
      </c>
      <c r="O560">
        <f t="shared" si="1119"/>
        <v>0</v>
      </c>
      <c r="P560">
        <f t="shared" si="1120"/>
        <v>1.618580554939315E-2</v>
      </c>
    </row>
    <row r="561" spans="1:16" x14ac:dyDescent="0.3">
      <c r="A561">
        <f t="shared" si="1108"/>
        <v>56</v>
      </c>
      <c r="B561">
        <f t="shared" ref="B561:C561" si="1280">A58-A$501</f>
        <v>0.24962591961048436</v>
      </c>
      <c r="C561">
        <f t="shared" si="1280"/>
        <v>0.28176320150425166</v>
      </c>
      <c r="D561">
        <f t="shared" ref="D561:E561" si="1281">A58-A$502</f>
        <v>0.44098839124434325</v>
      </c>
      <c r="E561">
        <f t="shared" si="1281"/>
        <v>-1.1735862207733483E-2</v>
      </c>
      <c r="F561">
        <f t="shared" ref="F561:G561" si="1282">A58-A$503</f>
        <v>3.8578137883534813E-3</v>
      </c>
      <c r="G561">
        <f t="shared" si="1282"/>
        <v>4.2085037609477682E-2</v>
      </c>
      <c r="H561">
        <f t="shared" si="1112"/>
        <v>0.14170360146330552</v>
      </c>
      <c r="I561">
        <f t="shared" si="1113"/>
        <v>0.19460849167403285</v>
      </c>
      <c r="J561">
        <f t="shared" si="1114"/>
        <v>1.7860331178167611E-3</v>
      </c>
      <c r="K561">
        <f t="shared" si="1115"/>
        <v>3</v>
      </c>
      <c r="L561">
        <f t="shared" si="1116"/>
        <v>0</v>
      </c>
      <c r="M561">
        <f t="shared" si="1117"/>
        <v>0</v>
      </c>
      <c r="N561">
        <f t="shared" si="1118"/>
        <v>1</v>
      </c>
      <c r="O561">
        <f t="shared" si="1119"/>
        <v>0</v>
      </c>
      <c r="P561">
        <f t="shared" si="1120"/>
        <v>1.7860331178167611E-3</v>
      </c>
    </row>
    <row r="562" spans="1:16" x14ac:dyDescent="0.3">
      <c r="A562">
        <f t="shared" si="1108"/>
        <v>57</v>
      </c>
      <c r="B562">
        <f t="shared" ref="B562:C562" si="1283">A59-A$501</f>
        <v>-0.33943380073890767</v>
      </c>
      <c r="C562">
        <f t="shared" si="1283"/>
        <v>0.43634757382659667</v>
      </c>
      <c r="D562">
        <f t="shared" ref="D562:E562" si="1284">A59-A$502</f>
        <v>-0.14807132910504878</v>
      </c>
      <c r="E562">
        <f t="shared" si="1284"/>
        <v>0.14284851011461153</v>
      </c>
      <c r="F562">
        <f t="shared" ref="F562:G562" si="1285">A59-A$503</f>
        <v>-0.58520190656103854</v>
      </c>
      <c r="G562">
        <f t="shared" si="1285"/>
        <v>0.19666940993182269</v>
      </c>
      <c r="H562">
        <f t="shared" si="1112"/>
        <v>0.30561451026841768</v>
      </c>
      <c r="I562">
        <f t="shared" si="1113"/>
        <v>4.2330815344899936E-2</v>
      </c>
      <c r="J562">
        <f t="shared" si="1114"/>
        <v>0.38114012824560578</v>
      </c>
      <c r="K562">
        <f t="shared" si="1115"/>
        <v>2</v>
      </c>
      <c r="L562">
        <f t="shared" si="1116"/>
        <v>0</v>
      </c>
      <c r="M562">
        <f t="shared" si="1117"/>
        <v>1</v>
      </c>
      <c r="N562">
        <f t="shared" si="1118"/>
        <v>0</v>
      </c>
      <c r="O562">
        <f t="shared" si="1119"/>
        <v>0</v>
      </c>
      <c r="P562">
        <f t="shared" si="1120"/>
        <v>4.2330815344899936E-2</v>
      </c>
    </row>
    <row r="563" spans="1:16" x14ac:dyDescent="0.3">
      <c r="A563">
        <f t="shared" si="1108"/>
        <v>58</v>
      </c>
      <c r="B563">
        <f t="shared" ref="B563:C563" si="1286">A60-A$501</f>
        <v>0.26587368026492136</v>
      </c>
      <c r="C563">
        <f t="shared" si="1286"/>
        <v>0.31130214723113564</v>
      </c>
      <c r="D563">
        <f t="shared" ref="D563:E563" si="1287">A60-A$502</f>
        <v>0.45723615189878025</v>
      </c>
      <c r="E563">
        <f t="shared" si="1287"/>
        <v>1.7803083519150498E-2</v>
      </c>
      <c r="F563">
        <f t="shared" ref="F563:G563" si="1288">A60-A$503</f>
        <v>2.0105574442790486E-2</v>
      </c>
      <c r="G563">
        <f t="shared" si="1288"/>
        <v>7.1623983336361663E-2</v>
      </c>
      <c r="H563">
        <f t="shared" si="1112"/>
        <v>0.16759784072832928</v>
      </c>
      <c r="I563">
        <f t="shared" si="1113"/>
        <v>0.2093818483859943</v>
      </c>
      <c r="J563">
        <f t="shared" si="1114"/>
        <v>5.5342291126420032E-3</v>
      </c>
      <c r="K563">
        <f t="shared" si="1115"/>
        <v>3</v>
      </c>
      <c r="L563">
        <f t="shared" si="1116"/>
        <v>0</v>
      </c>
      <c r="M563">
        <f t="shared" si="1117"/>
        <v>0</v>
      </c>
      <c r="N563">
        <f t="shared" si="1118"/>
        <v>1</v>
      </c>
      <c r="O563">
        <f t="shared" si="1119"/>
        <v>0</v>
      </c>
      <c r="P563">
        <f t="shared" si="1120"/>
        <v>5.5342291126420032E-3</v>
      </c>
    </row>
    <row r="564" spans="1:16" x14ac:dyDescent="0.3">
      <c r="A564">
        <f t="shared" si="1108"/>
        <v>59</v>
      </c>
      <c r="B564">
        <f t="shared" ref="B564:C564" si="1289">A61-A$501</f>
        <v>0.18472023846419733</v>
      </c>
      <c r="C564">
        <f t="shared" si="1289"/>
        <v>0.31841341770193959</v>
      </c>
      <c r="D564">
        <f t="shared" ref="D564:E564" si="1290">A61-A$502</f>
        <v>0.37608271009805622</v>
      </c>
      <c r="E564">
        <f t="shared" si="1290"/>
        <v>2.4914353989954452E-2</v>
      </c>
      <c r="F564">
        <f t="shared" ref="F564:G564" si="1291">A61-A$503</f>
        <v>-6.104786735793355E-2</v>
      </c>
      <c r="G564">
        <f t="shared" si="1291"/>
        <v>7.8735253807165617E-2</v>
      </c>
      <c r="H564">
        <f t="shared" si="1112"/>
        <v>0.13550867107089978</v>
      </c>
      <c r="I564">
        <f t="shared" si="1113"/>
        <v>0.14205892986943536</v>
      </c>
      <c r="J564">
        <f t="shared" si="1114"/>
        <v>9.9260823010306372E-3</v>
      </c>
      <c r="K564">
        <f t="shared" si="1115"/>
        <v>3</v>
      </c>
      <c r="L564">
        <f t="shared" si="1116"/>
        <v>0</v>
      </c>
      <c r="M564">
        <f t="shared" si="1117"/>
        <v>0</v>
      </c>
      <c r="N564">
        <f t="shared" si="1118"/>
        <v>1</v>
      </c>
      <c r="O564">
        <f t="shared" si="1119"/>
        <v>0</v>
      </c>
      <c r="P564">
        <f t="shared" si="1120"/>
        <v>9.9260823010306372E-3</v>
      </c>
    </row>
    <row r="565" spans="1:16" x14ac:dyDescent="0.3">
      <c r="A565">
        <f t="shared" si="1108"/>
        <v>60</v>
      </c>
      <c r="B565">
        <f t="shared" ref="B565:C565" si="1292">A62-A$501</f>
        <v>7.7203066949887378E-2</v>
      </c>
      <c r="C565">
        <f t="shared" si="1292"/>
        <v>-1.7392088477794332E-2</v>
      </c>
      <c r="D565">
        <f t="shared" ref="D565:E565" si="1293">A62-A$502</f>
        <v>0.26856553858374627</v>
      </c>
      <c r="E565">
        <f t="shared" si="1293"/>
        <v>-0.31089115218977947</v>
      </c>
      <c r="F565">
        <f t="shared" ref="F565:G565" si="1294">A62-A$503</f>
        <v>-0.1685650388722435</v>
      </c>
      <c r="G565">
        <f t="shared" si="1294"/>
        <v>-0.25707025237256831</v>
      </c>
      <c r="H565">
        <f t="shared" si="1112"/>
        <v>6.2627982880882191E-3</v>
      </c>
      <c r="I565">
        <f t="shared" si="1113"/>
        <v>0.16878075702466633</v>
      </c>
      <c r="J565">
        <f t="shared" si="1114"/>
        <v>9.4499286984896916E-2</v>
      </c>
      <c r="K565">
        <f t="shared" si="1115"/>
        <v>1</v>
      </c>
      <c r="L565">
        <f t="shared" si="1116"/>
        <v>1</v>
      </c>
      <c r="M565">
        <f t="shared" si="1117"/>
        <v>0</v>
      </c>
      <c r="N565">
        <f t="shared" si="1118"/>
        <v>0</v>
      </c>
      <c r="O565">
        <f t="shared" si="1119"/>
        <v>0</v>
      </c>
      <c r="P565">
        <f t="shared" si="1120"/>
        <v>6.2627982880882191E-3</v>
      </c>
    </row>
    <row r="566" spans="1:16" x14ac:dyDescent="0.3">
      <c r="A566">
        <f t="shared" si="1108"/>
        <v>61</v>
      </c>
      <c r="B566">
        <f t="shared" ref="B566:C566" si="1295">A63-A$501</f>
        <v>7.3488593082583487E-3</v>
      </c>
      <c r="C566">
        <f t="shared" si="1295"/>
        <v>-5.1121526088295344E-2</v>
      </c>
      <c r="D566">
        <f t="shared" ref="D566:E566" si="1296">A63-A$502</f>
        <v>0.19871133094211724</v>
      </c>
      <c r="E566">
        <f t="shared" si="1296"/>
        <v>-0.34462058980028049</v>
      </c>
      <c r="F566">
        <f t="shared" ref="F566:G566" si="1297">A63-A$503</f>
        <v>-0.23841924651387253</v>
      </c>
      <c r="G566">
        <f t="shared" si="1297"/>
        <v>-0.29079968998306932</v>
      </c>
      <c r="H566">
        <f t="shared" si="1112"/>
        <v>2.6674161627288366E-3</v>
      </c>
      <c r="I566">
        <f t="shared" si="1113"/>
        <v>0.15824954395908084</v>
      </c>
      <c r="J566">
        <f t="shared" si="1114"/>
        <v>0.14140819680249195</v>
      </c>
      <c r="K566">
        <f t="shared" si="1115"/>
        <v>1</v>
      </c>
      <c r="L566">
        <f t="shared" si="1116"/>
        <v>1</v>
      </c>
      <c r="M566">
        <f t="shared" si="1117"/>
        <v>0</v>
      </c>
      <c r="N566">
        <f t="shared" si="1118"/>
        <v>0</v>
      </c>
      <c r="O566">
        <f t="shared" si="1119"/>
        <v>0</v>
      </c>
      <c r="P566">
        <f t="shared" si="1120"/>
        <v>2.6674161627288366E-3</v>
      </c>
    </row>
    <row r="567" spans="1:16" x14ac:dyDescent="0.3">
      <c r="A567">
        <f t="shared" si="1108"/>
        <v>62</v>
      </c>
      <c r="B567">
        <f t="shared" ref="B567:C567" si="1298">A64-A$501</f>
        <v>-5.4511553988569661E-2</v>
      </c>
      <c r="C567">
        <f t="shared" si="1298"/>
        <v>0.25206301655102364</v>
      </c>
      <c r="D567">
        <f t="shared" ref="D567:E567" si="1299">A64-A$502</f>
        <v>0.13685091764528923</v>
      </c>
      <c r="E567">
        <f t="shared" si="1299"/>
        <v>-4.1436047160961498E-2</v>
      </c>
      <c r="F567">
        <f t="shared" ref="F567:G567" si="1300">A64-A$503</f>
        <v>-0.30027965981070054</v>
      </c>
      <c r="G567">
        <f t="shared" si="1300"/>
        <v>1.2384852656249667E-2</v>
      </c>
      <c r="H567">
        <f t="shared" si="1112"/>
        <v>6.6507273831050373E-2</v>
      </c>
      <c r="I567">
        <f t="shared" si="1113"/>
        <v>2.044511966468316E-2</v>
      </c>
      <c r="J567">
        <f t="shared" si="1114"/>
        <v>9.0321258671347049E-2</v>
      </c>
      <c r="K567">
        <f t="shared" si="1115"/>
        <v>2</v>
      </c>
      <c r="L567">
        <f t="shared" si="1116"/>
        <v>0</v>
      </c>
      <c r="M567">
        <f t="shared" si="1117"/>
        <v>1</v>
      </c>
      <c r="N567">
        <f t="shared" si="1118"/>
        <v>0</v>
      </c>
      <c r="O567">
        <f t="shared" si="1119"/>
        <v>0</v>
      </c>
      <c r="P567">
        <f t="shared" si="1120"/>
        <v>2.044511966468316E-2</v>
      </c>
    </row>
    <row r="568" spans="1:16" x14ac:dyDescent="0.3">
      <c r="A568">
        <f t="shared" si="1108"/>
        <v>63</v>
      </c>
      <c r="B568">
        <f t="shared" ref="B568:C568" si="1301">A65-A$501</f>
        <v>0.11278548715311637</v>
      </c>
      <c r="C568">
        <f t="shared" si="1301"/>
        <v>2.8158471196915669E-2</v>
      </c>
      <c r="D568">
        <f t="shared" ref="D568:E568" si="1302">A65-A$502</f>
        <v>0.30414795878697526</v>
      </c>
      <c r="E568">
        <f t="shared" si="1302"/>
        <v>-0.26534059251506947</v>
      </c>
      <c r="F568">
        <f t="shared" ref="F568:G568" si="1303">A65-A$503</f>
        <v>-0.13298261866901451</v>
      </c>
      <c r="G568">
        <f t="shared" si="1303"/>
        <v>-0.21151969269785831</v>
      </c>
      <c r="H568">
        <f t="shared" si="1112"/>
        <v>1.3513465612513306E-2</v>
      </c>
      <c r="I568">
        <f t="shared" si="1113"/>
        <v>0.16291161087053174</v>
      </c>
      <c r="J568">
        <f t="shared" si="1114"/>
        <v>6.2424957267064943E-2</v>
      </c>
      <c r="K568">
        <f t="shared" si="1115"/>
        <v>1</v>
      </c>
      <c r="L568">
        <f t="shared" si="1116"/>
        <v>1</v>
      </c>
      <c r="M568">
        <f t="shared" si="1117"/>
        <v>0</v>
      </c>
      <c r="N568">
        <f t="shared" si="1118"/>
        <v>0</v>
      </c>
      <c r="O568">
        <f t="shared" si="1119"/>
        <v>0</v>
      </c>
      <c r="P568">
        <f t="shared" si="1120"/>
        <v>1.3513465612513306E-2</v>
      </c>
    </row>
    <row r="569" spans="1:16" x14ac:dyDescent="0.3">
      <c r="A569">
        <f t="shared" si="1108"/>
        <v>64</v>
      </c>
      <c r="B569">
        <f t="shared" ref="B569:C569" si="1304">A66-A$501</f>
        <v>0.36936835926055728</v>
      </c>
      <c r="C569">
        <f t="shared" si="1304"/>
        <v>0.19359531062666263</v>
      </c>
      <c r="D569">
        <f t="shared" ref="D569:E569" si="1305">A66-A$502</f>
        <v>0.56073083089441611</v>
      </c>
      <c r="E569">
        <f t="shared" si="1305"/>
        <v>-9.9903753085322511E-2</v>
      </c>
      <c r="F569">
        <f t="shared" ref="F569:G569" si="1306">A66-A$503</f>
        <v>0.1236002534384264</v>
      </c>
      <c r="G569">
        <f t="shared" si="1306"/>
        <v>-4.6082853268111346E-2</v>
      </c>
      <c r="H569">
        <f t="shared" si="1112"/>
        <v>0.1739121291194701</v>
      </c>
      <c r="I569">
        <f t="shared" si="1113"/>
        <v>0.32439982459607536</v>
      </c>
      <c r="J569">
        <f t="shared" si="1114"/>
        <v>1.7400652015373518E-2</v>
      </c>
      <c r="K569">
        <f t="shared" si="1115"/>
        <v>3</v>
      </c>
      <c r="L569">
        <f t="shared" si="1116"/>
        <v>0</v>
      </c>
      <c r="M569">
        <f t="shared" si="1117"/>
        <v>0</v>
      </c>
      <c r="N569">
        <f t="shared" si="1118"/>
        <v>1</v>
      </c>
      <c r="O569">
        <f t="shared" si="1119"/>
        <v>0</v>
      </c>
      <c r="P569">
        <f t="shared" si="1120"/>
        <v>1.7400652015373518E-2</v>
      </c>
    </row>
    <row r="570" spans="1:16" x14ac:dyDescent="0.3">
      <c r="A570">
        <f t="shared" si="1108"/>
        <v>65</v>
      </c>
      <c r="B570">
        <f t="shared" ref="B570:C570" si="1307">A67-A$501</f>
        <v>9.7909951469735301E-2</v>
      </c>
      <c r="C570">
        <f t="shared" si="1307"/>
        <v>3.5005939120999641E-2</v>
      </c>
      <c r="D570">
        <f t="shared" ref="D570:E570" si="1308">A67-A$502</f>
        <v>0.28927242310359419</v>
      </c>
      <c r="E570">
        <f t="shared" si="1308"/>
        <v>-0.2584931245909855</v>
      </c>
      <c r="F570">
        <f t="shared" ref="F570:G570" si="1309">A67-A$503</f>
        <v>-0.14785815435239558</v>
      </c>
      <c r="G570">
        <f t="shared" si="1309"/>
        <v>-0.20467222477377434</v>
      </c>
      <c r="H570">
        <f t="shared" si="1112"/>
        <v>1.0811774370549055E-2</v>
      </c>
      <c r="I570">
        <f t="shared" si="1113"/>
        <v>0.15049723022903555</v>
      </c>
      <c r="J570">
        <f t="shared" si="1114"/>
        <v>6.3752753402343237E-2</v>
      </c>
      <c r="K570">
        <f t="shared" si="1115"/>
        <v>1</v>
      </c>
      <c r="L570">
        <f t="shared" si="1116"/>
        <v>1</v>
      </c>
      <c r="M570">
        <f t="shared" si="1117"/>
        <v>0</v>
      </c>
      <c r="N570">
        <f t="shared" si="1118"/>
        <v>0</v>
      </c>
      <c r="O570">
        <f t="shared" si="1119"/>
        <v>0</v>
      </c>
      <c r="P570">
        <f t="shared" si="1120"/>
        <v>1.0811774370549055E-2</v>
      </c>
    </row>
    <row r="571" spans="1:16" x14ac:dyDescent="0.3">
      <c r="A571">
        <f t="shared" ref="A571:A622" si="1310">A445</f>
        <v>66</v>
      </c>
      <c r="B571">
        <f t="shared" ref="B571:C571" si="1311">A68-A$501</f>
        <v>0.20805629866742931</v>
      </c>
      <c r="C571">
        <f t="shared" si="1311"/>
        <v>-4.8701995351791372E-2</v>
      </c>
      <c r="D571">
        <f t="shared" ref="D571:E571" si="1312">A68-A$502</f>
        <v>0.3994187703012882</v>
      </c>
      <c r="E571">
        <f t="shared" si="1312"/>
        <v>-0.34220105906377651</v>
      </c>
      <c r="F571">
        <f t="shared" ref="F571:G571" si="1313">A68-A$503</f>
        <v>-3.7711807154701571E-2</v>
      </c>
      <c r="G571">
        <f t="shared" si="1313"/>
        <v>-0.28838015924656535</v>
      </c>
      <c r="H571">
        <f t="shared" ref="H571:H622" si="1314">SUMPRODUCT(B571:C571,B571:C571)</f>
        <v>4.5659307766436452E-2</v>
      </c>
      <c r="I571">
        <f t="shared" ref="I571:I622" si="1315">SUMPRODUCT(D571:E571,D571:E571)</f>
        <v>0.2766369188933635</v>
      </c>
      <c r="J571">
        <f t="shared" ref="J571:J622" si="1316">SUMPRODUCT(F571:G571,F571:G571)</f>
        <v>8.4585296645947786E-2</v>
      </c>
      <c r="K571">
        <f t="shared" ref="K571:K622" si="1317">MATCH(MIN(H571:J571),H571:J571,0)</f>
        <v>1</v>
      </c>
      <c r="L571">
        <f t="shared" ref="L571:L622" si="1318">IF(K571=1,1,0)</f>
        <v>1</v>
      </c>
      <c r="M571">
        <f t="shared" ref="M571:M622" si="1319">IF(K571=2,1,0)</f>
        <v>0</v>
      </c>
      <c r="N571">
        <f t="shared" ref="N571:N622" si="1320">IF(K571=3,1,0)</f>
        <v>0</v>
      </c>
      <c r="O571">
        <f t="shared" ref="O571:O622" si="1321">IF(K571=K445, 0, 1)</f>
        <v>0</v>
      </c>
      <c r="P571">
        <f t="shared" ref="P571:P622" si="1322">MIN(H571:J571)</f>
        <v>4.5659307766436452E-2</v>
      </c>
    </row>
    <row r="572" spans="1:16" x14ac:dyDescent="0.3">
      <c r="A572">
        <f t="shared" si="1310"/>
        <v>67</v>
      </c>
      <c r="B572">
        <f t="shared" ref="B572:C572" si="1323">A69-A$501</f>
        <v>0.18430225548377138</v>
      </c>
      <c r="C572">
        <f t="shared" si="1323"/>
        <v>0.12628196866867264</v>
      </c>
      <c r="D572">
        <f t="shared" ref="D572:E572" si="1324">A69-A$502</f>
        <v>0.37566472711763027</v>
      </c>
      <c r="E572">
        <f t="shared" si="1324"/>
        <v>-0.1672170950433125</v>
      </c>
      <c r="F572">
        <f t="shared" ref="F572:G572" si="1325">A69-A$503</f>
        <v>-6.1465850338359496E-2</v>
      </c>
      <c r="G572">
        <f t="shared" si="1325"/>
        <v>-0.11339619522610134</v>
      </c>
      <c r="H572">
        <f t="shared" si="1314"/>
        <v>4.9914456987240959E-2</v>
      </c>
      <c r="I572">
        <f t="shared" si="1315"/>
        <v>0.16908554407508783</v>
      </c>
      <c r="J572">
        <f t="shared" si="1316"/>
        <v>1.6636747849573696E-2</v>
      </c>
      <c r="K572">
        <f t="shared" si="1317"/>
        <v>3</v>
      </c>
      <c r="L572">
        <f t="shared" si="1318"/>
        <v>0</v>
      </c>
      <c r="M572">
        <f t="shared" si="1319"/>
        <v>0</v>
      </c>
      <c r="N572">
        <f t="shared" si="1320"/>
        <v>1</v>
      </c>
      <c r="O572">
        <f t="shared" si="1321"/>
        <v>0</v>
      </c>
      <c r="P572">
        <f t="shared" si="1322"/>
        <v>1.6636747849573696E-2</v>
      </c>
    </row>
    <row r="573" spans="1:16" x14ac:dyDescent="0.3">
      <c r="A573">
        <f t="shared" si="1310"/>
        <v>68</v>
      </c>
      <c r="B573">
        <f t="shared" ref="B573:C573" si="1326">A70-A$501</f>
        <v>0.37114266483259034</v>
      </c>
      <c r="C573">
        <f t="shared" si="1326"/>
        <v>0.15156729525457963</v>
      </c>
      <c r="D573">
        <f t="shared" ref="D573:E573" si="1327">A70-A$502</f>
        <v>0.56250513646644928</v>
      </c>
      <c r="E573">
        <f t="shared" si="1327"/>
        <v>-0.14193176845740552</v>
      </c>
      <c r="F573">
        <f t="shared" ref="F573:G573" si="1328">A70-A$503</f>
        <v>0.12537455901045946</v>
      </c>
      <c r="G573">
        <f t="shared" si="1328"/>
        <v>-8.8110868640194351E-2</v>
      </c>
      <c r="H573">
        <f t="shared" si="1314"/>
        <v>0.16071952264982539</v>
      </c>
      <c r="I573">
        <f t="shared" si="1315"/>
        <v>0.33655665544858532</v>
      </c>
      <c r="J573">
        <f t="shared" si="1316"/>
        <v>2.3482305219596766E-2</v>
      </c>
      <c r="K573">
        <f t="shared" si="1317"/>
        <v>3</v>
      </c>
      <c r="L573">
        <f t="shared" si="1318"/>
        <v>0</v>
      </c>
      <c r="M573">
        <f t="shared" si="1319"/>
        <v>0</v>
      </c>
      <c r="N573">
        <f t="shared" si="1320"/>
        <v>1</v>
      </c>
      <c r="O573">
        <f t="shared" si="1321"/>
        <v>0</v>
      </c>
      <c r="P573">
        <f t="shared" si="1322"/>
        <v>2.3482305219596766E-2</v>
      </c>
    </row>
    <row r="574" spans="1:16" x14ac:dyDescent="0.3">
      <c r="A574">
        <f t="shared" si="1310"/>
        <v>69</v>
      </c>
      <c r="B574">
        <f t="shared" ref="B574:C574" si="1329">A71-A$501</f>
        <v>0.15462246935437135</v>
      </c>
      <c r="C574">
        <f t="shared" si="1329"/>
        <v>1.7348883234597656E-2</v>
      </c>
      <c r="D574">
        <f t="shared" ref="D574:E574" si="1330">A71-A$502</f>
        <v>0.34598494098823024</v>
      </c>
      <c r="E574">
        <f t="shared" si="1330"/>
        <v>-0.27615018047738749</v>
      </c>
      <c r="F574">
        <f t="shared" ref="F574:G574" si="1331">A71-A$503</f>
        <v>-9.1145636467759528E-2</v>
      </c>
      <c r="G574">
        <f t="shared" si="1331"/>
        <v>-0.22232928066017632</v>
      </c>
      <c r="H574">
        <f t="shared" si="1314"/>
        <v>2.420909177873121E-2</v>
      </c>
      <c r="I574">
        <f t="shared" si="1315"/>
        <v>0.19596450156832285</v>
      </c>
      <c r="J574">
        <f t="shared" si="1316"/>
        <v>5.7737836085984429E-2</v>
      </c>
      <c r="K574">
        <f t="shared" si="1317"/>
        <v>1</v>
      </c>
      <c r="L574">
        <f t="shared" si="1318"/>
        <v>1</v>
      </c>
      <c r="M574">
        <f t="shared" si="1319"/>
        <v>0</v>
      </c>
      <c r="N574">
        <f t="shared" si="1320"/>
        <v>0</v>
      </c>
      <c r="O574">
        <f t="shared" si="1321"/>
        <v>0</v>
      </c>
      <c r="P574">
        <f t="shared" si="1322"/>
        <v>2.420909177873121E-2</v>
      </c>
    </row>
    <row r="575" spans="1:16" x14ac:dyDescent="0.3">
      <c r="A575">
        <f t="shared" si="1310"/>
        <v>70</v>
      </c>
      <c r="B575">
        <f t="shared" ref="B575:C575" si="1332">A72-A$501</f>
        <v>-7.5412499679806677E-2</v>
      </c>
      <c r="C575">
        <f t="shared" si="1332"/>
        <v>8.5910746887378597E-2</v>
      </c>
      <c r="D575">
        <f t="shared" ref="D575:E575" si="1333">A72-A$502</f>
        <v>0.11594997195405221</v>
      </c>
      <c r="E575">
        <f t="shared" si="1333"/>
        <v>-0.20758831682460654</v>
      </c>
      <c r="F575">
        <f t="shared" ref="F575:G575" si="1334">A72-A$503</f>
        <v>-0.32118060550193755</v>
      </c>
      <c r="G575">
        <f t="shared" si="1334"/>
        <v>-0.15376741700739538</v>
      </c>
      <c r="H575">
        <f t="shared" si="1314"/>
        <v>1.3067701538704074E-2</v>
      </c>
      <c r="I575">
        <f t="shared" si="1315"/>
        <v>5.6537305278218722E-2</v>
      </c>
      <c r="J575">
        <f t="shared" si="1316"/>
        <v>0.12680139988371747</v>
      </c>
      <c r="K575">
        <f t="shared" si="1317"/>
        <v>1</v>
      </c>
      <c r="L575">
        <f t="shared" si="1318"/>
        <v>1</v>
      </c>
      <c r="M575">
        <f t="shared" si="1319"/>
        <v>0</v>
      </c>
      <c r="N575">
        <f t="shared" si="1320"/>
        <v>0</v>
      </c>
      <c r="O575">
        <f t="shared" si="1321"/>
        <v>0</v>
      </c>
      <c r="P575">
        <f t="shared" si="1322"/>
        <v>1.3067701538704074E-2</v>
      </c>
    </row>
    <row r="576" spans="1:16" x14ac:dyDescent="0.3">
      <c r="A576">
        <f t="shared" si="1310"/>
        <v>71</v>
      </c>
      <c r="B576">
        <f t="shared" ref="B576:C576" si="1335">A73-A$501</f>
        <v>-0.19899313586837064</v>
      </c>
      <c r="C576">
        <f t="shared" si="1335"/>
        <v>-1.3004608871425349E-2</v>
      </c>
      <c r="D576">
        <f t="shared" ref="D576:E576" si="1336">A73-A$502</f>
        <v>-7.6306642345117526E-3</v>
      </c>
      <c r="E576">
        <f t="shared" si="1336"/>
        <v>-0.30650367258341049</v>
      </c>
      <c r="F576">
        <f t="shared" ref="F576:G576" si="1337">A73-A$503</f>
        <v>-0.44476124169050152</v>
      </c>
      <c r="G576">
        <f t="shared" si="1337"/>
        <v>-0.25268277276619933</v>
      </c>
      <c r="H576">
        <f t="shared" si="1314"/>
        <v>3.9767387974626575E-2</v>
      </c>
      <c r="I576">
        <f t="shared" si="1315"/>
        <v>9.4002728343778361E-2</v>
      </c>
      <c r="J576">
        <f t="shared" si="1316"/>
        <v>0.2616611457628914</v>
      </c>
      <c r="K576">
        <f t="shared" si="1317"/>
        <v>1</v>
      </c>
      <c r="L576">
        <f t="shared" si="1318"/>
        <v>1</v>
      </c>
      <c r="M576">
        <f t="shared" si="1319"/>
        <v>0</v>
      </c>
      <c r="N576">
        <f t="shared" si="1320"/>
        <v>0</v>
      </c>
      <c r="O576">
        <f t="shared" si="1321"/>
        <v>0</v>
      </c>
      <c r="P576">
        <f t="shared" si="1322"/>
        <v>3.9767387974626575E-2</v>
      </c>
    </row>
    <row r="577" spans="1:16" x14ac:dyDescent="0.3">
      <c r="A577">
        <f t="shared" si="1310"/>
        <v>72</v>
      </c>
      <c r="B577">
        <f t="shared" ref="B577:C577" si="1338">A74-A$501</f>
        <v>-5.3378593216824644E-2</v>
      </c>
      <c r="C577">
        <f t="shared" si="1338"/>
        <v>0.20445004612575363</v>
      </c>
      <c r="D577">
        <f t="shared" ref="D577:E577" si="1339">A74-A$502</f>
        <v>0.13798387841703424</v>
      </c>
      <c r="E577">
        <f t="shared" si="1339"/>
        <v>-8.9049017586231516E-2</v>
      </c>
      <c r="F577">
        <f t="shared" ref="F577:G577" si="1340">A74-A$503</f>
        <v>-0.29914669903895552</v>
      </c>
      <c r="G577">
        <f t="shared" si="1340"/>
        <v>-3.5228117769020351E-2</v>
      </c>
      <c r="H577">
        <f t="shared" si="1314"/>
        <v>4.4649095574630017E-2</v>
      </c>
      <c r="I577">
        <f t="shared" si="1315"/>
        <v>2.6969278236079856E-2</v>
      </c>
      <c r="J577">
        <f t="shared" si="1316"/>
        <v>9.0729767827451388E-2</v>
      </c>
      <c r="K577">
        <f t="shared" si="1317"/>
        <v>2</v>
      </c>
      <c r="L577">
        <f t="shared" si="1318"/>
        <v>0</v>
      </c>
      <c r="M577">
        <f t="shared" si="1319"/>
        <v>1</v>
      </c>
      <c r="N577">
        <f t="shared" si="1320"/>
        <v>0</v>
      </c>
      <c r="O577">
        <f t="shared" si="1321"/>
        <v>0</v>
      </c>
      <c r="P577">
        <f t="shared" si="1322"/>
        <v>2.6969278236079856E-2</v>
      </c>
    </row>
    <row r="578" spans="1:16" x14ac:dyDescent="0.3">
      <c r="A578">
        <f t="shared" si="1310"/>
        <v>73</v>
      </c>
      <c r="B578">
        <f t="shared" ref="B578:C578" si="1341">A75-A$501</f>
        <v>-0.19072220236123566</v>
      </c>
      <c r="C578">
        <f t="shared" si="1341"/>
        <v>0.30285189005113061</v>
      </c>
      <c r="D578">
        <f t="shared" ref="D578:E578" si="1342">A75-A$502</f>
        <v>6.4026927262322841E-4</v>
      </c>
      <c r="E578">
        <f t="shared" si="1342"/>
        <v>9.3528263391454702E-3</v>
      </c>
      <c r="F578">
        <f t="shared" ref="F578:G578" si="1343">A75-A$503</f>
        <v>-0.43649030818336654</v>
      </c>
      <c r="G578">
        <f t="shared" si="1343"/>
        <v>6.3173726156356635E-2</v>
      </c>
      <c r="H578">
        <f t="shared" si="1314"/>
        <v>0.12809422578106222</v>
      </c>
      <c r="I578">
        <f t="shared" si="1315"/>
        <v>8.7885305271678734E-5</v>
      </c>
      <c r="J578">
        <f t="shared" si="1316"/>
        <v>0.19451470881448862</v>
      </c>
      <c r="K578">
        <f t="shared" si="1317"/>
        <v>2</v>
      </c>
      <c r="L578">
        <f t="shared" si="1318"/>
        <v>0</v>
      </c>
      <c r="M578">
        <f t="shared" si="1319"/>
        <v>1</v>
      </c>
      <c r="N578">
        <f t="shared" si="1320"/>
        <v>0</v>
      </c>
      <c r="O578">
        <f t="shared" si="1321"/>
        <v>0</v>
      </c>
      <c r="P578">
        <f t="shared" si="1322"/>
        <v>8.7885305271678734E-5</v>
      </c>
    </row>
    <row r="579" spans="1:16" x14ac:dyDescent="0.3">
      <c r="A579">
        <f t="shared" si="1310"/>
        <v>74</v>
      </c>
      <c r="B579">
        <f t="shared" ref="B579:C579" si="1344">A76-A$501</f>
        <v>-0.29385326547826263</v>
      </c>
      <c r="C579">
        <f t="shared" si="1344"/>
        <v>0.35523834310320962</v>
      </c>
      <c r="D579">
        <f t="shared" ref="D579:E579" si="1345">A76-A$502</f>
        <v>-0.10249079384440377</v>
      </c>
      <c r="E579">
        <f t="shared" si="1345"/>
        <v>6.1739279391224478E-2</v>
      </c>
      <c r="F579">
        <f t="shared" ref="F579:G579" si="1346">A76-A$503</f>
        <v>-0.53962137130039356</v>
      </c>
      <c r="G579">
        <f t="shared" si="1346"/>
        <v>0.11556017920843564</v>
      </c>
      <c r="H579">
        <f t="shared" si="1314"/>
        <v>0.21254402204295197</v>
      </c>
      <c r="I579">
        <f t="shared" si="1315"/>
        <v>1.4316101442603748E-2</v>
      </c>
      <c r="J579">
        <f t="shared" si="1316"/>
        <v>0.30454537938280296</v>
      </c>
      <c r="K579">
        <f t="shared" si="1317"/>
        <v>2</v>
      </c>
      <c r="L579">
        <f t="shared" si="1318"/>
        <v>0</v>
      </c>
      <c r="M579">
        <f t="shared" si="1319"/>
        <v>1</v>
      </c>
      <c r="N579">
        <f t="shared" si="1320"/>
        <v>0</v>
      </c>
      <c r="O579">
        <f t="shared" si="1321"/>
        <v>0</v>
      </c>
      <c r="P579">
        <f t="shared" si="1322"/>
        <v>1.4316101442603748E-2</v>
      </c>
    </row>
    <row r="580" spans="1:16" x14ac:dyDescent="0.3">
      <c r="A580">
        <f t="shared" si="1310"/>
        <v>75</v>
      </c>
      <c r="B580">
        <f t="shared" ref="B580:C580" si="1347">A77-A$501</f>
        <v>-0.17217745772679866</v>
      </c>
      <c r="C580">
        <f t="shared" si="1347"/>
        <v>0.3267068896322966</v>
      </c>
      <c r="D580">
        <f t="shared" ref="D580:E580" si="1348">A77-A$502</f>
        <v>1.9185013907060233E-2</v>
      </c>
      <c r="E580">
        <f t="shared" si="1348"/>
        <v>3.3207825920311462E-2</v>
      </c>
      <c r="F580">
        <f t="shared" ref="F580:G580" si="1349">A77-A$503</f>
        <v>-0.41794556354892953</v>
      </c>
      <c r="G580">
        <f t="shared" si="1349"/>
        <v>8.7028725737522628E-2</v>
      </c>
      <c r="H580">
        <f t="shared" si="1314"/>
        <v>0.13638246868247317</v>
      </c>
      <c r="I580">
        <f t="shared" si="1315"/>
        <v>1.4708244609678042E-3</v>
      </c>
      <c r="J580">
        <f t="shared" si="1316"/>
        <v>0.18225249319372921</v>
      </c>
      <c r="K580">
        <f t="shared" si="1317"/>
        <v>2</v>
      </c>
      <c r="L580">
        <f t="shared" si="1318"/>
        <v>0</v>
      </c>
      <c r="M580">
        <f t="shared" si="1319"/>
        <v>1</v>
      </c>
      <c r="N580">
        <f t="shared" si="1320"/>
        <v>0</v>
      </c>
      <c r="O580">
        <f t="shared" si="1321"/>
        <v>0</v>
      </c>
      <c r="P580">
        <f t="shared" si="1322"/>
        <v>1.4708244609678042E-3</v>
      </c>
    </row>
    <row r="581" spans="1:16" x14ac:dyDescent="0.3">
      <c r="A581">
        <f t="shared" si="1310"/>
        <v>76</v>
      </c>
      <c r="B581">
        <f t="shared" ref="B581:C581" si="1350">A78-A$501</f>
        <v>-0.27072950364633164</v>
      </c>
      <c r="C581">
        <f t="shared" si="1350"/>
        <v>0.4026413086629837</v>
      </c>
      <c r="D581">
        <f t="shared" ref="D581:E581" si="1351">A78-A$502</f>
        <v>-7.9367032012472777E-2</v>
      </c>
      <c r="E581">
        <f t="shared" si="1351"/>
        <v>0.10914224495099856</v>
      </c>
      <c r="F581">
        <f t="shared" ref="F581:G581" si="1352">A78-A$503</f>
        <v>-0.51649760946846257</v>
      </c>
      <c r="G581">
        <f t="shared" si="1352"/>
        <v>0.16296314476820972</v>
      </c>
      <c r="H581">
        <f t="shared" si="1314"/>
        <v>0.23541448758642922</v>
      </c>
      <c r="I581">
        <f t="shared" si="1315"/>
        <v>1.821115540341265E-2</v>
      </c>
      <c r="J581">
        <f t="shared" si="1316"/>
        <v>0.29332676713938094</v>
      </c>
      <c r="K581">
        <f t="shared" si="1317"/>
        <v>2</v>
      </c>
      <c r="L581">
        <f t="shared" si="1318"/>
        <v>0</v>
      </c>
      <c r="M581">
        <f t="shared" si="1319"/>
        <v>1</v>
      </c>
      <c r="N581">
        <f t="shared" si="1320"/>
        <v>0</v>
      </c>
      <c r="O581">
        <f t="shared" si="1321"/>
        <v>0</v>
      </c>
      <c r="P581">
        <f t="shared" si="1322"/>
        <v>1.821115540341265E-2</v>
      </c>
    </row>
    <row r="582" spans="1:16" x14ac:dyDescent="0.3">
      <c r="A582">
        <f t="shared" si="1310"/>
        <v>77</v>
      </c>
      <c r="B582">
        <f t="shared" ref="B582:C582" si="1353">A79-A$501</f>
        <v>-0.13445802740518165</v>
      </c>
      <c r="C582">
        <f t="shared" si="1353"/>
        <v>0.3424691802674466</v>
      </c>
      <c r="D582">
        <f t="shared" ref="D582:E582" si="1354">A79-A$502</f>
        <v>5.6904444228677242E-2</v>
      </c>
      <c r="E582">
        <f t="shared" si="1354"/>
        <v>4.8970116555461463E-2</v>
      </c>
      <c r="F582">
        <f t="shared" ref="F582:G582" si="1355">A79-A$503</f>
        <v>-0.38022613322731252</v>
      </c>
      <c r="G582">
        <f t="shared" si="1355"/>
        <v>0.10279101637267263</v>
      </c>
      <c r="H582">
        <f t="shared" si="1314"/>
        <v>0.13536410056674941</v>
      </c>
      <c r="I582">
        <f t="shared" si="1315"/>
        <v>5.6361880884301194E-3</v>
      </c>
      <c r="J582">
        <f t="shared" si="1316"/>
        <v>0.15513790543592104</v>
      </c>
      <c r="K582">
        <f t="shared" si="1317"/>
        <v>2</v>
      </c>
      <c r="L582">
        <f t="shared" si="1318"/>
        <v>0</v>
      </c>
      <c r="M582">
        <f t="shared" si="1319"/>
        <v>1</v>
      </c>
      <c r="N582">
        <f t="shared" si="1320"/>
        <v>0</v>
      </c>
      <c r="O582">
        <f t="shared" si="1321"/>
        <v>0</v>
      </c>
      <c r="P582">
        <f t="shared" si="1322"/>
        <v>5.6361880884301194E-3</v>
      </c>
    </row>
    <row r="583" spans="1:16" x14ac:dyDescent="0.3">
      <c r="A583">
        <f t="shared" si="1310"/>
        <v>78</v>
      </c>
      <c r="B583">
        <f t="shared" ref="B583:C583" si="1356">A80-A$501</f>
        <v>-0.15748552467957366</v>
      </c>
      <c r="C583">
        <f t="shared" si="1356"/>
        <v>2.8774601026622659E-2</v>
      </c>
      <c r="D583">
        <f t="shared" ref="D583:E583" si="1357">A80-A$502</f>
        <v>3.3876946954285225E-2</v>
      </c>
      <c r="E583">
        <f t="shared" si="1357"/>
        <v>-0.26472446268536248</v>
      </c>
      <c r="F583">
        <f t="shared" ref="F583:G583" si="1358">A80-A$503</f>
        <v>-0.40325363050170454</v>
      </c>
      <c r="G583">
        <f t="shared" si="1358"/>
        <v>-0.21090356286815132</v>
      </c>
      <c r="H583">
        <f t="shared" si="1314"/>
        <v>2.5629668147841921E-2</v>
      </c>
      <c r="I583">
        <f t="shared" si="1315"/>
        <v>7.1226688678997327E-2</v>
      </c>
      <c r="J583">
        <f t="shared" si="1316"/>
        <v>0.2070938033432855</v>
      </c>
      <c r="K583">
        <f t="shared" si="1317"/>
        <v>1</v>
      </c>
      <c r="L583">
        <f t="shared" si="1318"/>
        <v>1</v>
      </c>
      <c r="M583">
        <f t="shared" si="1319"/>
        <v>0</v>
      </c>
      <c r="N583">
        <f t="shared" si="1320"/>
        <v>0</v>
      </c>
      <c r="O583">
        <f t="shared" si="1321"/>
        <v>0</v>
      </c>
      <c r="P583">
        <f t="shared" si="1322"/>
        <v>2.5629668147841921E-2</v>
      </c>
    </row>
    <row r="584" spans="1:16" x14ac:dyDescent="0.3">
      <c r="A584">
        <f t="shared" si="1310"/>
        <v>79</v>
      </c>
      <c r="B584">
        <f t="shared" ref="B584:C584" si="1359">A81-A$501</f>
        <v>5.2545424363999282E-2</v>
      </c>
      <c r="C584">
        <f t="shared" si="1359"/>
        <v>0.11727992081489164</v>
      </c>
      <c r="D584">
        <f t="shared" ref="D584:E584" si="1360">A81-A$502</f>
        <v>0.24390789599785817</v>
      </c>
      <c r="E584">
        <f t="shared" si="1360"/>
        <v>-0.17621914289709351</v>
      </c>
      <c r="F584">
        <f t="shared" ref="F584:G584" si="1361">A81-A$503</f>
        <v>-0.1932226814581316</v>
      </c>
      <c r="G584">
        <f t="shared" si="1361"/>
        <v>-0.12239824307988234</v>
      </c>
      <c r="H584">
        <f t="shared" si="1314"/>
        <v>1.6515601447940023E-2</v>
      </c>
      <c r="I584">
        <f t="shared" si="1315"/>
        <v>9.0544248053488263E-2</v>
      </c>
      <c r="J584">
        <f t="shared" si="1316"/>
        <v>5.2316334538912559E-2</v>
      </c>
      <c r="K584">
        <f t="shared" si="1317"/>
        <v>1</v>
      </c>
      <c r="L584">
        <f t="shared" si="1318"/>
        <v>1</v>
      </c>
      <c r="M584">
        <f t="shared" si="1319"/>
        <v>0</v>
      </c>
      <c r="N584">
        <f t="shared" si="1320"/>
        <v>0</v>
      </c>
      <c r="O584">
        <f t="shared" si="1321"/>
        <v>0</v>
      </c>
      <c r="P584">
        <f t="shared" si="1322"/>
        <v>1.6515601447940023E-2</v>
      </c>
    </row>
    <row r="585" spans="1:16" x14ac:dyDescent="0.3">
      <c r="A585">
        <f t="shared" si="1310"/>
        <v>80</v>
      </c>
      <c r="B585">
        <f t="shared" ref="B585:C585" si="1362">A82-A$501</f>
        <v>0.42508988289187738</v>
      </c>
      <c r="C585">
        <f t="shared" si="1362"/>
        <v>8.315250429128368E-2</v>
      </c>
      <c r="D585">
        <f t="shared" ref="D585:E585" si="1363">A82-A$502</f>
        <v>0.61645235452573632</v>
      </c>
      <c r="E585">
        <f t="shared" si="1363"/>
        <v>-0.21034655942070146</v>
      </c>
      <c r="F585">
        <f t="shared" ref="F585:G585" si="1364">A82-A$503</f>
        <v>0.1793217770697465</v>
      </c>
      <c r="G585">
        <f t="shared" si="1364"/>
        <v>-0.1565256596034903</v>
      </c>
      <c r="H585">
        <f t="shared" si="1314"/>
        <v>0.18761574750694196</v>
      </c>
      <c r="I585">
        <f t="shared" si="1315"/>
        <v>0.42425918046045075</v>
      </c>
      <c r="J585">
        <f t="shared" si="1316"/>
        <v>5.6656581845759578E-2</v>
      </c>
      <c r="K585">
        <f t="shared" si="1317"/>
        <v>3</v>
      </c>
      <c r="L585">
        <f t="shared" si="1318"/>
        <v>0</v>
      </c>
      <c r="M585">
        <f t="shared" si="1319"/>
        <v>0</v>
      </c>
      <c r="N585">
        <f t="shared" si="1320"/>
        <v>1</v>
      </c>
      <c r="O585">
        <f t="shared" si="1321"/>
        <v>0</v>
      </c>
      <c r="P585">
        <f t="shared" si="1322"/>
        <v>5.6656581845759578E-2</v>
      </c>
    </row>
    <row r="586" spans="1:16" x14ac:dyDescent="0.3">
      <c r="A586">
        <f t="shared" si="1310"/>
        <v>81</v>
      </c>
      <c r="B586">
        <f t="shared" ref="B586:C586" si="1365">A83-A$501</f>
        <v>-4.974753023030265E-2</v>
      </c>
      <c r="C586">
        <f t="shared" si="1365"/>
        <v>7.5174792116987688E-2</v>
      </c>
      <c r="D586">
        <f t="shared" ref="D586:E586" si="1366">A83-A$502</f>
        <v>0.14161494140355624</v>
      </c>
      <c r="E586">
        <f t="shared" si="1366"/>
        <v>-0.21832427159499745</v>
      </c>
      <c r="F586">
        <f t="shared" ref="F586:G586" si="1367">A83-A$503</f>
        <v>-0.29551563605243353</v>
      </c>
      <c r="G586">
        <f t="shared" si="1367"/>
        <v>-0.16450337177778629</v>
      </c>
      <c r="H586">
        <f t="shared" si="1314"/>
        <v>8.1260661338471898E-3</v>
      </c>
      <c r="I586">
        <f t="shared" si="1315"/>
        <v>6.7720279196218869E-2</v>
      </c>
      <c r="J586">
        <f t="shared" si="1316"/>
        <v>0.11439085047773492</v>
      </c>
      <c r="K586">
        <f t="shared" si="1317"/>
        <v>1</v>
      </c>
      <c r="L586">
        <f t="shared" si="1318"/>
        <v>1</v>
      </c>
      <c r="M586">
        <f t="shared" si="1319"/>
        <v>0</v>
      </c>
      <c r="N586">
        <f t="shared" si="1320"/>
        <v>0</v>
      </c>
      <c r="O586">
        <f t="shared" si="1321"/>
        <v>0</v>
      </c>
      <c r="P586">
        <f t="shared" si="1322"/>
        <v>8.1260661338471898E-3</v>
      </c>
    </row>
    <row r="587" spans="1:16" x14ac:dyDescent="0.3">
      <c r="A587">
        <f t="shared" si="1310"/>
        <v>82</v>
      </c>
      <c r="B587">
        <f t="shared" ref="B587:C587" si="1368">A84-A$501</f>
        <v>7.9756556505783338E-2</v>
      </c>
      <c r="C587">
        <f t="shared" si="1368"/>
        <v>0.18605784781234763</v>
      </c>
      <c r="D587">
        <f t="shared" ref="D587:E587" si="1369">A84-A$502</f>
        <v>0.27111902813964223</v>
      </c>
      <c r="E587">
        <f t="shared" si="1369"/>
        <v>-0.10744121589963751</v>
      </c>
      <c r="F587">
        <f t="shared" ref="F587:G587" si="1370">A84-A$503</f>
        <v>-0.16601154931634754</v>
      </c>
      <c r="G587">
        <f t="shared" si="1370"/>
        <v>-5.3620316082426345E-2</v>
      </c>
      <c r="H587">
        <f t="shared" si="1314"/>
        <v>4.0978631038222919E-2</v>
      </c>
      <c r="I587">
        <f t="shared" si="1315"/>
        <v>8.5049142293376637E-2</v>
      </c>
      <c r="J587">
        <f t="shared" si="1316"/>
        <v>3.0434972803193402E-2</v>
      </c>
      <c r="K587">
        <f t="shared" si="1317"/>
        <v>3</v>
      </c>
      <c r="L587">
        <f t="shared" si="1318"/>
        <v>0</v>
      </c>
      <c r="M587">
        <f t="shared" si="1319"/>
        <v>0</v>
      </c>
      <c r="N587">
        <f t="shared" si="1320"/>
        <v>1</v>
      </c>
      <c r="O587">
        <f t="shared" si="1321"/>
        <v>0</v>
      </c>
      <c r="P587">
        <f t="shared" si="1322"/>
        <v>3.0434972803193402E-2</v>
      </c>
    </row>
    <row r="588" spans="1:16" x14ac:dyDescent="0.3">
      <c r="A588">
        <f t="shared" si="1310"/>
        <v>83</v>
      </c>
      <c r="B588">
        <f t="shared" ref="B588:C588" si="1371">A85-A$501</f>
        <v>0.21560713161536832</v>
      </c>
      <c r="C588">
        <f t="shared" si="1371"/>
        <v>-8.7576553208496333E-2</v>
      </c>
      <c r="D588">
        <f t="shared" ref="D588:E588" si="1372">A85-A$502</f>
        <v>0.40696960324922721</v>
      </c>
      <c r="E588">
        <f t="shared" si="1372"/>
        <v>-0.38107561692048147</v>
      </c>
      <c r="F588">
        <f t="shared" ref="F588:G588" si="1373">A85-A$503</f>
        <v>-3.0160974206762559E-2</v>
      </c>
      <c r="G588">
        <f t="shared" si="1373"/>
        <v>-0.32725471710327031</v>
      </c>
      <c r="H588">
        <f t="shared" si="1314"/>
        <v>5.4156087875287348E-2</v>
      </c>
      <c r="I588">
        <f t="shared" si="1315"/>
        <v>0.31084288378015895</v>
      </c>
      <c r="J588">
        <f t="shared" si="1316"/>
        <v>0.10800533423144248</v>
      </c>
      <c r="K588">
        <f t="shared" si="1317"/>
        <v>1</v>
      </c>
      <c r="L588">
        <f t="shared" si="1318"/>
        <v>1</v>
      </c>
      <c r="M588">
        <f t="shared" si="1319"/>
        <v>0</v>
      </c>
      <c r="N588">
        <f t="shared" si="1320"/>
        <v>0</v>
      </c>
      <c r="O588">
        <f t="shared" si="1321"/>
        <v>0</v>
      </c>
      <c r="P588">
        <f t="shared" si="1322"/>
        <v>5.4156087875287348E-2</v>
      </c>
    </row>
    <row r="589" spans="1:16" x14ac:dyDescent="0.3">
      <c r="A589">
        <f t="shared" si="1310"/>
        <v>84</v>
      </c>
      <c r="B589">
        <f t="shared" ref="B589:C589" si="1374">A86-A$501</f>
        <v>-4.7818456379084662E-2</v>
      </c>
      <c r="C589">
        <f t="shared" si="1374"/>
        <v>0.1920111242571107</v>
      </c>
      <c r="D589">
        <f t="shared" ref="D589:E589" si="1375">A86-A$502</f>
        <v>0.14354401525477423</v>
      </c>
      <c r="E589">
        <f t="shared" si="1375"/>
        <v>-0.10148793945487444</v>
      </c>
      <c r="F589">
        <f t="shared" ref="F589:G589" si="1376">A86-A$503</f>
        <v>-0.29358656220121554</v>
      </c>
      <c r="G589">
        <f t="shared" si="1376"/>
        <v>-4.7667039637663278E-2</v>
      </c>
      <c r="H589">
        <f t="shared" si="1314"/>
        <v>3.9154876608958028E-2</v>
      </c>
      <c r="I589">
        <f t="shared" si="1315"/>
        <v>3.0904686170259113E-2</v>
      </c>
      <c r="J589">
        <f t="shared" si="1316"/>
        <v>8.8465216172946767E-2</v>
      </c>
      <c r="K589">
        <f t="shared" si="1317"/>
        <v>2</v>
      </c>
      <c r="L589">
        <f t="shared" si="1318"/>
        <v>0</v>
      </c>
      <c r="M589">
        <f t="shared" si="1319"/>
        <v>1</v>
      </c>
      <c r="N589">
        <f t="shared" si="1320"/>
        <v>0</v>
      </c>
      <c r="O589">
        <f t="shared" si="1321"/>
        <v>0</v>
      </c>
      <c r="P589">
        <f t="shared" si="1322"/>
        <v>3.0904686170259113E-2</v>
      </c>
    </row>
    <row r="590" spans="1:16" x14ac:dyDescent="0.3">
      <c r="A590">
        <f t="shared" si="1310"/>
        <v>85</v>
      </c>
      <c r="B590">
        <f t="shared" ref="B590:C590" si="1377">A87-A$501</f>
        <v>0.2612965917563283</v>
      </c>
      <c r="C590">
        <f t="shared" si="1377"/>
        <v>0.22022253196258063</v>
      </c>
      <c r="D590">
        <f t="shared" ref="D590:E590" si="1378">A87-A$502</f>
        <v>0.45265906339018719</v>
      </c>
      <c r="E590">
        <f t="shared" si="1378"/>
        <v>-7.3276531749404517E-2</v>
      </c>
      <c r="F590">
        <f t="shared" ref="F590:G590" si="1379">A87-A$503</f>
        <v>1.5528485934197422E-2</v>
      </c>
      <c r="G590">
        <f t="shared" si="1379"/>
        <v>-1.9455631932193351E-2</v>
      </c>
      <c r="H590">
        <f t="shared" si="1314"/>
        <v>0.11677387244748313</v>
      </c>
      <c r="I590">
        <f t="shared" si="1315"/>
        <v>0.21026967777450301</v>
      </c>
      <c r="J590">
        <f t="shared" si="1316"/>
        <v>6.1965548928954875E-4</v>
      </c>
      <c r="K590">
        <f t="shared" si="1317"/>
        <v>3</v>
      </c>
      <c r="L590">
        <f t="shared" si="1318"/>
        <v>0</v>
      </c>
      <c r="M590">
        <f t="shared" si="1319"/>
        <v>0</v>
      </c>
      <c r="N590">
        <f t="shared" si="1320"/>
        <v>1</v>
      </c>
      <c r="O590">
        <f t="shared" si="1321"/>
        <v>0</v>
      </c>
      <c r="P590">
        <f t="shared" si="1322"/>
        <v>6.1965548928954875E-4</v>
      </c>
    </row>
    <row r="591" spans="1:16" x14ac:dyDescent="0.3">
      <c r="A591">
        <f t="shared" si="1310"/>
        <v>86</v>
      </c>
      <c r="B591">
        <f t="shared" ref="B591:C591" si="1380">A88-A$501</f>
        <v>0.27138646607446232</v>
      </c>
      <c r="C591">
        <f t="shared" si="1380"/>
        <v>0.36224685830491959</v>
      </c>
      <c r="D591">
        <f t="shared" ref="D591:E591" si="1381">A88-A$502</f>
        <v>0.46274893770832121</v>
      </c>
      <c r="E591">
        <f t="shared" si="1381"/>
        <v>6.8747794592934452E-2</v>
      </c>
      <c r="F591">
        <f t="shared" ref="F591:G591" si="1382">A88-A$503</f>
        <v>2.561836025233144E-2</v>
      </c>
      <c r="G591">
        <f t="shared" si="1382"/>
        <v>0.12256869441014562</v>
      </c>
      <c r="H591">
        <f t="shared" si="1314"/>
        <v>0.20487340032016979</v>
      </c>
      <c r="I591">
        <f t="shared" si="1315"/>
        <v>0.21886283861157205</v>
      </c>
      <c r="J591">
        <f t="shared" si="1316"/>
        <v>1.5679385231425896E-2</v>
      </c>
      <c r="K591">
        <f t="shared" si="1317"/>
        <v>3</v>
      </c>
      <c r="L591">
        <f t="shared" si="1318"/>
        <v>0</v>
      </c>
      <c r="M591">
        <f t="shared" si="1319"/>
        <v>0</v>
      </c>
      <c r="N591">
        <f t="shared" si="1320"/>
        <v>1</v>
      </c>
      <c r="O591">
        <f t="shared" si="1321"/>
        <v>0</v>
      </c>
      <c r="P591">
        <f t="shared" si="1322"/>
        <v>1.5679385231425896E-2</v>
      </c>
    </row>
    <row r="592" spans="1:16" x14ac:dyDescent="0.3">
      <c r="A592">
        <f t="shared" si="1310"/>
        <v>87</v>
      </c>
      <c r="B592">
        <f t="shared" ref="B592:C592" si="1383">A89-A$501</f>
        <v>0.17764667509709536</v>
      </c>
      <c r="C592">
        <f t="shared" si="1383"/>
        <v>0.3415313745699507</v>
      </c>
      <c r="D592">
        <f t="shared" ref="D592:E592" si="1384">A89-A$502</f>
        <v>0.36900914673095425</v>
      </c>
      <c r="E592">
        <f t="shared" si="1384"/>
        <v>4.8032310857965554E-2</v>
      </c>
      <c r="F592">
        <f t="shared" ref="F592:G592" si="1385">A89-A$503</f>
        <v>-6.8121430725035514E-2</v>
      </c>
      <c r="G592">
        <f t="shared" si="1385"/>
        <v>0.10185321067517672</v>
      </c>
      <c r="H592">
        <f t="shared" si="1314"/>
        <v>0.14820202098869292</v>
      </c>
      <c r="I592">
        <f t="shared" si="1315"/>
        <v>0.13847485325746317</v>
      </c>
      <c r="J592">
        <f t="shared" si="1316"/>
        <v>1.5014605848867746E-2</v>
      </c>
      <c r="K592">
        <f t="shared" si="1317"/>
        <v>3</v>
      </c>
      <c r="L592">
        <f t="shared" si="1318"/>
        <v>0</v>
      </c>
      <c r="M592">
        <f t="shared" si="1319"/>
        <v>0</v>
      </c>
      <c r="N592">
        <f t="shared" si="1320"/>
        <v>1</v>
      </c>
      <c r="O592">
        <f t="shared" si="1321"/>
        <v>0</v>
      </c>
      <c r="P592">
        <f t="shared" si="1322"/>
        <v>1.5014605848867746E-2</v>
      </c>
    </row>
    <row r="593" spans="1:16" x14ac:dyDescent="0.3">
      <c r="A593">
        <f t="shared" si="1310"/>
        <v>88</v>
      </c>
      <c r="B593">
        <f t="shared" ref="B593:C593" si="1386">A90-A$501</f>
        <v>-6.3614452746312666E-2</v>
      </c>
      <c r="C593">
        <f t="shared" si="1386"/>
        <v>0.39352848482524466</v>
      </c>
      <c r="D593">
        <f t="shared" ref="D593:E593" si="1387">A90-A$502</f>
        <v>0.12774801888754622</v>
      </c>
      <c r="E593">
        <f t="shared" si="1387"/>
        <v>0.10002942111325952</v>
      </c>
      <c r="F593">
        <f t="shared" ref="F593:G593" si="1388">A90-A$503</f>
        <v>-0.30938255856844354</v>
      </c>
      <c r="G593">
        <f t="shared" si="1388"/>
        <v>0.15385032093047069</v>
      </c>
      <c r="H593">
        <f t="shared" si="1314"/>
        <v>0.15891146696706568</v>
      </c>
      <c r="I593">
        <f t="shared" si="1315"/>
        <v>2.6325441417946675E-2</v>
      </c>
      <c r="J593">
        <f t="shared" si="1316"/>
        <v>0.11938748879676522</v>
      </c>
      <c r="K593">
        <f t="shared" si="1317"/>
        <v>2</v>
      </c>
      <c r="L593">
        <f t="shared" si="1318"/>
        <v>0</v>
      </c>
      <c r="M593">
        <f t="shared" si="1319"/>
        <v>1</v>
      </c>
      <c r="N593">
        <f t="shared" si="1320"/>
        <v>0</v>
      </c>
      <c r="O593">
        <f t="shared" si="1321"/>
        <v>0</v>
      </c>
      <c r="P593">
        <f t="shared" si="1322"/>
        <v>2.6325441417946675E-2</v>
      </c>
    </row>
    <row r="594" spans="1:16" x14ac:dyDescent="0.3">
      <c r="A594">
        <f t="shared" si="1310"/>
        <v>89</v>
      </c>
      <c r="B594">
        <f t="shared" ref="B594:C594" si="1389">A91-A$501</f>
        <v>0.27916855531011536</v>
      </c>
      <c r="C594">
        <f t="shared" si="1389"/>
        <v>0.26494669897885664</v>
      </c>
      <c r="D594">
        <f t="shared" ref="D594:E594" si="1390">A91-A$502</f>
        <v>0.47053102694397425</v>
      </c>
      <c r="E594">
        <f t="shared" si="1390"/>
        <v>-2.8552364733128499E-2</v>
      </c>
      <c r="F594">
        <f t="shared" ref="F594:G594" si="1391">A91-A$503</f>
        <v>3.3400449487984485E-2</v>
      </c>
      <c r="G594">
        <f t="shared" si="1391"/>
        <v>2.5268535084082666E-2</v>
      </c>
      <c r="H594">
        <f t="shared" si="1314"/>
        <v>0.14813183557372983</v>
      </c>
      <c r="I594">
        <f t="shared" si="1315"/>
        <v>0.22221468484880463</v>
      </c>
      <c r="J594">
        <f t="shared" si="1316"/>
        <v>1.7540888912949196E-3</v>
      </c>
      <c r="K594">
        <f t="shared" si="1317"/>
        <v>3</v>
      </c>
      <c r="L594">
        <f t="shared" si="1318"/>
        <v>0</v>
      </c>
      <c r="M594">
        <f t="shared" si="1319"/>
        <v>0</v>
      </c>
      <c r="N594">
        <f t="shared" si="1320"/>
        <v>1</v>
      </c>
      <c r="O594">
        <f t="shared" si="1321"/>
        <v>0</v>
      </c>
      <c r="P594">
        <f t="shared" si="1322"/>
        <v>1.7540888912949196E-3</v>
      </c>
    </row>
    <row r="595" spans="1:16" x14ac:dyDescent="0.3">
      <c r="A595">
        <f t="shared" si="1310"/>
        <v>90</v>
      </c>
      <c r="B595">
        <f t="shared" ref="B595:C595" si="1392">A92-A$501</f>
        <v>0.29535900210631633</v>
      </c>
      <c r="C595">
        <f t="shared" si="1392"/>
        <v>0.24982719067664366</v>
      </c>
      <c r="D595">
        <f t="shared" ref="D595:E595" si="1393">A92-A$502</f>
        <v>0.48672147374017521</v>
      </c>
      <c r="E595">
        <f t="shared" si="1393"/>
        <v>-4.367187303534148E-2</v>
      </c>
      <c r="F595">
        <f t="shared" ref="F595:G595" si="1394">A92-A$503</f>
        <v>4.9590896284185448E-2</v>
      </c>
      <c r="G595">
        <f t="shared" si="1394"/>
        <v>1.0149026781869686E-2</v>
      </c>
      <c r="H595">
        <f t="shared" si="1314"/>
        <v>0.14965056532662305</v>
      </c>
      <c r="I595">
        <f t="shared" si="1315"/>
        <v>0.23880502549422306</v>
      </c>
      <c r="J595">
        <f t="shared" si="1316"/>
        <v>2.5622597388879464E-3</v>
      </c>
      <c r="K595">
        <f t="shared" si="1317"/>
        <v>3</v>
      </c>
      <c r="L595">
        <f t="shared" si="1318"/>
        <v>0</v>
      </c>
      <c r="M595">
        <f t="shared" si="1319"/>
        <v>0</v>
      </c>
      <c r="N595">
        <f t="shared" si="1320"/>
        <v>1</v>
      </c>
      <c r="O595">
        <f t="shared" si="1321"/>
        <v>0</v>
      </c>
      <c r="P595">
        <f t="shared" si="1322"/>
        <v>2.5622597388879464E-3</v>
      </c>
    </row>
    <row r="596" spans="1:16" x14ac:dyDescent="0.3">
      <c r="A596">
        <f t="shared" si="1310"/>
        <v>91</v>
      </c>
      <c r="B596">
        <f t="shared" ref="B596:C596" si="1395">A93-A$501</f>
        <v>-0.16779530978924667</v>
      </c>
      <c r="C596">
        <f t="shared" si="1395"/>
        <v>7.4024321031838702E-2</v>
      </c>
      <c r="D596">
        <f t="shared" ref="D596:E596" si="1396">A93-A$502</f>
        <v>2.3567161844612217E-2</v>
      </c>
      <c r="E596">
        <f t="shared" si="1396"/>
        <v>-0.21947474268014644</v>
      </c>
      <c r="F596">
        <f t="shared" ref="F596:G596" si="1397">A93-A$503</f>
        <v>-0.41356341561137755</v>
      </c>
      <c r="G596">
        <f t="shared" si="1397"/>
        <v>-0.16565384286293527</v>
      </c>
      <c r="H596">
        <f t="shared" si="1314"/>
        <v>3.3634866091493978E-2</v>
      </c>
      <c r="I596">
        <f t="shared" si="1315"/>
        <v>4.8724573791926636E-2</v>
      </c>
      <c r="J596">
        <f t="shared" si="1316"/>
        <v>0.19847589438740704</v>
      </c>
      <c r="K596">
        <f t="shared" si="1317"/>
        <v>1</v>
      </c>
      <c r="L596">
        <f t="shared" si="1318"/>
        <v>1</v>
      </c>
      <c r="M596">
        <f t="shared" si="1319"/>
        <v>0</v>
      </c>
      <c r="N596">
        <f t="shared" si="1320"/>
        <v>0</v>
      </c>
      <c r="O596">
        <f t="shared" si="1321"/>
        <v>0</v>
      </c>
      <c r="P596">
        <f t="shared" si="1322"/>
        <v>3.3634866091493978E-2</v>
      </c>
    </row>
    <row r="597" spans="1:16" x14ac:dyDescent="0.3">
      <c r="A597">
        <f t="shared" si="1310"/>
        <v>92</v>
      </c>
      <c r="B597">
        <f t="shared" ref="B597:C597" si="1398">A94-A$501</f>
        <v>0.21003878891791633</v>
      </c>
      <c r="C597">
        <f t="shared" si="1398"/>
        <v>0.1655949409013146</v>
      </c>
      <c r="D597">
        <f t="shared" ref="D597:E597" si="1399">A94-A$502</f>
        <v>0.40140126055177522</v>
      </c>
      <c r="E597">
        <f t="shared" si="1399"/>
        <v>-0.12790412281067054</v>
      </c>
      <c r="F597">
        <f t="shared" ref="F597:G597" si="1400">A94-A$503</f>
        <v>-3.5729316904214548E-2</v>
      </c>
      <c r="G597">
        <f t="shared" si="1400"/>
        <v>-7.4083222993459374E-2</v>
      </c>
      <c r="H597">
        <f t="shared" si="1314"/>
        <v>7.1537977302214881E-2</v>
      </c>
      <c r="I597">
        <f t="shared" si="1315"/>
        <v>0.1774824366045212</v>
      </c>
      <c r="J597">
        <f t="shared" si="1316"/>
        <v>6.7649080155404188E-3</v>
      </c>
      <c r="K597">
        <f t="shared" si="1317"/>
        <v>3</v>
      </c>
      <c r="L597">
        <f t="shared" si="1318"/>
        <v>0</v>
      </c>
      <c r="M597">
        <f t="shared" si="1319"/>
        <v>0</v>
      </c>
      <c r="N597">
        <f t="shared" si="1320"/>
        <v>1</v>
      </c>
      <c r="O597">
        <f t="shared" si="1321"/>
        <v>0</v>
      </c>
      <c r="P597">
        <f t="shared" si="1322"/>
        <v>6.7649080155404188E-3</v>
      </c>
    </row>
    <row r="598" spans="1:16" x14ac:dyDescent="0.3">
      <c r="A598">
        <f t="shared" si="1310"/>
        <v>93</v>
      </c>
      <c r="B598">
        <f t="shared" ref="B598:C598" si="1401">A95-A$501</f>
        <v>0.18850058568861533</v>
      </c>
      <c r="C598">
        <f t="shared" si="1401"/>
        <v>-0.10637424915730936</v>
      </c>
      <c r="D598">
        <f t="shared" ref="D598:E598" si="1402">A95-A$502</f>
        <v>0.37986305732247422</v>
      </c>
      <c r="E598">
        <f t="shared" si="1402"/>
        <v>-0.39987331286929451</v>
      </c>
      <c r="F598">
        <f t="shared" ref="F598:G598" si="1403">A95-A$503</f>
        <v>-5.7267520133515548E-2</v>
      </c>
      <c r="G598">
        <f t="shared" si="1403"/>
        <v>-0.34605241305208334</v>
      </c>
      <c r="H598">
        <f t="shared" si="1314"/>
        <v>4.6847951688732348E-2</v>
      </c>
      <c r="I598">
        <f t="shared" si="1315"/>
        <v>0.30419460866344206</v>
      </c>
      <c r="J598">
        <f t="shared" si="1316"/>
        <v>0.12303184144141231</v>
      </c>
      <c r="K598">
        <f t="shared" si="1317"/>
        <v>1</v>
      </c>
      <c r="L598">
        <f t="shared" si="1318"/>
        <v>1</v>
      </c>
      <c r="M598">
        <f t="shared" si="1319"/>
        <v>0</v>
      </c>
      <c r="N598">
        <f t="shared" si="1320"/>
        <v>0</v>
      </c>
      <c r="O598">
        <f t="shared" si="1321"/>
        <v>0</v>
      </c>
      <c r="P598">
        <f t="shared" si="1322"/>
        <v>4.6847951688732348E-2</v>
      </c>
    </row>
    <row r="599" spans="1:16" x14ac:dyDescent="0.3">
      <c r="A599">
        <f t="shared" si="1310"/>
        <v>94</v>
      </c>
      <c r="B599">
        <f t="shared" ref="B599:C599" si="1404">A96-A$501</f>
        <v>0.22499751258762329</v>
      </c>
      <c r="C599">
        <f t="shared" si="1404"/>
        <v>9.6738840943995597E-2</v>
      </c>
      <c r="D599">
        <f t="shared" ref="D599:E599" si="1405">A96-A$502</f>
        <v>0.41635998422148218</v>
      </c>
      <c r="E599">
        <f t="shared" si="1405"/>
        <v>-0.19676022276798955</v>
      </c>
      <c r="F599">
        <f t="shared" ref="F599:G599" si="1406">A96-A$503</f>
        <v>-2.0770593234507584E-2</v>
      </c>
      <c r="G599">
        <f t="shared" si="1406"/>
        <v>-0.14293932295077838</v>
      </c>
      <c r="H599">
        <f t="shared" si="1314"/>
        <v>5.9982284017805379E-2</v>
      </c>
      <c r="I599">
        <f t="shared" si="1315"/>
        <v>0.21207022172462175</v>
      </c>
      <c r="J599">
        <f t="shared" si="1316"/>
        <v>2.0863067588940291E-2</v>
      </c>
      <c r="K599">
        <f t="shared" si="1317"/>
        <v>3</v>
      </c>
      <c r="L599">
        <f t="shared" si="1318"/>
        <v>0</v>
      </c>
      <c r="M599">
        <f t="shared" si="1319"/>
        <v>0</v>
      </c>
      <c r="N599">
        <f t="shared" si="1320"/>
        <v>1</v>
      </c>
      <c r="O599">
        <f t="shared" si="1321"/>
        <v>0</v>
      </c>
      <c r="P599">
        <f t="shared" si="1322"/>
        <v>2.0863067588940291E-2</v>
      </c>
    </row>
    <row r="600" spans="1:16" x14ac:dyDescent="0.3">
      <c r="A600">
        <f t="shared" si="1310"/>
        <v>95</v>
      </c>
      <c r="B600">
        <f t="shared" ref="B600:C600" si="1407">A97-A$501</f>
        <v>-1.118756256678366E-2</v>
      </c>
      <c r="C600">
        <f t="shared" si="1407"/>
        <v>0.26054943922213164</v>
      </c>
      <c r="D600">
        <f t="shared" ref="D600:E600" si="1408">A97-A$502</f>
        <v>0.18017490906707523</v>
      </c>
      <c r="E600">
        <f t="shared" si="1408"/>
        <v>-3.2949624489853502E-2</v>
      </c>
      <c r="F600">
        <f t="shared" ref="F600:G600" si="1409">A97-A$503</f>
        <v>-0.25695566838891454</v>
      </c>
      <c r="G600">
        <f t="shared" si="1409"/>
        <v>2.0871275327357663E-2</v>
      </c>
      <c r="H600">
        <f t="shared" si="1314"/>
        <v>6.8011171835152956E-2</v>
      </c>
      <c r="I600">
        <f t="shared" si="1315"/>
        <v>3.3548675611351178E-2</v>
      </c>
      <c r="J600">
        <f t="shared" si="1316"/>
        <v>6.6461825650984185E-2</v>
      </c>
      <c r="K600">
        <f t="shared" si="1317"/>
        <v>2</v>
      </c>
      <c r="L600">
        <f t="shared" si="1318"/>
        <v>0</v>
      </c>
      <c r="M600">
        <f t="shared" si="1319"/>
        <v>1</v>
      </c>
      <c r="N600">
        <f t="shared" si="1320"/>
        <v>0</v>
      </c>
      <c r="O600">
        <f t="shared" si="1321"/>
        <v>0</v>
      </c>
      <c r="P600">
        <f t="shared" si="1322"/>
        <v>3.3548675611351178E-2</v>
      </c>
    </row>
    <row r="601" spans="1:16" x14ac:dyDescent="0.3">
      <c r="A601">
        <f t="shared" si="1310"/>
        <v>96</v>
      </c>
      <c r="B601">
        <f t="shared" ref="B601:C601" si="1410">A98-A$501</f>
        <v>-8.0901538509156656E-2</v>
      </c>
      <c r="C601">
        <f t="shared" si="1410"/>
        <v>6.9750662896125692E-2</v>
      </c>
      <c r="D601">
        <f t="shared" ref="D601:E601" si="1411">A98-A$502</f>
        <v>0.11046093312470223</v>
      </c>
      <c r="E601">
        <f t="shared" si="1411"/>
        <v>-0.22374840081585945</v>
      </c>
      <c r="F601">
        <f t="shared" ref="F601:G601" si="1412">A98-A$503</f>
        <v>-0.32666964433128753</v>
      </c>
      <c r="G601">
        <f t="shared" si="1412"/>
        <v>-0.16992750099864828</v>
      </c>
      <c r="H601">
        <f t="shared" si="1314"/>
        <v>1.1410213907597522E-2</v>
      </c>
      <c r="I601">
        <f t="shared" si="1315"/>
        <v>6.2264964614434433E-2</v>
      </c>
      <c r="J601">
        <f t="shared" si="1316"/>
        <v>0.13558841212317552</v>
      </c>
      <c r="K601">
        <f t="shared" si="1317"/>
        <v>1</v>
      </c>
      <c r="L601">
        <f t="shared" si="1318"/>
        <v>1</v>
      </c>
      <c r="M601">
        <f t="shared" si="1319"/>
        <v>0</v>
      </c>
      <c r="N601">
        <f t="shared" si="1320"/>
        <v>0</v>
      </c>
      <c r="O601">
        <f t="shared" si="1321"/>
        <v>0</v>
      </c>
      <c r="P601">
        <f t="shared" si="1322"/>
        <v>1.1410213907597522E-2</v>
      </c>
    </row>
    <row r="602" spans="1:16" x14ac:dyDescent="0.3">
      <c r="A602">
        <f t="shared" si="1310"/>
        <v>97</v>
      </c>
      <c r="B602">
        <f t="shared" ref="B602:C602" si="1413">A99-A$501</f>
        <v>0.26081274012724037</v>
      </c>
      <c r="C602">
        <f t="shared" si="1413"/>
        <v>5.7856078275467626E-2</v>
      </c>
      <c r="D602">
        <f t="shared" ref="D602:E602" si="1414">A99-A$502</f>
        <v>0.45217521176109926</v>
      </c>
      <c r="E602">
        <f t="shared" si="1414"/>
        <v>-0.23564298543651752</v>
      </c>
      <c r="F602">
        <f t="shared" ref="F602:G602" si="1415">A99-A$503</f>
        <v>1.5044634305109494E-2</v>
      </c>
      <c r="G602">
        <f t="shared" si="1415"/>
        <v>-0.18182208561930635</v>
      </c>
      <c r="H602">
        <f t="shared" si="1314"/>
        <v>7.137061120609646E-2</v>
      </c>
      <c r="I602">
        <f t="shared" si="1315"/>
        <v>0.25999003871662973</v>
      </c>
      <c r="J602">
        <f t="shared" si="1316"/>
        <v>3.3285611840328848E-2</v>
      </c>
      <c r="K602">
        <f t="shared" si="1317"/>
        <v>3</v>
      </c>
      <c r="L602">
        <f t="shared" si="1318"/>
        <v>0</v>
      </c>
      <c r="M602">
        <f t="shared" si="1319"/>
        <v>0</v>
      </c>
      <c r="N602">
        <f t="shared" si="1320"/>
        <v>1</v>
      </c>
      <c r="O602">
        <f t="shared" si="1321"/>
        <v>0</v>
      </c>
      <c r="P602">
        <f t="shared" si="1322"/>
        <v>3.3285611840328848E-2</v>
      </c>
    </row>
    <row r="603" spans="1:16" x14ac:dyDescent="0.3">
      <c r="A603">
        <f t="shared" si="1310"/>
        <v>98</v>
      </c>
      <c r="B603">
        <f t="shared" ref="B603:C603" si="1416">A100-A$501</f>
        <v>0.12068331844934538</v>
      </c>
      <c r="C603">
        <f t="shared" si="1416"/>
        <v>-8.5523664726584347E-2</v>
      </c>
      <c r="D603">
        <f t="shared" ref="D603:E603" si="1417">A100-A$502</f>
        <v>0.31204579008320427</v>
      </c>
      <c r="E603">
        <f t="shared" si="1417"/>
        <v>-0.37902272843856949</v>
      </c>
      <c r="F603">
        <f t="shared" ref="F603:G603" si="1418">A100-A$503</f>
        <v>-0.1250847873727855</v>
      </c>
      <c r="G603">
        <f t="shared" si="1418"/>
        <v>-0.32520182862135832</v>
      </c>
      <c r="H603">
        <f t="shared" si="1314"/>
        <v>2.1878760580211314E-2</v>
      </c>
      <c r="I603">
        <f t="shared" si="1315"/>
        <v>0.24103080378166877</v>
      </c>
      <c r="J603">
        <f t="shared" si="1316"/>
        <v>0.12140243337077027</v>
      </c>
      <c r="K603">
        <f t="shared" si="1317"/>
        <v>1</v>
      </c>
      <c r="L603">
        <f t="shared" si="1318"/>
        <v>1</v>
      </c>
      <c r="M603">
        <f t="shared" si="1319"/>
        <v>0</v>
      </c>
      <c r="N603">
        <f t="shared" si="1320"/>
        <v>0</v>
      </c>
      <c r="O603">
        <f t="shared" si="1321"/>
        <v>0</v>
      </c>
      <c r="P603">
        <f t="shared" si="1322"/>
        <v>2.1878760580211314E-2</v>
      </c>
    </row>
    <row r="604" spans="1:16" x14ac:dyDescent="0.3">
      <c r="A604">
        <f t="shared" si="1310"/>
        <v>99</v>
      </c>
      <c r="B604">
        <f t="shared" ref="B604:C604" si="1419">A101-A$501</f>
        <v>-4.6998871266775655E-2</v>
      </c>
      <c r="C604">
        <f t="shared" si="1419"/>
        <v>0.14888634502516168</v>
      </c>
      <c r="D604">
        <f t="shared" ref="D604:E604" si="1420">A101-A$502</f>
        <v>0.14436360036708323</v>
      </c>
      <c r="E604">
        <f t="shared" si="1420"/>
        <v>-0.14461271868682346</v>
      </c>
      <c r="F604">
        <f t="shared" ref="F604:G604" si="1421">A101-A$503</f>
        <v>-0.29276697708890653</v>
      </c>
      <c r="G604">
        <f t="shared" si="1421"/>
        <v>-9.0791818869612295E-2</v>
      </c>
      <c r="H604">
        <f t="shared" si="1314"/>
        <v>2.4376037635302435E-2</v>
      </c>
      <c r="I604">
        <f t="shared" si="1315"/>
        <v>4.1753687516941251E-2</v>
      </c>
      <c r="J604">
        <f t="shared" si="1316"/>
        <v>9.3955657247428812E-2</v>
      </c>
      <c r="K604">
        <f t="shared" si="1317"/>
        <v>1</v>
      </c>
      <c r="L604">
        <f t="shared" si="1318"/>
        <v>1</v>
      </c>
      <c r="M604">
        <f t="shared" si="1319"/>
        <v>0</v>
      </c>
      <c r="N604">
        <f t="shared" si="1320"/>
        <v>0</v>
      </c>
      <c r="O604">
        <f t="shared" si="1321"/>
        <v>0</v>
      </c>
      <c r="P604">
        <f t="shared" si="1322"/>
        <v>2.4376037635302435E-2</v>
      </c>
    </row>
    <row r="605" spans="1:16" x14ac:dyDescent="0.3">
      <c r="A605">
        <f t="shared" si="1310"/>
        <v>100</v>
      </c>
      <c r="B605">
        <f t="shared" ref="B605:C605" si="1422">A102-A$501</f>
        <v>4.5535340881695363E-2</v>
      </c>
      <c r="C605">
        <f t="shared" si="1422"/>
        <v>2.9196703843657634E-2</v>
      </c>
      <c r="D605">
        <f t="shared" ref="D605:E605" si="1423">A102-A$502</f>
        <v>0.23689781251555425</v>
      </c>
      <c r="E605">
        <f t="shared" si="1423"/>
        <v>-0.26430235986832751</v>
      </c>
      <c r="F605">
        <f t="shared" ref="F605:G605" si="1424">A102-A$503</f>
        <v>-0.20023276494043551</v>
      </c>
      <c r="G605">
        <f t="shared" si="1424"/>
        <v>-0.21048146005111634</v>
      </c>
      <c r="H605">
        <f t="shared" si="1314"/>
        <v>2.9259147845464495E-3</v>
      </c>
      <c r="I605">
        <f t="shared" si="1315"/>
        <v>0.1259763110066216</v>
      </c>
      <c r="J605">
        <f t="shared" si="1316"/>
        <v>8.4395605180941385E-2</v>
      </c>
      <c r="K605">
        <f t="shared" si="1317"/>
        <v>1</v>
      </c>
      <c r="L605">
        <f t="shared" si="1318"/>
        <v>1</v>
      </c>
      <c r="M605">
        <f t="shared" si="1319"/>
        <v>0</v>
      </c>
      <c r="N605">
        <f t="shared" si="1320"/>
        <v>0</v>
      </c>
      <c r="O605">
        <f t="shared" si="1321"/>
        <v>0</v>
      </c>
      <c r="P605">
        <f t="shared" si="1322"/>
        <v>2.9259147845464495E-3</v>
      </c>
    </row>
    <row r="606" spans="1:16" x14ac:dyDescent="0.3">
      <c r="A606">
        <f t="shared" si="1310"/>
        <v>101</v>
      </c>
      <c r="B606">
        <f t="shared" ref="B606:C606" si="1425">A103-A$501</f>
        <v>0.14661916593003338</v>
      </c>
      <c r="C606">
        <f t="shared" si="1425"/>
        <v>0.14447119427718863</v>
      </c>
      <c r="D606">
        <f t="shared" ref="D606:E606" si="1426">A103-A$502</f>
        <v>0.33798163756389227</v>
      </c>
      <c r="E606">
        <f t="shared" si="1426"/>
        <v>-0.14902786943479651</v>
      </c>
      <c r="F606">
        <f t="shared" ref="F606:G606" si="1427">A103-A$503</f>
        <v>-9.9148939892097498E-2</v>
      </c>
      <c r="G606">
        <f t="shared" si="1427"/>
        <v>-9.5206969617585346E-2</v>
      </c>
      <c r="H606">
        <f t="shared" si="1314"/>
        <v>4.2369105793895842E-2</v>
      </c>
      <c r="I606">
        <f t="shared" si="1315"/>
        <v>0.136440893198645</v>
      </c>
      <c r="J606">
        <f t="shared" si="1316"/>
        <v>1.8894879345490584E-2</v>
      </c>
      <c r="K606">
        <f t="shared" si="1317"/>
        <v>3</v>
      </c>
      <c r="L606">
        <f t="shared" si="1318"/>
        <v>0</v>
      </c>
      <c r="M606">
        <f t="shared" si="1319"/>
        <v>0</v>
      </c>
      <c r="N606">
        <f t="shared" si="1320"/>
        <v>1</v>
      </c>
      <c r="O606">
        <f t="shared" si="1321"/>
        <v>0</v>
      </c>
      <c r="P606">
        <f t="shared" si="1322"/>
        <v>1.8894879345490584E-2</v>
      </c>
    </row>
    <row r="607" spans="1:16" x14ac:dyDescent="0.3">
      <c r="A607">
        <f t="shared" si="1310"/>
        <v>102</v>
      </c>
      <c r="B607">
        <f t="shared" ref="B607:C607" si="1428">A104-A$501</f>
        <v>-0.16825880640900764</v>
      </c>
      <c r="C607">
        <f t="shared" si="1428"/>
        <v>2.6349593172366625E-2</v>
      </c>
      <c r="D607">
        <f t="shared" ref="D607:E607" si="1429">A104-A$502</f>
        <v>2.3103665224851244E-2</v>
      </c>
      <c r="E607">
        <f t="shared" si="1429"/>
        <v>-0.26714947053961852</v>
      </c>
      <c r="F607">
        <f t="shared" ref="F607:G607" si="1430">A104-A$503</f>
        <v>-0.41402691223113852</v>
      </c>
      <c r="G607">
        <f t="shared" si="1430"/>
        <v>-0.21332857072240735</v>
      </c>
      <c r="H607">
        <f t="shared" si="1314"/>
        <v>2.9005326994533141E-2</v>
      </c>
      <c r="I607">
        <f t="shared" si="1315"/>
        <v>7.19026189564205E-2</v>
      </c>
      <c r="J607">
        <f t="shared" si="1316"/>
        <v>0.21692736313811603</v>
      </c>
      <c r="K607">
        <f t="shared" si="1317"/>
        <v>1</v>
      </c>
      <c r="L607">
        <f t="shared" si="1318"/>
        <v>1</v>
      </c>
      <c r="M607">
        <f t="shared" si="1319"/>
        <v>0</v>
      </c>
      <c r="N607">
        <f t="shared" si="1320"/>
        <v>0</v>
      </c>
      <c r="O607">
        <f t="shared" si="1321"/>
        <v>0</v>
      </c>
      <c r="P607">
        <f t="shared" si="1322"/>
        <v>2.9005326994533141E-2</v>
      </c>
    </row>
    <row r="608" spans="1:16" x14ac:dyDescent="0.3">
      <c r="A608">
        <f t="shared" si="1310"/>
        <v>103</v>
      </c>
      <c r="B608">
        <f t="shared" ref="B608:C608" si="1431">A105-A$501</f>
        <v>0.21838902772248631</v>
      </c>
      <c r="C608">
        <f t="shared" si="1431"/>
        <v>0.19672860216727467</v>
      </c>
      <c r="D608">
        <f t="shared" ref="D608:E608" si="1432">A105-A$502</f>
        <v>0.40975149935634519</v>
      </c>
      <c r="E608">
        <f t="shared" si="1432"/>
        <v>-9.6770461544710473E-2</v>
      </c>
      <c r="F608">
        <f t="shared" ref="F608:G608" si="1433">A105-A$503</f>
        <v>-2.7379078099644572E-2</v>
      </c>
      <c r="G608">
        <f t="shared" si="1433"/>
        <v>-4.2949561727499308E-2</v>
      </c>
      <c r="H608">
        <f t="shared" si="1314"/>
        <v>8.6395910340262713E-2</v>
      </c>
      <c r="I608">
        <f t="shared" si="1315"/>
        <v>0.17726081345234923</v>
      </c>
      <c r="J608">
        <f t="shared" si="1316"/>
        <v>2.5942787701707104E-3</v>
      </c>
      <c r="K608">
        <f t="shared" si="1317"/>
        <v>3</v>
      </c>
      <c r="L608">
        <f t="shared" si="1318"/>
        <v>0</v>
      </c>
      <c r="M608">
        <f t="shared" si="1319"/>
        <v>0</v>
      </c>
      <c r="N608">
        <f t="shared" si="1320"/>
        <v>1</v>
      </c>
      <c r="O608">
        <f t="shared" si="1321"/>
        <v>0</v>
      </c>
      <c r="P608">
        <f t="shared" si="1322"/>
        <v>2.5942787701707104E-3</v>
      </c>
    </row>
    <row r="609" spans="1:16" x14ac:dyDescent="0.3">
      <c r="A609">
        <f t="shared" si="1310"/>
        <v>104</v>
      </c>
      <c r="B609">
        <f t="shared" ref="B609:C609" si="1434">A106-A$501</f>
        <v>-7.423318000550766E-2</v>
      </c>
      <c r="C609">
        <f t="shared" si="1434"/>
        <v>-3.0445108527525355E-2</v>
      </c>
      <c r="D609">
        <f t="shared" ref="D609:E609" si="1435">A106-A$502</f>
        <v>0.11712929162835123</v>
      </c>
      <c r="E609">
        <f t="shared" si="1435"/>
        <v>-0.3239441722395105</v>
      </c>
      <c r="F609">
        <f t="shared" ref="F609:G609" si="1436">A106-A$503</f>
        <v>-0.32000128582763854</v>
      </c>
      <c r="G609">
        <f t="shared" si="1436"/>
        <v>-0.27012327242229933</v>
      </c>
      <c r="H609">
        <f t="shared" si="1314"/>
        <v>6.437469646982899E-3</v>
      </c>
      <c r="I609">
        <f t="shared" si="1315"/>
        <v>0.11865909768530099</v>
      </c>
      <c r="J609">
        <f t="shared" si="1316"/>
        <v>0.17536740523547376</v>
      </c>
      <c r="K609">
        <f t="shared" si="1317"/>
        <v>1</v>
      </c>
      <c r="L609">
        <f t="shared" si="1318"/>
        <v>1</v>
      </c>
      <c r="M609">
        <f t="shared" si="1319"/>
        <v>0</v>
      </c>
      <c r="N609">
        <f t="shared" si="1320"/>
        <v>0</v>
      </c>
      <c r="O609">
        <f t="shared" si="1321"/>
        <v>0</v>
      </c>
      <c r="P609">
        <f t="shared" si="1322"/>
        <v>6.437469646982899E-3</v>
      </c>
    </row>
    <row r="610" spans="1:16" x14ac:dyDescent="0.3">
      <c r="A610">
        <f t="shared" si="1310"/>
        <v>105</v>
      </c>
      <c r="B610">
        <f t="shared" ref="B610:C610" si="1437">A107-A$501</f>
        <v>-8.8671488393084641E-2</v>
      </c>
      <c r="C610">
        <f t="shared" si="1437"/>
        <v>5.7736751449286583E-3</v>
      </c>
      <c r="D610">
        <f t="shared" ref="D610:E610" si="1438">A107-A$502</f>
        <v>0.10269098324077425</v>
      </c>
      <c r="E610">
        <f t="shared" si="1438"/>
        <v>-0.28772538856705648</v>
      </c>
      <c r="F610">
        <f t="shared" ref="F610:G610" si="1439">A107-A$503</f>
        <v>-0.33443959421521552</v>
      </c>
      <c r="G610">
        <f t="shared" si="1439"/>
        <v>-0.23390448874984532</v>
      </c>
      <c r="H610">
        <f t="shared" si="1314"/>
        <v>7.8959681785241102E-3</v>
      </c>
      <c r="I610">
        <f t="shared" si="1315"/>
        <v>9.3331337265020617E-2</v>
      </c>
      <c r="J610">
        <f t="shared" si="1316"/>
        <v>0.16656115203616453</v>
      </c>
      <c r="K610">
        <f t="shared" si="1317"/>
        <v>1</v>
      </c>
      <c r="L610">
        <f t="shared" si="1318"/>
        <v>1</v>
      </c>
      <c r="M610">
        <f t="shared" si="1319"/>
        <v>0</v>
      </c>
      <c r="N610">
        <f t="shared" si="1320"/>
        <v>0</v>
      </c>
      <c r="O610">
        <f t="shared" si="1321"/>
        <v>0</v>
      </c>
      <c r="P610">
        <f t="shared" si="1322"/>
        <v>7.8959681785241102E-3</v>
      </c>
    </row>
    <row r="611" spans="1:16" x14ac:dyDescent="0.3">
      <c r="A611">
        <f t="shared" si="1310"/>
        <v>106</v>
      </c>
      <c r="B611">
        <f t="shared" ref="B611:C611" si="1440">A108-A$501</f>
        <v>0.14030123630472829</v>
      </c>
      <c r="C611">
        <f t="shared" si="1440"/>
        <v>1.6383185689190671E-2</v>
      </c>
      <c r="D611">
        <f t="shared" ref="D611:E611" si="1441">A108-A$502</f>
        <v>0.33166370793858718</v>
      </c>
      <c r="E611">
        <f t="shared" si="1441"/>
        <v>-0.27711587802279447</v>
      </c>
      <c r="F611">
        <f t="shared" ref="F611:G611" si="1442">A108-A$503</f>
        <v>-0.10546686951740258</v>
      </c>
      <c r="G611">
        <f t="shared" si="1442"/>
        <v>-0.22329497820558331</v>
      </c>
      <c r="H611">
        <f t="shared" si="1314"/>
        <v>1.995284568196171E-2</v>
      </c>
      <c r="I611">
        <f t="shared" si="1315"/>
        <v>0.18679402501591677</v>
      </c>
      <c r="J611">
        <f t="shared" si="1316"/>
        <v>6.0983907857632746E-2</v>
      </c>
      <c r="K611">
        <f t="shared" si="1317"/>
        <v>1</v>
      </c>
      <c r="L611">
        <f t="shared" si="1318"/>
        <v>1</v>
      </c>
      <c r="M611">
        <f t="shared" si="1319"/>
        <v>0</v>
      </c>
      <c r="N611">
        <f t="shared" si="1320"/>
        <v>0</v>
      </c>
      <c r="O611">
        <f t="shared" si="1321"/>
        <v>0</v>
      </c>
      <c r="P611">
        <f t="shared" si="1322"/>
        <v>1.995284568196171E-2</v>
      </c>
    </row>
    <row r="612" spans="1:16" x14ac:dyDescent="0.3">
      <c r="A612">
        <f t="shared" si="1310"/>
        <v>107</v>
      </c>
      <c r="B612">
        <f t="shared" ref="B612:C612" si="1443">A109-A$501</f>
        <v>2.2933064117775348E-2</v>
      </c>
      <c r="C612">
        <f t="shared" si="1443"/>
        <v>-0.14516578161545635</v>
      </c>
      <c r="D612">
        <f t="shared" ref="D612:E612" si="1444">A109-A$502</f>
        <v>0.21429553575163424</v>
      </c>
      <c r="E612">
        <f t="shared" si="1444"/>
        <v>-0.43866484532744149</v>
      </c>
      <c r="F612">
        <f t="shared" ref="F612:G612" si="1445">A109-A$503</f>
        <v>-0.22283504170435553</v>
      </c>
      <c r="G612">
        <f t="shared" si="1445"/>
        <v>-0.38484394551023032</v>
      </c>
      <c r="H612">
        <f t="shared" si="1314"/>
        <v>2.1599029581856357E-2</v>
      </c>
      <c r="I612">
        <f t="shared" si="1315"/>
        <v>0.23834942316922811</v>
      </c>
      <c r="J612">
        <f t="shared" si="1316"/>
        <v>0.197760318207263</v>
      </c>
      <c r="K612">
        <f t="shared" si="1317"/>
        <v>1</v>
      </c>
      <c r="L612">
        <f t="shared" si="1318"/>
        <v>1</v>
      </c>
      <c r="M612">
        <f t="shared" si="1319"/>
        <v>0</v>
      </c>
      <c r="N612">
        <f t="shared" si="1320"/>
        <v>0</v>
      </c>
      <c r="O612">
        <f t="shared" si="1321"/>
        <v>0</v>
      </c>
      <c r="P612">
        <f t="shared" si="1322"/>
        <v>2.1599029581856357E-2</v>
      </c>
    </row>
    <row r="613" spans="1:16" x14ac:dyDescent="0.3">
      <c r="A613">
        <f t="shared" si="1310"/>
        <v>108</v>
      </c>
      <c r="B613">
        <f t="shared" ref="B613:C613" si="1446">A110-A$501</f>
        <v>7.2128269692619373E-2</v>
      </c>
      <c r="C613">
        <f t="shared" si="1446"/>
        <v>0.25128524565363769</v>
      </c>
      <c r="D613">
        <f t="shared" ref="D613:E613" si="1447">A110-A$502</f>
        <v>0.26349074132647826</v>
      </c>
      <c r="E613">
        <f t="shared" si="1447"/>
        <v>-4.2213818058347452E-2</v>
      </c>
      <c r="F613">
        <f t="shared" ref="F613:G613" si="1448">A110-A$503</f>
        <v>-0.1736398361295115</v>
      </c>
      <c r="G613">
        <f t="shared" si="1448"/>
        <v>1.1607081758863713E-2</v>
      </c>
      <c r="H613">
        <f t="shared" si="1314"/>
        <v>6.8346761972060285E-2</v>
      </c>
      <c r="I613">
        <f t="shared" si="1315"/>
        <v>7.1209377199840343E-2</v>
      </c>
      <c r="J613">
        <f t="shared" si="1316"/>
        <v>3.0285517038040555E-2</v>
      </c>
      <c r="K613">
        <f t="shared" si="1317"/>
        <v>3</v>
      </c>
      <c r="L613">
        <f t="shared" si="1318"/>
        <v>0</v>
      </c>
      <c r="M613">
        <f t="shared" si="1319"/>
        <v>0</v>
      </c>
      <c r="N613">
        <f t="shared" si="1320"/>
        <v>1</v>
      </c>
      <c r="O613">
        <f t="shared" si="1321"/>
        <v>0</v>
      </c>
      <c r="P613">
        <f t="shared" si="1322"/>
        <v>3.0285517038040555E-2</v>
      </c>
    </row>
    <row r="614" spans="1:16" x14ac:dyDescent="0.3">
      <c r="A614">
        <f t="shared" si="1310"/>
        <v>109</v>
      </c>
      <c r="B614">
        <f t="shared" ref="B614:C614" si="1449">A111-A$501</f>
        <v>-0.13685524906453866</v>
      </c>
      <c r="C614">
        <f t="shared" si="1449"/>
        <v>4.3931387038844638E-2</v>
      </c>
      <c r="D614">
        <f t="shared" ref="D614:E614" si="1450">A111-A$502</f>
        <v>5.4507222569320224E-2</v>
      </c>
      <c r="E614">
        <f t="shared" si="1450"/>
        <v>-0.2495676766731405</v>
      </c>
      <c r="F614">
        <f t="shared" ref="F614:G614" si="1451">A111-A$503</f>
        <v>-0.38262335488666954</v>
      </c>
      <c r="G614">
        <f t="shared" si="1451"/>
        <v>-0.19574677685592934</v>
      </c>
      <c r="H614">
        <f t="shared" si="1314"/>
        <v>2.0659325963673678E-2</v>
      </c>
      <c r="I614">
        <f t="shared" si="1315"/>
        <v>6.5255062552250609E-2</v>
      </c>
      <c r="J614">
        <f t="shared" si="1316"/>
        <v>0.18471743235421528</v>
      </c>
      <c r="K614">
        <f t="shared" si="1317"/>
        <v>1</v>
      </c>
      <c r="L614">
        <f t="shared" si="1318"/>
        <v>1</v>
      </c>
      <c r="M614">
        <f t="shared" si="1319"/>
        <v>0</v>
      </c>
      <c r="N614">
        <f t="shared" si="1320"/>
        <v>0</v>
      </c>
      <c r="O614">
        <f t="shared" si="1321"/>
        <v>0</v>
      </c>
      <c r="P614">
        <f t="shared" si="1322"/>
        <v>2.0659325963673678E-2</v>
      </c>
    </row>
    <row r="615" spans="1:16" x14ac:dyDescent="0.3">
      <c r="A615">
        <f t="shared" si="1310"/>
        <v>110</v>
      </c>
      <c r="B615">
        <f t="shared" ref="B615:C615" si="1452">A112-A$501</f>
        <v>3.5524939949881318E-2</v>
      </c>
      <c r="C615">
        <f t="shared" si="1452"/>
        <v>4.1453375851016605E-3</v>
      </c>
      <c r="D615">
        <f t="shared" ref="D615:E615" si="1453">A112-A$502</f>
        <v>0.22688741158374021</v>
      </c>
      <c r="E615">
        <f t="shared" si="1453"/>
        <v>-0.28935372612688348</v>
      </c>
      <c r="F615">
        <f t="shared" ref="F615:G615" si="1454">A112-A$503</f>
        <v>-0.21024316587224956</v>
      </c>
      <c r="G615">
        <f t="shared" si="1454"/>
        <v>-0.23553282630967232</v>
      </c>
      <c r="H615">
        <f t="shared" si="1314"/>
        <v>1.2792051821371301E-3</v>
      </c>
      <c r="I615">
        <f t="shared" si="1315"/>
        <v>0.13520347635868102</v>
      </c>
      <c r="J615">
        <f t="shared" si="1316"/>
        <v>9.9677901065408497E-2</v>
      </c>
      <c r="K615">
        <f t="shared" si="1317"/>
        <v>1</v>
      </c>
      <c r="L615">
        <f t="shared" si="1318"/>
        <v>1</v>
      </c>
      <c r="M615">
        <f t="shared" si="1319"/>
        <v>0</v>
      </c>
      <c r="N615">
        <f t="shared" si="1320"/>
        <v>0</v>
      </c>
      <c r="O615">
        <f t="shared" si="1321"/>
        <v>0</v>
      </c>
      <c r="P615">
        <f t="shared" si="1322"/>
        <v>1.2792051821371301E-3</v>
      </c>
    </row>
    <row r="616" spans="1:16" x14ac:dyDescent="0.3">
      <c r="A616">
        <f t="shared" si="1310"/>
        <v>111</v>
      </c>
      <c r="B616">
        <f t="shared" ref="B616:C616" si="1455">A113-A$501</f>
        <v>5.4773258984017359E-2</v>
      </c>
      <c r="C616">
        <f t="shared" si="1455"/>
        <v>0.14935154715537563</v>
      </c>
      <c r="D616">
        <f t="shared" ref="D616:E616" si="1456">A113-A$502</f>
        <v>0.24613573061787625</v>
      </c>
      <c r="E616">
        <f t="shared" si="1456"/>
        <v>-0.14414751655660951</v>
      </c>
      <c r="F616">
        <f t="shared" ref="F616:G616" si="1457">A113-A$503</f>
        <v>-0.19099484683811352</v>
      </c>
      <c r="G616">
        <f t="shared" si="1457"/>
        <v>-9.0326616739398347E-2</v>
      </c>
      <c r="H616">
        <f t="shared" si="1314"/>
        <v>2.530599453743463E-2</v>
      </c>
      <c r="I616">
        <f t="shared" si="1315"/>
        <v>8.1361304416233751E-2</v>
      </c>
      <c r="J616">
        <f t="shared" si="1316"/>
        <v>4.4637929210300603E-2</v>
      </c>
      <c r="K616">
        <f t="shared" si="1317"/>
        <v>1</v>
      </c>
      <c r="L616">
        <f t="shared" si="1318"/>
        <v>1</v>
      </c>
      <c r="M616">
        <f t="shared" si="1319"/>
        <v>0</v>
      </c>
      <c r="N616">
        <f t="shared" si="1320"/>
        <v>0</v>
      </c>
      <c r="O616">
        <f t="shared" si="1321"/>
        <v>0</v>
      </c>
      <c r="P616">
        <f t="shared" si="1322"/>
        <v>2.530599453743463E-2</v>
      </c>
    </row>
    <row r="617" spans="1:16" x14ac:dyDescent="0.3">
      <c r="A617">
        <f t="shared" si="1310"/>
        <v>112</v>
      </c>
      <c r="B617">
        <f t="shared" ref="B617:C617" si="1458">A114-A$501</f>
        <v>-0.14536024183253765</v>
      </c>
      <c r="C617">
        <f t="shared" si="1458"/>
        <v>1.0989177345127665E-2</v>
      </c>
      <c r="D617">
        <f t="shared" ref="D617:E617" si="1459">A114-A$502</f>
        <v>4.6002229801321237E-2</v>
      </c>
      <c r="E617">
        <f t="shared" si="1459"/>
        <v>-0.28250988636685748</v>
      </c>
      <c r="F617">
        <f t="shared" ref="F617:G617" si="1460">A114-A$503</f>
        <v>-0.39112834765466853</v>
      </c>
      <c r="G617">
        <f t="shared" si="1460"/>
        <v>-0.22868898654964631</v>
      </c>
      <c r="H617">
        <f t="shared" si="1314"/>
        <v>2.1250361924336495E-2</v>
      </c>
      <c r="I617">
        <f t="shared" si="1315"/>
        <v>8.1928041041708297E-2</v>
      </c>
      <c r="J617">
        <f t="shared" si="1316"/>
        <v>0.20528003690817556</v>
      </c>
      <c r="K617">
        <f t="shared" si="1317"/>
        <v>1</v>
      </c>
      <c r="L617">
        <f t="shared" si="1318"/>
        <v>1</v>
      </c>
      <c r="M617">
        <f t="shared" si="1319"/>
        <v>0</v>
      </c>
      <c r="N617">
        <f t="shared" si="1320"/>
        <v>0</v>
      </c>
      <c r="O617">
        <f t="shared" si="1321"/>
        <v>0</v>
      </c>
      <c r="P617">
        <f t="shared" si="1322"/>
        <v>2.1250361924336495E-2</v>
      </c>
    </row>
    <row r="618" spans="1:16" x14ac:dyDescent="0.3">
      <c r="A618">
        <f t="shared" si="1310"/>
        <v>113</v>
      </c>
      <c r="B618">
        <f t="shared" ref="B618:C618" si="1461">A115-A$501</f>
        <v>0.1597744210714433</v>
      </c>
      <c r="C618">
        <f t="shared" si="1461"/>
        <v>0.19625714845266867</v>
      </c>
      <c r="D618">
        <f t="shared" ref="D618:E618" si="1462">A115-A$502</f>
        <v>0.35113689270530218</v>
      </c>
      <c r="E618">
        <f t="shared" si="1462"/>
        <v>-9.7241915259316469E-2</v>
      </c>
      <c r="F618">
        <f t="shared" ref="F618:G618" si="1463">A115-A$503</f>
        <v>-8.5993684750687582E-2</v>
      </c>
      <c r="G618">
        <f t="shared" si="1463"/>
        <v>-4.3421015442105304E-2</v>
      </c>
      <c r="H618">
        <f t="shared" si="1314"/>
        <v>6.4044733947487692E-2</v>
      </c>
      <c r="I618">
        <f t="shared" si="1315"/>
        <v>0.13275310750203498</v>
      </c>
      <c r="J618">
        <f t="shared" si="1316"/>
        <v>9.2802983990241845E-3</v>
      </c>
      <c r="K618">
        <f t="shared" si="1317"/>
        <v>3</v>
      </c>
      <c r="L618">
        <f t="shared" si="1318"/>
        <v>0</v>
      </c>
      <c r="M618">
        <f t="shared" si="1319"/>
        <v>0</v>
      </c>
      <c r="N618">
        <f t="shared" si="1320"/>
        <v>1</v>
      </c>
      <c r="O618">
        <f t="shared" si="1321"/>
        <v>0</v>
      </c>
      <c r="P618">
        <f t="shared" si="1322"/>
        <v>9.2802983990241845E-3</v>
      </c>
    </row>
    <row r="619" spans="1:16" x14ac:dyDescent="0.3">
      <c r="A619">
        <f t="shared" si="1310"/>
        <v>114</v>
      </c>
      <c r="B619">
        <f t="shared" ref="B619:C619" si="1464">A116-A$501</f>
        <v>0.25159293538218136</v>
      </c>
      <c r="C619">
        <f t="shared" si="1464"/>
        <v>9.4474425449499633E-2</v>
      </c>
      <c r="D619">
        <f t="shared" ref="D619:E619" si="1465">A116-A$502</f>
        <v>0.44295540701604025</v>
      </c>
      <c r="E619">
        <f t="shared" si="1465"/>
        <v>-0.19902463826248551</v>
      </c>
      <c r="F619">
        <f t="shared" ref="F619:G619" si="1466">A116-A$503</f>
        <v>5.8248295600504818E-3</v>
      </c>
      <c r="G619">
        <f t="shared" si="1466"/>
        <v>-0.14520373844527434</v>
      </c>
      <c r="H619">
        <f t="shared" si="1314"/>
        <v>7.2224422198235549E-2</v>
      </c>
      <c r="I619">
        <f t="shared" si="1315"/>
        <v>0.2358202992402591</v>
      </c>
      <c r="J619">
        <f t="shared" si="1316"/>
        <v>2.1118054297887278E-2</v>
      </c>
      <c r="K619">
        <f t="shared" si="1317"/>
        <v>3</v>
      </c>
      <c r="L619">
        <f t="shared" si="1318"/>
        <v>0</v>
      </c>
      <c r="M619">
        <f t="shared" si="1319"/>
        <v>0</v>
      </c>
      <c r="N619">
        <f t="shared" si="1320"/>
        <v>1</v>
      </c>
      <c r="O619">
        <f t="shared" si="1321"/>
        <v>0</v>
      </c>
      <c r="P619">
        <f t="shared" si="1322"/>
        <v>2.1118054297887278E-2</v>
      </c>
    </row>
    <row r="620" spans="1:16" x14ac:dyDescent="0.3">
      <c r="A620">
        <f t="shared" si="1310"/>
        <v>115</v>
      </c>
      <c r="B620">
        <f t="shared" ref="B620:C620" si="1467">A117-A$501</f>
        <v>0.19138739401343036</v>
      </c>
      <c r="C620">
        <f t="shared" si="1467"/>
        <v>0.19500774774697666</v>
      </c>
      <c r="D620">
        <f t="shared" ref="D620:E620" si="1468">A117-A$502</f>
        <v>0.38274986564728924</v>
      </c>
      <c r="E620">
        <f t="shared" si="1468"/>
        <v>-9.8491315965008486E-2</v>
      </c>
      <c r="F620">
        <f t="shared" ref="F620:G620" si="1469">A117-A$503</f>
        <v>-5.4380711808700521E-2</v>
      </c>
      <c r="G620">
        <f t="shared" si="1469"/>
        <v>-4.4670416147797321E-2</v>
      </c>
      <c r="H620">
        <f t="shared" si="1314"/>
        <v>7.4657156268600519E-2</v>
      </c>
      <c r="I620">
        <f t="shared" si="1315"/>
        <v>0.15619799897353712</v>
      </c>
      <c r="J620">
        <f t="shared" si="1316"/>
        <v>4.9527078956383315E-3</v>
      </c>
      <c r="K620">
        <f t="shared" si="1317"/>
        <v>3</v>
      </c>
      <c r="L620">
        <f t="shared" si="1318"/>
        <v>0</v>
      </c>
      <c r="M620">
        <f t="shared" si="1319"/>
        <v>0</v>
      </c>
      <c r="N620">
        <f t="shared" si="1320"/>
        <v>1</v>
      </c>
      <c r="O620">
        <f t="shared" si="1321"/>
        <v>0</v>
      </c>
      <c r="P620">
        <f t="shared" si="1322"/>
        <v>4.9527078956383315E-3</v>
      </c>
    </row>
    <row r="621" spans="1:16" x14ac:dyDescent="0.3">
      <c r="A621">
        <f t="shared" si="1310"/>
        <v>116</v>
      </c>
      <c r="B621">
        <f t="shared" ref="B621:C621" si="1470">A118-A$501</f>
        <v>1.7194517451202318E-2</v>
      </c>
      <c r="C621">
        <f t="shared" si="1470"/>
        <v>0.12326695604956767</v>
      </c>
      <c r="D621">
        <f t="shared" ref="D621:E621" si="1471">A118-A$502</f>
        <v>0.20855698908506121</v>
      </c>
      <c r="E621">
        <f t="shared" si="1471"/>
        <v>-0.17023210766241748</v>
      </c>
      <c r="F621">
        <f t="shared" ref="F621:G621" si="1472">A118-A$503</f>
        <v>-0.22857358837092856</v>
      </c>
      <c r="G621">
        <f t="shared" si="1472"/>
        <v>-0.11641120784520631</v>
      </c>
      <c r="H621">
        <f t="shared" si="1314"/>
        <v>1.5490393884105749E-2</v>
      </c>
      <c r="I621">
        <f t="shared" si="1315"/>
        <v>7.2474988175415228E-2</v>
      </c>
      <c r="J621">
        <f t="shared" si="1316"/>
        <v>6.5797454612742501E-2</v>
      </c>
      <c r="K621">
        <f t="shared" si="1317"/>
        <v>1</v>
      </c>
      <c r="L621">
        <f t="shared" si="1318"/>
        <v>1</v>
      </c>
      <c r="M621">
        <f t="shared" si="1319"/>
        <v>0</v>
      </c>
      <c r="N621">
        <f t="shared" si="1320"/>
        <v>0</v>
      </c>
      <c r="O621">
        <f t="shared" si="1321"/>
        <v>0</v>
      </c>
      <c r="P621">
        <f t="shared" si="1322"/>
        <v>1.5490393884105749E-2</v>
      </c>
    </row>
    <row r="622" spans="1:16" x14ac:dyDescent="0.3">
      <c r="A622">
        <f t="shared" si="1310"/>
        <v>117</v>
      </c>
      <c r="B622">
        <f t="shared" ref="B622:C622" si="1473">A119-A$501</f>
        <v>3.1168032195637296E-2</v>
      </c>
      <c r="C622">
        <f t="shared" si="1473"/>
        <v>-5.2418323979445347E-2</v>
      </c>
      <c r="D622">
        <f t="shared" ref="D622:E622" si="1474">A119-A$502</f>
        <v>0.22253050382949618</v>
      </c>
      <c r="E622">
        <f t="shared" si="1474"/>
        <v>-0.34591738769143049</v>
      </c>
      <c r="F622">
        <f t="shared" ref="F622:G622" si="1475">A119-A$503</f>
        <v>-0.21460007362649358</v>
      </c>
      <c r="G622">
        <f t="shared" si="1475"/>
        <v>-0.29209648787421932</v>
      </c>
      <c r="H622">
        <f t="shared" si="1314"/>
        <v>3.7191269197623779E-3</v>
      </c>
      <c r="I622">
        <f t="shared" si="1315"/>
        <v>0.16917866424187283</v>
      </c>
      <c r="J622">
        <f t="shared" si="1316"/>
        <v>0.13137354982895044</v>
      </c>
      <c r="K622">
        <f t="shared" si="1317"/>
        <v>1</v>
      </c>
      <c r="L622">
        <f t="shared" si="1318"/>
        <v>1</v>
      </c>
      <c r="M622">
        <f t="shared" si="1319"/>
        <v>0</v>
      </c>
      <c r="N622">
        <f t="shared" si="1320"/>
        <v>0</v>
      </c>
      <c r="O622">
        <f t="shared" si="1321"/>
        <v>0</v>
      </c>
      <c r="P622">
        <f t="shared" si="1322"/>
        <v>3.7191269197623779E-3</v>
      </c>
    </row>
    <row r="623" spans="1:16" x14ac:dyDescent="0.3">
      <c r="K623" t="s">
        <v>77</v>
      </c>
      <c r="L623">
        <f>SUM(L506:L622)</f>
        <v>53</v>
      </c>
      <c r="M623">
        <f>SUM(M506:M622)</f>
        <v>27</v>
      </c>
      <c r="N623">
        <f>SUM(N506:N622)</f>
        <v>37</v>
      </c>
      <c r="O623">
        <f>SUM(O506:O622)</f>
        <v>0</v>
      </c>
    </row>
    <row r="625" spans="1:6" x14ac:dyDescent="0.3">
      <c r="A625" t="s">
        <v>89</v>
      </c>
      <c r="B625" t="s">
        <v>90</v>
      </c>
    </row>
    <row r="626" spans="1:6" x14ac:dyDescent="0.3">
      <c r="A626">
        <v>1</v>
      </c>
      <c r="B626">
        <v>1</v>
      </c>
    </row>
    <row r="627" spans="1:6" x14ac:dyDescent="0.3">
      <c r="A627">
        <f>-SUM(P506:P622)</f>
        <v>-2.3458501041416069</v>
      </c>
    </row>
    <row r="629" spans="1:6" x14ac:dyDescent="0.3">
      <c r="A629" t="s">
        <v>6</v>
      </c>
      <c r="B629" t="s">
        <v>38</v>
      </c>
      <c r="C629" t="s">
        <v>0</v>
      </c>
      <c r="D629" t="s">
        <v>1</v>
      </c>
      <c r="E629" t="s">
        <v>84</v>
      </c>
      <c r="F629" t="s">
        <v>88</v>
      </c>
    </row>
    <row r="630" spans="1:6" x14ac:dyDescent="0.3">
      <c r="A630">
        <f>A380</f>
        <v>1</v>
      </c>
      <c r="B630">
        <f>INDEX(K$506:K$622,A630)</f>
        <v>1</v>
      </c>
      <c r="C630">
        <f>INDEX(A$3:A$119,A630)</f>
        <v>0.43945280775965401</v>
      </c>
      <c r="D630">
        <f>INDEX(B$3:B$119,A630)</f>
        <v>0.54786742927721199</v>
      </c>
      <c r="E630">
        <f>A630-1</f>
        <v>0</v>
      </c>
      <c r="F630">
        <f>E630</f>
        <v>0</v>
      </c>
    </row>
    <row r="631" spans="1:6" x14ac:dyDescent="0.3">
      <c r="A631">
        <f>A381</f>
        <v>2</v>
      </c>
      <c r="B631">
        <f t="shared" ref="B631:B694" si="1476">INDEX(K$506:K$622,A631)</f>
        <v>1</v>
      </c>
      <c r="C631">
        <f t="shared" ref="C631:C694" si="1477">INDEX(A$3:A$119,A631)</f>
        <v>0.51220043710612195</v>
      </c>
      <c r="D631">
        <f t="shared" ref="D631:D694" si="1478">INDEX(B$3:B$119,A631)</f>
        <v>0.50086464650840401</v>
      </c>
      <c r="E631">
        <f t="shared" ref="E631:E694" si="1479">A631-1</f>
        <v>1</v>
      </c>
      <c r="F631">
        <f>IF(B631&gt;B630,E631,MOD(F630*INDEX(L$623:N$623,1,B631)+E631, 65536))</f>
        <v>1</v>
      </c>
    </row>
    <row r="632" spans="1:6" x14ac:dyDescent="0.3">
      <c r="A632">
        <f>A384</f>
        <v>5</v>
      </c>
      <c r="B632">
        <f t="shared" si="1476"/>
        <v>1</v>
      </c>
      <c r="C632">
        <f t="shared" si="1477"/>
        <v>0.52185702837659698</v>
      </c>
      <c r="D632">
        <f t="shared" si="1478"/>
        <v>0.57690608113337605</v>
      </c>
      <c r="E632">
        <f t="shared" si="1479"/>
        <v>4</v>
      </c>
      <c r="F632">
        <f t="shared" ref="F632:F695" si="1480">IF(B632&gt;B631,E632,MOD(F631*INDEX(L$623:N$623,1,B632)+E632, 65536))</f>
        <v>57</v>
      </c>
    </row>
    <row r="633" spans="1:6" x14ac:dyDescent="0.3">
      <c r="A633">
        <f>A390</f>
        <v>11</v>
      </c>
      <c r="B633">
        <f t="shared" si="1476"/>
        <v>1</v>
      </c>
      <c r="C633">
        <f t="shared" si="1477"/>
        <v>0.71941895755858698</v>
      </c>
      <c r="D633">
        <f t="shared" si="1478"/>
        <v>0.43648093863144599</v>
      </c>
      <c r="E633">
        <f t="shared" si="1479"/>
        <v>10</v>
      </c>
      <c r="F633">
        <f t="shared" si="1480"/>
        <v>3031</v>
      </c>
    </row>
    <row r="634" spans="1:6" x14ac:dyDescent="0.3">
      <c r="A634">
        <f>A392</f>
        <v>13</v>
      </c>
      <c r="B634">
        <f t="shared" si="1476"/>
        <v>1</v>
      </c>
      <c r="C634">
        <f t="shared" si="1477"/>
        <v>0.49822414751029498</v>
      </c>
      <c r="D634">
        <f t="shared" si="1478"/>
        <v>0.42839983794125902</v>
      </c>
      <c r="E634">
        <f t="shared" si="1479"/>
        <v>12</v>
      </c>
      <c r="F634">
        <f t="shared" si="1480"/>
        <v>29583</v>
      </c>
    </row>
    <row r="635" spans="1:6" x14ac:dyDescent="0.3">
      <c r="A635">
        <f>A393</f>
        <v>14</v>
      </c>
      <c r="B635">
        <f t="shared" si="1476"/>
        <v>1</v>
      </c>
      <c r="C635">
        <f t="shared" si="1477"/>
        <v>0.27405229214478</v>
      </c>
      <c r="D635">
        <f t="shared" si="1478"/>
        <v>0.480432059863108</v>
      </c>
      <c r="E635">
        <f t="shared" si="1479"/>
        <v>13</v>
      </c>
      <c r="F635">
        <f t="shared" si="1480"/>
        <v>60584</v>
      </c>
    </row>
    <row r="636" spans="1:6" x14ac:dyDescent="0.3">
      <c r="A636">
        <f>A394</f>
        <v>15</v>
      </c>
      <c r="B636">
        <f t="shared" si="1476"/>
        <v>1</v>
      </c>
      <c r="C636">
        <f t="shared" si="1477"/>
        <v>0.38284021717487399</v>
      </c>
      <c r="D636">
        <f t="shared" si="1478"/>
        <v>0.54406888629625605</v>
      </c>
      <c r="E636">
        <f t="shared" si="1479"/>
        <v>14</v>
      </c>
      <c r="F636">
        <f t="shared" si="1480"/>
        <v>65238</v>
      </c>
    </row>
    <row r="637" spans="1:6" x14ac:dyDescent="0.3">
      <c r="A637">
        <f t="shared" ref="A637:A642" si="1481">A401</f>
        <v>22</v>
      </c>
      <c r="B637">
        <f t="shared" si="1476"/>
        <v>1</v>
      </c>
      <c r="C637">
        <f t="shared" si="1477"/>
        <v>0.424923198942187</v>
      </c>
      <c r="D637">
        <f t="shared" si="1478"/>
        <v>0.28482572753736901</v>
      </c>
      <c r="E637">
        <f t="shared" si="1479"/>
        <v>21</v>
      </c>
      <c r="F637">
        <f t="shared" si="1480"/>
        <v>49763</v>
      </c>
    </row>
    <row r="638" spans="1:6" x14ac:dyDescent="0.3">
      <c r="A638">
        <f t="shared" si="1481"/>
        <v>23</v>
      </c>
      <c r="B638">
        <f t="shared" si="1476"/>
        <v>1</v>
      </c>
      <c r="C638">
        <f t="shared" si="1477"/>
        <v>0.520723820767521</v>
      </c>
      <c r="D638">
        <f t="shared" si="1478"/>
        <v>0.32542733595644602</v>
      </c>
      <c r="E638">
        <f t="shared" si="1479"/>
        <v>22</v>
      </c>
      <c r="F638">
        <f t="shared" si="1480"/>
        <v>16021</v>
      </c>
    </row>
    <row r="639" spans="1:6" x14ac:dyDescent="0.3">
      <c r="A639">
        <f t="shared" si="1481"/>
        <v>24</v>
      </c>
      <c r="B639">
        <f t="shared" si="1476"/>
        <v>1</v>
      </c>
      <c r="C639">
        <f t="shared" si="1477"/>
        <v>0.44329557666585201</v>
      </c>
      <c r="D639">
        <f t="shared" si="1478"/>
        <v>0.32697891986066502</v>
      </c>
      <c r="E639">
        <f t="shared" si="1479"/>
        <v>23</v>
      </c>
      <c r="F639">
        <f t="shared" si="1480"/>
        <v>62704</v>
      </c>
    </row>
    <row r="640" spans="1:6" x14ac:dyDescent="0.3">
      <c r="A640">
        <f t="shared" si="1481"/>
        <v>25</v>
      </c>
      <c r="B640">
        <f t="shared" si="1476"/>
        <v>1</v>
      </c>
      <c r="C640">
        <f t="shared" si="1477"/>
        <v>0.39882121731993397</v>
      </c>
      <c r="D640">
        <f t="shared" si="1478"/>
        <v>0.44917757772100902</v>
      </c>
      <c r="E640">
        <f t="shared" si="1479"/>
        <v>24</v>
      </c>
      <c r="F640">
        <f t="shared" si="1480"/>
        <v>46536</v>
      </c>
    </row>
    <row r="641" spans="1:6" x14ac:dyDescent="0.3">
      <c r="A641">
        <f t="shared" si="1481"/>
        <v>26</v>
      </c>
      <c r="B641">
        <f t="shared" si="1476"/>
        <v>1</v>
      </c>
      <c r="C641">
        <f t="shared" si="1477"/>
        <v>0.50434998019569799</v>
      </c>
      <c r="D641">
        <f t="shared" si="1478"/>
        <v>0.311049729906618</v>
      </c>
      <c r="E641">
        <f t="shared" si="1479"/>
        <v>25</v>
      </c>
      <c r="F641">
        <f t="shared" si="1480"/>
        <v>41601</v>
      </c>
    </row>
    <row r="642" spans="1:6" x14ac:dyDescent="0.3">
      <c r="A642">
        <f t="shared" si="1481"/>
        <v>27</v>
      </c>
      <c r="B642">
        <f t="shared" si="1476"/>
        <v>1</v>
      </c>
      <c r="C642">
        <f t="shared" si="1477"/>
        <v>0.64183163783838904</v>
      </c>
      <c r="D642">
        <f t="shared" si="1478"/>
        <v>0.44634230241629502</v>
      </c>
      <c r="E642">
        <f t="shared" si="1479"/>
        <v>26</v>
      </c>
      <c r="F642">
        <f t="shared" si="1480"/>
        <v>42191</v>
      </c>
    </row>
    <row r="643" spans="1:6" x14ac:dyDescent="0.3">
      <c r="A643">
        <f>A408</f>
        <v>29</v>
      </c>
      <c r="B643">
        <f t="shared" si="1476"/>
        <v>1</v>
      </c>
      <c r="C643">
        <f t="shared" si="1477"/>
        <v>0.39399361159532398</v>
      </c>
      <c r="D643">
        <f t="shared" si="1478"/>
        <v>0.43554923152869501</v>
      </c>
      <c r="E643">
        <f t="shared" si="1479"/>
        <v>28</v>
      </c>
      <c r="F643">
        <f t="shared" si="1480"/>
        <v>7927</v>
      </c>
    </row>
    <row r="644" spans="1:6" x14ac:dyDescent="0.3">
      <c r="A644">
        <f>A415</f>
        <v>36</v>
      </c>
      <c r="B644">
        <f t="shared" si="1476"/>
        <v>1</v>
      </c>
      <c r="C644">
        <f t="shared" si="1477"/>
        <v>0.53104100918419905</v>
      </c>
      <c r="D644">
        <f t="shared" si="1478"/>
        <v>0.62956496415512497</v>
      </c>
      <c r="E644">
        <f t="shared" si="1479"/>
        <v>35</v>
      </c>
      <c r="F644">
        <f t="shared" si="1480"/>
        <v>26950</v>
      </c>
    </row>
    <row r="645" spans="1:6" x14ac:dyDescent="0.3">
      <c r="A645">
        <f>A417</f>
        <v>38</v>
      </c>
      <c r="B645">
        <f t="shared" si="1476"/>
        <v>1</v>
      </c>
      <c r="C645">
        <f t="shared" si="1477"/>
        <v>0.64939623086498499</v>
      </c>
      <c r="D645">
        <f t="shared" si="1478"/>
        <v>0.37410916300714703</v>
      </c>
      <c r="E645">
        <f t="shared" si="1479"/>
        <v>37</v>
      </c>
      <c r="F645">
        <f t="shared" si="1480"/>
        <v>52131</v>
      </c>
    </row>
    <row r="646" spans="1:6" x14ac:dyDescent="0.3">
      <c r="A646">
        <f>A418</f>
        <v>39</v>
      </c>
      <c r="B646">
        <f t="shared" si="1476"/>
        <v>1</v>
      </c>
      <c r="C646">
        <f t="shared" si="1477"/>
        <v>0.83516191138058404</v>
      </c>
      <c r="D646">
        <f t="shared" si="1478"/>
        <v>0.13894038814840001</v>
      </c>
      <c r="E646">
        <f t="shared" si="1479"/>
        <v>38</v>
      </c>
      <c r="F646">
        <f t="shared" si="1480"/>
        <v>10469</v>
      </c>
    </row>
    <row r="647" spans="1:6" x14ac:dyDescent="0.3">
      <c r="A647">
        <f>A419</f>
        <v>40</v>
      </c>
      <c r="B647">
        <f t="shared" si="1476"/>
        <v>1</v>
      </c>
      <c r="C647">
        <f t="shared" si="1477"/>
        <v>0.46558804569679002</v>
      </c>
      <c r="D647">
        <f t="shared" si="1478"/>
        <v>0.38082603494771</v>
      </c>
      <c r="E647">
        <f t="shared" si="1479"/>
        <v>39</v>
      </c>
      <c r="F647">
        <f t="shared" si="1480"/>
        <v>30608</v>
      </c>
    </row>
    <row r="648" spans="1:6" x14ac:dyDescent="0.3">
      <c r="A648">
        <f>A420</f>
        <v>41</v>
      </c>
      <c r="B648">
        <f t="shared" si="1476"/>
        <v>1</v>
      </c>
      <c r="C648">
        <f t="shared" si="1477"/>
        <v>0.62589461588778394</v>
      </c>
      <c r="D648">
        <f t="shared" si="1478"/>
        <v>0.29786152832143398</v>
      </c>
      <c r="E648">
        <f t="shared" si="1479"/>
        <v>40</v>
      </c>
      <c r="F648">
        <f t="shared" si="1480"/>
        <v>49400</v>
      </c>
    </row>
    <row r="649" spans="1:6" x14ac:dyDescent="0.3">
      <c r="A649">
        <f>A421</f>
        <v>42</v>
      </c>
      <c r="B649">
        <f t="shared" si="1476"/>
        <v>1</v>
      </c>
      <c r="C649">
        <f t="shared" si="1477"/>
        <v>0.33422593969522302</v>
      </c>
      <c r="D649">
        <f t="shared" si="1478"/>
        <v>0.47160848245245901</v>
      </c>
      <c r="E649">
        <f t="shared" si="1479"/>
        <v>41</v>
      </c>
      <c r="F649">
        <f t="shared" si="1480"/>
        <v>62337</v>
      </c>
    </row>
    <row r="650" spans="1:6" x14ac:dyDescent="0.3">
      <c r="A650">
        <f>A425</f>
        <v>46</v>
      </c>
      <c r="B650">
        <f t="shared" si="1476"/>
        <v>1</v>
      </c>
      <c r="C650">
        <f t="shared" si="1477"/>
        <v>0.17474033164278299</v>
      </c>
      <c r="D650">
        <f t="shared" si="1478"/>
        <v>0.36368611152381902</v>
      </c>
      <c r="E650">
        <f t="shared" si="1479"/>
        <v>45</v>
      </c>
      <c r="F650">
        <f t="shared" si="1480"/>
        <v>27106</v>
      </c>
    </row>
    <row r="651" spans="1:6" x14ac:dyDescent="0.3">
      <c r="A651">
        <f>A430</f>
        <v>51</v>
      </c>
      <c r="B651">
        <f t="shared" si="1476"/>
        <v>1</v>
      </c>
      <c r="C651">
        <f t="shared" si="1477"/>
        <v>0.38272263131699502</v>
      </c>
      <c r="D651">
        <f t="shared" si="1478"/>
        <v>0.45273736763851402</v>
      </c>
      <c r="E651">
        <f t="shared" si="1479"/>
        <v>50</v>
      </c>
      <c r="F651">
        <f t="shared" si="1480"/>
        <v>60412</v>
      </c>
    </row>
    <row r="652" spans="1:6" x14ac:dyDescent="0.3">
      <c r="A652">
        <f>A431</f>
        <v>52</v>
      </c>
      <c r="B652">
        <f t="shared" si="1476"/>
        <v>1</v>
      </c>
      <c r="C652">
        <f t="shared" si="1477"/>
        <v>0.56506329156322999</v>
      </c>
      <c r="D652">
        <f t="shared" si="1478"/>
        <v>0.43688070190545802</v>
      </c>
      <c r="E652">
        <f t="shared" si="1479"/>
        <v>51</v>
      </c>
      <c r="F652">
        <f t="shared" si="1480"/>
        <v>56159</v>
      </c>
    </row>
    <row r="653" spans="1:6" x14ac:dyDescent="0.3">
      <c r="A653">
        <f>A432</f>
        <v>53</v>
      </c>
      <c r="B653">
        <f t="shared" si="1476"/>
        <v>1</v>
      </c>
      <c r="C653">
        <f t="shared" si="1477"/>
        <v>0.35075966639561701</v>
      </c>
      <c r="D653">
        <f t="shared" si="1478"/>
        <v>0.47315034280961499</v>
      </c>
      <c r="E653">
        <f t="shared" si="1479"/>
        <v>52</v>
      </c>
      <c r="F653">
        <f t="shared" si="1480"/>
        <v>27359</v>
      </c>
    </row>
    <row r="654" spans="1:6" x14ac:dyDescent="0.3">
      <c r="A654">
        <f>A439</f>
        <v>60</v>
      </c>
      <c r="B654">
        <f t="shared" si="1476"/>
        <v>1</v>
      </c>
      <c r="C654">
        <f t="shared" si="1477"/>
        <v>0.56814299243993605</v>
      </c>
      <c r="D654">
        <f t="shared" si="1478"/>
        <v>0.42284600051634702</v>
      </c>
      <c r="E654">
        <f t="shared" si="1479"/>
        <v>59</v>
      </c>
      <c r="F654">
        <f t="shared" si="1480"/>
        <v>8294</v>
      </c>
    </row>
    <row r="655" spans="1:6" x14ac:dyDescent="0.3">
      <c r="A655">
        <f>A440</f>
        <v>61</v>
      </c>
      <c r="B655">
        <f t="shared" si="1476"/>
        <v>1</v>
      </c>
      <c r="C655">
        <f t="shared" si="1477"/>
        <v>0.49828878479830702</v>
      </c>
      <c r="D655">
        <f t="shared" si="1478"/>
        <v>0.38911656290584601</v>
      </c>
      <c r="E655">
        <f t="shared" si="1479"/>
        <v>60</v>
      </c>
      <c r="F655">
        <f t="shared" si="1480"/>
        <v>46426</v>
      </c>
    </row>
    <row r="656" spans="1:6" x14ac:dyDescent="0.3">
      <c r="A656">
        <f>A442</f>
        <v>63</v>
      </c>
      <c r="B656">
        <f t="shared" si="1476"/>
        <v>1</v>
      </c>
      <c r="C656">
        <f t="shared" si="1477"/>
        <v>0.60372541264316504</v>
      </c>
      <c r="D656">
        <f t="shared" si="1478"/>
        <v>0.46839656019105702</v>
      </c>
      <c r="E656">
        <f t="shared" si="1479"/>
        <v>62</v>
      </c>
      <c r="F656">
        <f t="shared" si="1480"/>
        <v>35808</v>
      </c>
    </row>
    <row r="657" spans="1:6" x14ac:dyDescent="0.3">
      <c r="A657">
        <f>A444</f>
        <v>65</v>
      </c>
      <c r="B657">
        <f t="shared" si="1476"/>
        <v>1</v>
      </c>
      <c r="C657">
        <f t="shared" si="1477"/>
        <v>0.58884987695978397</v>
      </c>
      <c r="D657">
        <f t="shared" si="1478"/>
        <v>0.47524402811514099</v>
      </c>
      <c r="E657">
        <f t="shared" si="1479"/>
        <v>64</v>
      </c>
      <c r="F657">
        <f t="shared" si="1480"/>
        <v>62880</v>
      </c>
    </row>
    <row r="658" spans="1:6" x14ac:dyDescent="0.3">
      <c r="A658">
        <f>A445</f>
        <v>66</v>
      </c>
      <c r="B658">
        <f t="shared" si="1476"/>
        <v>1</v>
      </c>
      <c r="C658">
        <f t="shared" si="1477"/>
        <v>0.69899622415747797</v>
      </c>
      <c r="D658">
        <f t="shared" si="1478"/>
        <v>0.39153609364234998</v>
      </c>
      <c r="E658">
        <f t="shared" si="1479"/>
        <v>65</v>
      </c>
      <c r="F658">
        <f t="shared" si="1480"/>
        <v>55905</v>
      </c>
    </row>
    <row r="659" spans="1:6" x14ac:dyDescent="0.3">
      <c r="A659">
        <f>A448</f>
        <v>69</v>
      </c>
      <c r="B659">
        <f t="shared" si="1476"/>
        <v>1</v>
      </c>
      <c r="C659">
        <f t="shared" si="1477"/>
        <v>0.64556239484442002</v>
      </c>
      <c r="D659">
        <f t="shared" si="1478"/>
        <v>0.45758697222873901</v>
      </c>
      <c r="E659">
        <f t="shared" si="1479"/>
        <v>68</v>
      </c>
      <c r="F659">
        <f t="shared" si="1480"/>
        <v>13913</v>
      </c>
    </row>
    <row r="660" spans="1:6" x14ac:dyDescent="0.3">
      <c r="A660">
        <f>A449</f>
        <v>70</v>
      </c>
      <c r="B660">
        <f t="shared" si="1476"/>
        <v>1</v>
      </c>
      <c r="C660">
        <f t="shared" si="1477"/>
        <v>0.41552742581024199</v>
      </c>
      <c r="D660">
        <f t="shared" si="1478"/>
        <v>0.52614883588151995</v>
      </c>
      <c r="E660">
        <f t="shared" si="1479"/>
        <v>69</v>
      </c>
      <c r="F660">
        <f t="shared" si="1480"/>
        <v>16562</v>
      </c>
    </row>
    <row r="661" spans="1:6" x14ac:dyDescent="0.3">
      <c r="A661">
        <f>A450</f>
        <v>71</v>
      </c>
      <c r="B661">
        <f t="shared" si="1476"/>
        <v>1</v>
      </c>
      <c r="C661">
        <f t="shared" si="1477"/>
        <v>0.29194678962167803</v>
      </c>
      <c r="D661">
        <f t="shared" si="1478"/>
        <v>0.427233480122716</v>
      </c>
      <c r="E661">
        <f t="shared" si="1479"/>
        <v>70</v>
      </c>
      <c r="F661">
        <f t="shared" si="1480"/>
        <v>25888</v>
      </c>
    </row>
    <row r="662" spans="1:6" x14ac:dyDescent="0.3">
      <c r="A662">
        <f>A457</f>
        <v>78</v>
      </c>
      <c r="B662">
        <f t="shared" si="1476"/>
        <v>1</v>
      </c>
      <c r="C662">
        <f t="shared" si="1477"/>
        <v>0.333454400810475</v>
      </c>
      <c r="D662">
        <f t="shared" si="1478"/>
        <v>0.46901269002076401</v>
      </c>
      <c r="E662">
        <f t="shared" si="1479"/>
        <v>77</v>
      </c>
      <c r="F662">
        <f t="shared" si="1480"/>
        <v>61421</v>
      </c>
    </row>
    <row r="663" spans="1:6" x14ac:dyDescent="0.3">
      <c r="A663">
        <f>A458</f>
        <v>79</v>
      </c>
      <c r="B663">
        <f t="shared" si="1476"/>
        <v>1</v>
      </c>
      <c r="C663">
        <f t="shared" si="1477"/>
        <v>0.54348534985404795</v>
      </c>
      <c r="D663">
        <f t="shared" si="1478"/>
        <v>0.55751800980903299</v>
      </c>
      <c r="E663">
        <f t="shared" si="1479"/>
        <v>78</v>
      </c>
      <c r="F663">
        <f t="shared" si="1480"/>
        <v>44127</v>
      </c>
    </row>
    <row r="664" spans="1:6" x14ac:dyDescent="0.3">
      <c r="A664">
        <f>A460</f>
        <v>81</v>
      </c>
      <c r="B664">
        <f t="shared" si="1476"/>
        <v>1</v>
      </c>
      <c r="C664">
        <f t="shared" si="1477"/>
        <v>0.44119239525974602</v>
      </c>
      <c r="D664">
        <f t="shared" si="1478"/>
        <v>0.51541288111112904</v>
      </c>
      <c r="E664">
        <f t="shared" si="1479"/>
        <v>80</v>
      </c>
      <c r="F664">
        <f t="shared" si="1480"/>
        <v>45051</v>
      </c>
    </row>
    <row r="665" spans="1:6" x14ac:dyDescent="0.3">
      <c r="A665">
        <f>A462</f>
        <v>83</v>
      </c>
      <c r="B665">
        <f t="shared" si="1476"/>
        <v>1</v>
      </c>
      <c r="C665">
        <f t="shared" si="1477"/>
        <v>0.70654705710541699</v>
      </c>
      <c r="D665">
        <f t="shared" si="1478"/>
        <v>0.35266153578564502</v>
      </c>
      <c r="E665">
        <f t="shared" si="1479"/>
        <v>82</v>
      </c>
      <c r="F665">
        <f t="shared" si="1480"/>
        <v>28489</v>
      </c>
    </row>
    <row r="666" spans="1:6" x14ac:dyDescent="0.3">
      <c r="A666">
        <f>A470</f>
        <v>91</v>
      </c>
      <c r="B666">
        <f t="shared" si="1476"/>
        <v>1</v>
      </c>
      <c r="C666">
        <f t="shared" si="1477"/>
        <v>0.323144615700802</v>
      </c>
      <c r="D666">
        <f t="shared" si="1478"/>
        <v>0.51426241002598005</v>
      </c>
      <c r="E666">
        <f t="shared" si="1479"/>
        <v>90</v>
      </c>
      <c r="F666">
        <f t="shared" si="1480"/>
        <v>2679</v>
      </c>
    </row>
    <row r="667" spans="1:6" x14ac:dyDescent="0.3">
      <c r="A667">
        <f>A472</f>
        <v>93</v>
      </c>
      <c r="B667">
        <f t="shared" si="1476"/>
        <v>1</v>
      </c>
      <c r="C667">
        <f t="shared" si="1477"/>
        <v>0.679440511178664</v>
      </c>
      <c r="D667">
        <f t="shared" si="1478"/>
        <v>0.33386383983683199</v>
      </c>
      <c r="E667">
        <f t="shared" si="1479"/>
        <v>92</v>
      </c>
      <c r="F667">
        <f t="shared" si="1480"/>
        <v>11007</v>
      </c>
    </row>
    <row r="668" spans="1:6" x14ac:dyDescent="0.3">
      <c r="A668">
        <f>A475</f>
        <v>96</v>
      </c>
      <c r="B668">
        <f t="shared" si="1476"/>
        <v>1</v>
      </c>
      <c r="C668">
        <f t="shared" si="1477"/>
        <v>0.41003838698089201</v>
      </c>
      <c r="D668">
        <f t="shared" si="1478"/>
        <v>0.50998875189026704</v>
      </c>
      <c r="E668">
        <f t="shared" si="1479"/>
        <v>95</v>
      </c>
      <c r="F668">
        <f t="shared" si="1480"/>
        <v>59178</v>
      </c>
    </row>
    <row r="669" spans="1:6" x14ac:dyDescent="0.3">
      <c r="A669">
        <f>A477</f>
        <v>98</v>
      </c>
      <c r="B669">
        <f t="shared" si="1476"/>
        <v>1</v>
      </c>
      <c r="C669">
        <f t="shared" si="1477"/>
        <v>0.61162324393939405</v>
      </c>
      <c r="D669">
        <f t="shared" si="1478"/>
        <v>0.354714424267557</v>
      </c>
      <c r="E669">
        <f t="shared" si="1479"/>
        <v>97</v>
      </c>
      <c r="F669">
        <f t="shared" si="1480"/>
        <v>56339</v>
      </c>
    </row>
    <row r="670" spans="1:6" x14ac:dyDescent="0.3">
      <c r="A670">
        <f>A478</f>
        <v>99</v>
      </c>
      <c r="B670">
        <f t="shared" si="1476"/>
        <v>1</v>
      </c>
      <c r="C670">
        <f t="shared" si="1477"/>
        <v>0.44394105422327301</v>
      </c>
      <c r="D670">
        <f t="shared" si="1478"/>
        <v>0.58912443401930303</v>
      </c>
      <c r="E670">
        <f t="shared" si="1479"/>
        <v>98</v>
      </c>
      <c r="F670">
        <f t="shared" si="1480"/>
        <v>36945</v>
      </c>
    </row>
    <row r="671" spans="1:6" x14ac:dyDescent="0.3">
      <c r="A671">
        <f>A479</f>
        <v>100</v>
      </c>
      <c r="B671">
        <f t="shared" si="1476"/>
        <v>1</v>
      </c>
      <c r="C671">
        <f t="shared" si="1477"/>
        <v>0.53647526637174403</v>
      </c>
      <c r="D671">
        <f t="shared" si="1478"/>
        <v>0.46943479283779899</v>
      </c>
      <c r="E671">
        <f t="shared" si="1479"/>
        <v>99</v>
      </c>
      <c r="F671">
        <f t="shared" si="1480"/>
        <v>57640</v>
      </c>
    </row>
    <row r="672" spans="1:6" x14ac:dyDescent="0.3">
      <c r="A672">
        <f>A481</f>
        <v>102</v>
      </c>
      <c r="B672">
        <f t="shared" si="1476"/>
        <v>1</v>
      </c>
      <c r="C672">
        <f t="shared" si="1477"/>
        <v>0.32268111908104102</v>
      </c>
      <c r="D672">
        <f t="shared" si="1478"/>
        <v>0.46658768216650798</v>
      </c>
      <c r="E672">
        <f t="shared" si="1479"/>
        <v>101</v>
      </c>
      <c r="F672">
        <f t="shared" si="1480"/>
        <v>40365</v>
      </c>
    </row>
    <row r="673" spans="1:6" x14ac:dyDescent="0.3">
      <c r="A673">
        <f>A483</f>
        <v>104</v>
      </c>
      <c r="B673">
        <f t="shared" si="1476"/>
        <v>1</v>
      </c>
      <c r="C673">
        <f t="shared" si="1477"/>
        <v>0.41670674548454101</v>
      </c>
      <c r="D673">
        <f t="shared" si="1478"/>
        <v>0.409792980466616</v>
      </c>
      <c r="E673">
        <f t="shared" si="1479"/>
        <v>103</v>
      </c>
      <c r="F673">
        <f t="shared" si="1480"/>
        <v>42296</v>
      </c>
    </row>
    <row r="674" spans="1:6" x14ac:dyDescent="0.3">
      <c r="A674">
        <f>A484</f>
        <v>105</v>
      </c>
      <c r="B674">
        <f t="shared" si="1476"/>
        <v>1</v>
      </c>
      <c r="C674">
        <f t="shared" si="1477"/>
        <v>0.40226843709696403</v>
      </c>
      <c r="D674">
        <f t="shared" si="1478"/>
        <v>0.44601176413907001</v>
      </c>
      <c r="E674">
        <f t="shared" si="1479"/>
        <v>104</v>
      </c>
      <c r="F674">
        <f t="shared" si="1480"/>
        <v>13568</v>
      </c>
    </row>
    <row r="675" spans="1:6" x14ac:dyDescent="0.3">
      <c r="A675">
        <f>A485</f>
        <v>106</v>
      </c>
      <c r="B675">
        <f t="shared" si="1476"/>
        <v>1</v>
      </c>
      <c r="C675">
        <f t="shared" si="1477"/>
        <v>0.63124116179477696</v>
      </c>
      <c r="D675">
        <f t="shared" si="1478"/>
        <v>0.45662127468333202</v>
      </c>
      <c r="E675">
        <f t="shared" si="1479"/>
        <v>105</v>
      </c>
      <c r="F675">
        <f t="shared" si="1480"/>
        <v>63849</v>
      </c>
    </row>
    <row r="676" spans="1:6" x14ac:dyDescent="0.3">
      <c r="A676">
        <f>A486</f>
        <v>107</v>
      </c>
      <c r="B676">
        <f t="shared" si="1476"/>
        <v>1</v>
      </c>
      <c r="C676">
        <f t="shared" si="1477"/>
        <v>0.51387298960782402</v>
      </c>
      <c r="D676">
        <f t="shared" si="1478"/>
        <v>0.29507230737868501</v>
      </c>
      <c r="E676">
        <f t="shared" si="1479"/>
        <v>106</v>
      </c>
      <c r="F676">
        <f t="shared" si="1480"/>
        <v>41767</v>
      </c>
    </row>
    <row r="677" spans="1:6" x14ac:dyDescent="0.3">
      <c r="A677">
        <f>A488</f>
        <v>109</v>
      </c>
      <c r="B677">
        <f t="shared" si="1476"/>
        <v>1</v>
      </c>
      <c r="C677">
        <f t="shared" si="1477"/>
        <v>0.35408467642551</v>
      </c>
      <c r="D677">
        <f t="shared" si="1478"/>
        <v>0.48416947603298599</v>
      </c>
      <c r="E677">
        <f t="shared" si="1479"/>
        <v>108</v>
      </c>
      <c r="F677">
        <f t="shared" si="1480"/>
        <v>51071</v>
      </c>
    </row>
    <row r="678" spans="1:6" x14ac:dyDescent="0.3">
      <c r="A678">
        <f>A489</f>
        <v>110</v>
      </c>
      <c r="B678">
        <f t="shared" si="1476"/>
        <v>1</v>
      </c>
      <c r="C678">
        <f t="shared" si="1477"/>
        <v>0.52646486543992999</v>
      </c>
      <c r="D678">
        <f t="shared" si="1478"/>
        <v>0.44438342657924301</v>
      </c>
      <c r="E678">
        <f t="shared" si="1479"/>
        <v>109</v>
      </c>
      <c r="F678">
        <f t="shared" si="1480"/>
        <v>19896</v>
      </c>
    </row>
    <row r="679" spans="1:6" x14ac:dyDescent="0.3">
      <c r="A679">
        <f>A490</f>
        <v>111</v>
      </c>
      <c r="B679">
        <f t="shared" si="1476"/>
        <v>1</v>
      </c>
      <c r="C679">
        <f t="shared" si="1477"/>
        <v>0.54571318447406603</v>
      </c>
      <c r="D679">
        <f t="shared" si="1478"/>
        <v>0.58958963614951698</v>
      </c>
      <c r="E679">
        <f t="shared" si="1479"/>
        <v>110</v>
      </c>
      <c r="F679">
        <f t="shared" si="1480"/>
        <v>6022</v>
      </c>
    </row>
    <row r="680" spans="1:6" x14ac:dyDescent="0.3">
      <c r="A680">
        <f>A491</f>
        <v>112</v>
      </c>
      <c r="B680">
        <f t="shared" si="1476"/>
        <v>1</v>
      </c>
      <c r="C680">
        <f t="shared" si="1477"/>
        <v>0.34557968365751102</v>
      </c>
      <c r="D680">
        <f t="shared" si="1478"/>
        <v>0.45122726633926902</v>
      </c>
      <c r="E680">
        <f t="shared" si="1479"/>
        <v>111</v>
      </c>
      <c r="F680">
        <f t="shared" si="1480"/>
        <v>57133</v>
      </c>
    </row>
    <row r="681" spans="1:6" x14ac:dyDescent="0.3">
      <c r="A681">
        <f>A495</f>
        <v>116</v>
      </c>
      <c r="B681">
        <f t="shared" si="1476"/>
        <v>1</v>
      </c>
      <c r="C681">
        <f t="shared" si="1477"/>
        <v>0.50813444294125099</v>
      </c>
      <c r="D681">
        <f t="shared" si="1478"/>
        <v>0.56350504504370902</v>
      </c>
      <c r="E681">
        <f t="shared" si="1479"/>
        <v>115</v>
      </c>
      <c r="F681">
        <f t="shared" si="1480"/>
        <v>13508</v>
      </c>
    </row>
    <row r="682" spans="1:6" x14ac:dyDescent="0.3">
      <c r="A682">
        <f>A496</f>
        <v>117</v>
      </c>
      <c r="B682">
        <f t="shared" si="1476"/>
        <v>1</v>
      </c>
      <c r="C682">
        <f t="shared" si="1477"/>
        <v>0.52210795768568596</v>
      </c>
      <c r="D682">
        <f t="shared" si="1478"/>
        <v>0.38781976501469601</v>
      </c>
      <c r="E682">
        <f t="shared" si="1479"/>
        <v>116</v>
      </c>
      <c r="F682">
        <f t="shared" si="1480"/>
        <v>60680</v>
      </c>
    </row>
    <row r="683" spans="1:6" x14ac:dyDescent="0.3">
      <c r="A683">
        <f>A382</f>
        <v>3</v>
      </c>
      <c r="B683">
        <f t="shared" si="1476"/>
        <v>2</v>
      </c>
      <c r="C683">
        <f t="shared" si="1477"/>
        <v>0.29094997761775399</v>
      </c>
      <c r="D683">
        <f t="shared" si="1478"/>
        <v>0.85576668711747605</v>
      </c>
      <c r="E683">
        <f t="shared" si="1479"/>
        <v>2</v>
      </c>
      <c r="F683">
        <f t="shared" si="1480"/>
        <v>2</v>
      </c>
    </row>
    <row r="684" spans="1:6" x14ac:dyDescent="0.3">
      <c r="A684">
        <f>A383</f>
        <v>4</v>
      </c>
      <c r="B684">
        <f t="shared" si="1476"/>
        <v>2</v>
      </c>
      <c r="C684">
        <f t="shared" si="1477"/>
        <v>0.39175877821343602</v>
      </c>
      <c r="D684">
        <f t="shared" si="1478"/>
        <v>0.61034730352858702</v>
      </c>
      <c r="E684">
        <f t="shared" si="1479"/>
        <v>3</v>
      </c>
      <c r="F684">
        <f t="shared" si="1480"/>
        <v>57</v>
      </c>
    </row>
    <row r="685" spans="1:6" x14ac:dyDescent="0.3">
      <c r="A685">
        <f>A391</f>
        <v>12</v>
      </c>
      <c r="B685">
        <f t="shared" si="1476"/>
        <v>2</v>
      </c>
      <c r="C685">
        <f t="shared" si="1477"/>
        <v>0.299532932277775</v>
      </c>
      <c r="D685">
        <f t="shared" si="1478"/>
        <v>0.62306272704056098</v>
      </c>
      <c r="E685">
        <f t="shared" si="1479"/>
        <v>11</v>
      </c>
      <c r="F685">
        <f t="shared" si="1480"/>
        <v>1550</v>
      </c>
    </row>
    <row r="686" spans="1:6" x14ac:dyDescent="0.3">
      <c r="A686">
        <f>A395</f>
        <v>16</v>
      </c>
      <c r="B686">
        <f t="shared" si="1476"/>
        <v>2</v>
      </c>
      <c r="C686">
        <f t="shared" si="1477"/>
        <v>0.25146154160019502</v>
      </c>
      <c r="D686">
        <f t="shared" si="1478"/>
        <v>0.798345539805004</v>
      </c>
      <c r="E686">
        <f t="shared" si="1479"/>
        <v>15</v>
      </c>
      <c r="F686">
        <f t="shared" si="1480"/>
        <v>41865</v>
      </c>
    </row>
    <row r="687" spans="1:6" x14ac:dyDescent="0.3">
      <c r="A687">
        <f>A396</f>
        <v>17</v>
      </c>
      <c r="B687">
        <f t="shared" si="1476"/>
        <v>2</v>
      </c>
      <c r="C687">
        <f t="shared" si="1477"/>
        <v>0.229272811842754</v>
      </c>
      <c r="D687">
        <f t="shared" si="1478"/>
        <v>0.737001377031133</v>
      </c>
      <c r="E687">
        <f t="shared" si="1479"/>
        <v>16</v>
      </c>
      <c r="F687">
        <f t="shared" si="1480"/>
        <v>16259</v>
      </c>
    </row>
    <row r="688" spans="1:6" x14ac:dyDescent="0.3">
      <c r="A688">
        <f>A398</f>
        <v>19</v>
      </c>
      <c r="B688">
        <f t="shared" si="1476"/>
        <v>2</v>
      </c>
      <c r="C688">
        <f t="shared" si="1477"/>
        <v>0.29832254625051402</v>
      </c>
      <c r="D688">
        <f t="shared" si="1478"/>
        <v>0.76092979354218004</v>
      </c>
      <c r="E688">
        <f t="shared" si="1479"/>
        <v>18</v>
      </c>
      <c r="F688">
        <f t="shared" si="1480"/>
        <v>45795</v>
      </c>
    </row>
    <row r="689" spans="1:6" x14ac:dyDescent="0.3">
      <c r="A689">
        <f>A399</f>
        <v>20</v>
      </c>
      <c r="B689">
        <f t="shared" si="1476"/>
        <v>2</v>
      </c>
      <c r="C689">
        <f t="shared" si="1477"/>
        <v>0.20296773383981501</v>
      </c>
      <c r="D689">
        <f t="shared" si="1478"/>
        <v>0.798458010461913</v>
      </c>
      <c r="E689">
        <f t="shared" si="1479"/>
        <v>19</v>
      </c>
      <c r="F689">
        <f t="shared" si="1480"/>
        <v>56836</v>
      </c>
    </row>
    <row r="690" spans="1:6" x14ac:dyDescent="0.3">
      <c r="A690">
        <f>A400</f>
        <v>21</v>
      </c>
      <c r="B690">
        <f t="shared" si="1476"/>
        <v>2</v>
      </c>
      <c r="C690">
        <f t="shared" si="1477"/>
        <v>0.243986902691602</v>
      </c>
      <c r="D690">
        <f t="shared" si="1478"/>
        <v>0.80325127172464905</v>
      </c>
      <c r="E690">
        <f t="shared" si="1479"/>
        <v>20</v>
      </c>
      <c r="F690">
        <f t="shared" si="1480"/>
        <v>27264</v>
      </c>
    </row>
    <row r="691" spans="1:6" x14ac:dyDescent="0.3">
      <c r="A691">
        <f>A407</f>
        <v>28</v>
      </c>
      <c r="B691">
        <f t="shared" si="1476"/>
        <v>2</v>
      </c>
      <c r="C691">
        <f t="shared" si="1477"/>
        <v>0.38751390538070701</v>
      </c>
      <c r="D691">
        <f t="shared" si="1478"/>
        <v>0.58357766827596402</v>
      </c>
      <c r="E691">
        <f t="shared" si="1479"/>
        <v>27</v>
      </c>
      <c r="F691">
        <f t="shared" si="1480"/>
        <v>15259</v>
      </c>
    </row>
    <row r="692" spans="1:6" x14ac:dyDescent="0.3">
      <c r="A692">
        <f>A413</f>
        <v>34</v>
      </c>
      <c r="B692">
        <f t="shared" si="1476"/>
        <v>2</v>
      </c>
      <c r="C692">
        <f t="shared" si="1477"/>
        <v>4.0554927744786098E-2</v>
      </c>
      <c r="D692">
        <f t="shared" si="1478"/>
        <v>0.50724007924528602</v>
      </c>
      <c r="E692">
        <f t="shared" si="1479"/>
        <v>33</v>
      </c>
      <c r="F692">
        <f t="shared" si="1480"/>
        <v>18810</v>
      </c>
    </row>
    <row r="693" spans="1:6" x14ac:dyDescent="0.3">
      <c r="A693">
        <f>A422</f>
        <v>43</v>
      </c>
      <c r="B693">
        <f t="shared" si="1476"/>
        <v>2</v>
      </c>
      <c r="C693">
        <f t="shared" si="1477"/>
        <v>0.36680067415943202</v>
      </c>
      <c r="D693">
        <f t="shared" si="1478"/>
        <v>0.70981124764786996</v>
      </c>
      <c r="E693">
        <f t="shared" si="1479"/>
        <v>42</v>
      </c>
      <c r="F693">
        <f t="shared" si="1480"/>
        <v>49160</v>
      </c>
    </row>
    <row r="694" spans="1:6" x14ac:dyDescent="0.3">
      <c r="A694">
        <f>A423</f>
        <v>44</v>
      </c>
      <c r="B694">
        <f t="shared" si="1476"/>
        <v>2</v>
      </c>
      <c r="C694">
        <f t="shared" si="1477"/>
        <v>0.26291652698749002</v>
      </c>
      <c r="D694">
        <f t="shared" si="1478"/>
        <v>0.70366780401951101</v>
      </c>
      <c r="E694">
        <f t="shared" si="1479"/>
        <v>43</v>
      </c>
      <c r="F694">
        <f t="shared" si="1480"/>
        <v>16643</v>
      </c>
    </row>
    <row r="695" spans="1:6" x14ac:dyDescent="0.3">
      <c r="A695">
        <f>A424</f>
        <v>45</v>
      </c>
      <c r="B695">
        <f t="shared" ref="B695:B746" si="1482">INDEX(K$506:K$622,A695)</f>
        <v>2</v>
      </c>
      <c r="C695">
        <f t="shared" ref="C695:C746" si="1483">INDEX(A$3:A$119,A695)</f>
        <v>0.25468844356494802</v>
      </c>
      <c r="D695">
        <f t="shared" ref="D695:D746" si="1484">INDEX(B$3:B$119,A695)</f>
        <v>0.76141635398668295</v>
      </c>
      <c r="E695">
        <f t="shared" ref="E695:E746" si="1485">A695-1</f>
        <v>44</v>
      </c>
      <c r="F695">
        <f t="shared" si="1480"/>
        <v>56189</v>
      </c>
    </row>
    <row r="696" spans="1:6" x14ac:dyDescent="0.3">
      <c r="A696">
        <f>A426</f>
        <v>47</v>
      </c>
      <c r="B696">
        <f t="shared" si="1482"/>
        <v>2</v>
      </c>
      <c r="C696">
        <f t="shared" si="1483"/>
        <v>0.23745015069634501</v>
      </c>
      <c r="D696">
        <f t="shared" si="1484"/>
        <v>0.72670858560312401</v>
      </c>
      <c r="E696">
        <f t="shared" si="1485"/>
        <v>46</v>
      </c>
      <c r="F696">
        <f t="shared" ref="F696:F746" si="1486">IF(B696&gt;B695,E696,MOD(F695*INDEX(L$623:N$623,1,B696)+E696, 65536))</f>
        <v>9821</v>
      </c>
    </row>
    <row r="697" spans="1:6" x14ac:dyDescent="0.3">
      <c r="A697">
        <f>A427</f>
        <v>48</v>
      </c>
      <c r="B697">
        <f t="shared" si="1482"/>
        <v>2</v>
      </c>
      <c r="C697">
        <f t="shared" si="1483"/>
        <v>0.30400101479723102</v>
      </c>
      <c r="D697">
        <f t="shared" si="1484"/>
        <v>0.80090673042988902</v>
      </c>
      <c r="E697">
        <f t="shared" si="1485"/>
        <v>47</v>
      </c>
      <c r="F697">
        <f t="shared" si="1486"/>
        <v>3070</v>
      </c>
    </row>
    <row r="698" spans="1:6" x14ac:dyDescent="0.3">
      <c r="A698">
        <f>A428</f>
        <v>49</v>
      </c>
      <c r="B698">
        <f t="shared" si="1482"/>
        <v>2</v>
      </c>
      <c r="C698">
        <f t="shared" si="1483"/>
        <v>0.25795808231609701</v>
      </c>
      <c r="D698">
        <f t="shared" si="1484"/>
        <v>0.71893566814509902</v>
      </c>
      <c r="E698">
        <f t="shared" si="1485"/>
        <v>48</v>
      </c>
      <c r="F698">
        <f t="shared" si="1486"/>
        <v>17402</v>
      </c>
    </row>
    <row r="699" spans="1:6" x14ac:dyDescent="0.3">
      <c r="A699">
        <f>A436</f>
        <v>57</v>
      </c>
      <c r="B699">
        <f t="shared" si="1482"/>
        <v>2</v>
      </c>
      <c r="C699">
        <f t="shared" si="1483"/>
        <v>0.151506124751141</v>
      </c>
      <c r="D699">
        <f t="shared" si="1484"/>
        <v>0.87658566282073802</v>
      </c>
      <c r="E699">
        <f t="shared" si="1485"/>
        <v>56</v>
      </c>
      <c r="F699">
        <f t="shared" si="1486"/>
        <v>11158</v>
      </c>
    </row>
    <row r="700" spans="1:6" x14ac:dyDescent="0.3">
      <c r="A700">
        <f>A441</f>
        <v>62</v>
      </c>
      <c r="B700">
        <f t="shared" si="1482"/>
        <v>2</v>
      </c>
      <c r="C700">
        <f t="shared" si="1483"/>
        <v>0.43642837150147901</v>
      </c>
      <c r="D700">
        <f t="shared" si="1484"/>
        <v>0.692301105545165</v>
      </c>
      <c r="E700">
        <f t="shared" si="1485"/>
        <v>61</v>
      </c>
      <c r="F700">
        <f t="shared" si="1486"/>
        <v>39183</v>
      </c>
    </row>
    <row r="701" spans="1:6" x14ac:dyDescent="0.3">
      <c r="A701">
        <f t="shared" ref="A701:A706" si="1487">A451</f>
        <v>72</v>
      </c>
      <c r="B701">
        <f t="shared" si="1482"/>
        <v>2</v>
      </c>
      <c r="C701">
        <f t="shared" si="1483"/>
        <v>0.43756133227322402</v>
      </c>
      <c r="D701">
        <f t="shared" si="1484"/>
        <v>0.64468813511989498</v>
      </c>
      <c r="E701">
        <f t="shared" si="1485"/>
        <v>71</v>
      </c>
      <c r="F701">
        <f t="shared" si="1486"/>
        <v>9436</v>
      </c>
    </row>
    <row r="702" spans="1:6" x14ac:dyDescent="0.3">
      <c r="A702">
        <f t="shared" si="1487"/>
        <v>73</v>
      </c>
      <c r="B702">
        <f t="shared" si="1482"/>
        <v>2</v>
      </c>
      <c r="C702">
        <f t="shared" si="1483"/>
        <v>0.30021772312881301</v>
      </c>
      <c r="D702">
        <f t="shared" si="1484"/>
        <v>0.74308997904527196</v>
      </c>
      <c r="E702">
        <f t="shared" si="1485"/>
        <v>72</v>
      </c>
      <c r="F702">
        <f t="shared" si="1486"/>
        <v>58236</v>
      </c>
    </row>
    <row r="703" spans="1:6" x14ac:dyDescent="0.3">
      <c r="A703">
        <f t="shared" si="1487"/>
        <v>74</v>
      </c>
      <c r="B703">
        <f t="shared" si="1482"/>
        <v>2</v>
      </c>
      <c r="C703">
        <f t="shared" si="1483"/>
        <v>0.19708666001178601</v>
      </c>
      <c r="D703">
        <f t="shared" si="1484"/>
        <v>0.79547643209735097</v>
      </c>
      <c r="E703">
        <f t="shared" si="1485"/>
        <v>73</v>
      </c>
      <c r="F703">
        <f t="shared" si="1486"/>
        <v>65117</v>
      </c>
    </row>
    <row r="704" spans="1:6" x14ac:dyDescent="0.3">
      <c r="A704">
        <f t="shared" si="1487"/>
        <v>75</v>
      </c>
      <c r="B704">
        <f t="shared" si="1482"/>
        <v>2</v>
      </c>
      <c r="C704">
        <f t="shared" si="1483"/>
        <v>0.31876246776325001</v>
      </c>
      <c r="D704">
        <f t="shared" si="1484"/>
        <v>0.76694497862643796</v>
      </c>
      <c r="E704">
        <f t="shared" si="1485"/>
        <v>74</v>
      </c>
      <c r="F704">
        <f t="shared" si="1486"/>
        <v>54297</v>
      </c>
    </row>
    <row r="705" spans="1:6" x14ac:dyDescent="0.3">
      <c r="A705">
        <f t="shared" si="1487"/>
        <v>76</v>
      </c>
      <c r="B705">
        <f t="shared" si="1482"/>
        <v>2</v>
      </c>
      <c r="C705">
        <f t="shared" si="1483"/>
        <v>0.220210421843717</v>
      </c>
      <c r="D705">
        <f t="shared" si="1484"/>
        <v>0.84287939765712505</v>
      </c>
      <c r="E705">
        <f t="shared" si="1485"/>
        <v>75</v>
      </c>
      <c r="F705">
        <f t="shared" si="1486"/>
        <v>24302</v>
      </c>
    </row>
    <row r="706" spans="1:6" x14ac:dyDescent="0.3">
      <c r="A706">
        <f t="shared" si="1487"/>
        <v>77</v>
      </c>
      <c r="B706">
        <f t="shared" si="1482"/>
        <v>2</v>
      </c>
      <c r="C706">
        <f t="shared" si="1483"/>
        <v>0.35648189808486702</v>
      </c>
      <c r="D706">
        <f t="shared" si="1484"/>
        <v>0.78270726926158796</v>
      </c>
      <c r="E706">
        <f t="shared" si="1485"/>
        <v>76</v>
      </c>
      <c r="F706">
        <f t="shared" si="1486"/>
        <v>870</v>
      </c>
    </row>
    <row r="707" spans="1:6" x14ac:dyDescent="0.3">
      <c r="A707">
        <f>A463</f>
        <v>84</v>
      </c>
      <c r="B707">
        <f t="shared" si="1482"/>
        <v>2</v>
      </c>
      <c r="C707">
        <f t="shared" si="1483"/>
        <v>0.44312146911096401</v>
      </c>
      <c r="D707">
        <f t="shared" si="1484"/>
        <v>0.63224921325125205</v>
      </c>
      <c r="E707">
        <f t="shared" si="1485"/>
        <v>83</v>
      </c>
      <c r="F707">
        <f t="shared" si="1486"/>
        <v>23573</v>
      </c>
    </row>
    <row r="708" spans="1:6" x14ac:dyDescent="0.3">
      <c r="A708">
        <f>A467</f>
        <v>88</v>
      </c>
      <c r="B708">
        <f t="shared" si="1482"/>
        <v>2</v>
      </c>
      <c r="C708">
        <f t="shared" si="1483"/>
        <v>0.427325472743736</v>
      </c>
      <c r="D708">
        <f t="shared" si="1484"/>
        <v>0.83376657381938601</v>
      </c>
      <c r="E708">
        <f t="shared" si="1485"/>
        <v>87</v>
      </c>
      <c r="F708">
        <f t="shared" si="1486"/>
        <v>46734</v>
      </c>
    </row>
    <row r="709" spans="1:6" x14ac:dyDescent="0.3">
      <c r="A709">
        <f>A474</f>
        <v>95</v>
      </c>
      <c r="B709">
        <f t="shared" si="1482"/>
        <v>2</v>
      </c>
      <c r="C709">
        <f t="shared" si="1483"/>
        <v>0.47975236292326501</v>
      </c>
      <c r="D709">
        <f t="shared" si="1484"/>
        <v>0.70078752821627299</v>
      </c>
      <c r="E709">
        <f t="shared" si="1485"/>
        <v>94</v>
      </c>
      <c r="F709">
        <f t="shared" si="1486"/>
        <v>16728</v>
      </c>
    </row>
    <row r="710" spans="1:6" x14ac:dyDescent="0.3">
      <c r="A710">
        <f>A385</f>
        <v>6</v>
      </c>
      <c r="B710">
        <f t="shared" si="1482"/>
        <v>3</v>
      </c>
      <c r="C710">
        <f t="shared" si="1483"/>
        <v>0.75413048252387505</v>
      </c>
      <c r="D710">
        <f t="shared" si="1484"/>
        <v>0.72385973130527903</v>
      </c>
      <c r="E710">
        <f t="shared" si="1485"/>
        <v>5</v>
      </c>
      <c r="F710">
        <f t="shared" si="1486"/>
        <v>5</v>
      </c>
    </row>
    <row r="711" spans="1:6" x14ac:dyDescent="0.3">
      <c r="A711">
        <f>A386</f>
        <v>7</v>
      </c>
      <c r="B711">
        <f t="shared" si="1482"/>
        <v>3</v>
      </c>
      <c r="C711">
        <f t="shared" si="1483"/>
        <v>0.74487821615514005</v>
      </c>
      <c r="D711">
        <f t="shared" si="1484"/>
        <v>0.73947261897855698</v>
      </c>
      <c r="E711">
        <f t="shared" si="1485"/>
        <v>6</v>
      </c>
      <c r="F711">
        <f t="shared" si="1486"/>
        <v>191</v>
      </c>
    </row>
    <row r="712" spans="1:6" x14ac:dyDescent="0.3">
      <c r="A712">
        <f>A387</f>
        <v>8</v>
      </c>
      <c r="B712">
        <f t="shared" si="1482"/>
        <v>3</v>
      </c>
      <c r="C712">
        <f t="shared" si="1483"/>
        <v>0.78720238612552196</v>
      </c>
      <c r="D712">
        <f t="shared" si="1484"/>
        <v>0.81732541555802996</v>
      </c>
      <c r="E712">
        <f t="shared" si="1485"/>
        <v>7</v>
      </c>
      <c r="F712">
        <f t="shared" si="1486"/>
        <v>7074</v>
      </c>
    </row>
    <row r="713" spans="1:6" x14ac:dyDescent="0.3">
      <c r="A713">
        <f>A388</f>
        <v>9</v>
      </c>
      <c r="B713">
        <f t="shared" si="1482"/>
        <v>3</v>
      </c>
      <c r="C713">
        <f t="shared" si="1483"/>
        <v>0.78309248904720397</v>
      </c>
      <c r="D713">
        <f t="shared" si="1484"/>
        <v>0.73165581614309905</v>
      </c>
      <c r="E713">
        <f t="shared" si="1485"/>
        <v>8</v>
      </c>
      <c r="F713">
        <f t="shared" si="1486"/>
        <v>65138</v>
      </c>
    </row>
    <row r="714" spans="1:6" x14ac:dyDescent="0.3">
      <c r="A714">
        <f>A389</f>
        <v>10</v>
      </c>
      <c r="B714">
        <f t="shared" si="1482"/>
        <v>3</v>
      </c>
      <c r="C714">
        <f t="shared" si="1483"/>
        <v>0.76519710765417703</v>
      </c>
      <c r="D714">
        <f t="shared" si="1484"/>
        <v>0.76929428121799404</v>
      </c>
      <c r="E714">
        <f t="shared" si="1485"/>
        <v>9</v>
      </c>
      <c r="F714">
        <f t="shared" si="1486"/>
        <v>50819</v>
      </c>
    </row>
    <row r="715" spans="1:6" x14ac:dyDescent="0.3">
      <c r="A715">
        <f>A397</f>
        <v>18</v>
      </c>
      <c r="B715">
        <f t="shared" si="1482"/>
        <v>3</v>
      </c>
      <c r="C715">
        <f t="shared" si="1483"/>
        <v>0.75006760187426402</v>
      </c>
      <c r="D715">
        <f t="shared" si="1484"/>
        <v>0.89702766074985896</v>
      </c>
      <c r="E715">
        <f t="shared" si="1485"/>
        <v>17</v>
      </c>
      <c r="F715">
        <f t="shared" si="1486"/>
        <v>45312</v>
      </c>
    </row>
    <row r="716" spans="1:6" x14ac:dyDescent="0.3">
      <c r="A716">
        <f>A409</f>
        <v>30</v>
      </c>
      <c r="B716">
        <f t="shared" si="1482"/>
        <v>3</v>
      </c>
      <c r="C716">
        <f t="shared" si="1483"/>
        <v>0.75393822682614298</v>
      </c>
      <c r="D716">
        <f t="shared" si="1484"/>
        <v>0.69537460903405002</v>
      </c>
      <c r="E716">
        <f t="shared" si="1485"/>
        <v>29</v>
      </c>
      <c r="F716">
        <f t="shared" si="1486"/>
        <v>38173</v>
      </c>
    </row>
    <row r="717" spans="1:6" x14ac:dyDescent="0.3">
      <c r="A717">
        <f>A410</f>
        <v>31</v>
      </c>
      <c r="B717">
        <f t="shared" si="1482"/>
        <v>3</v>
      </c>
      <c r="C717">
        <f t="shared" si="1483"/>
        <v>0.73618813279564799</v>
      </c>
      <c r="D717">
        <f t="shared" si="1484"/>
        <v>0.82038758768290598</v>
      </c>
      <c r="E717">
        <f t="shared" si="1485"/>
        <v>30</v>
      </c>
      <c r="F717">
        <f t="shared" si="1486"/>
        <v>36175</v>
      </c>
    </row>
    <row r="718" spans="1:6" x14ac:dyDescent="0.3">
      <c r="A718">
        <f>A411</f>
        <v>32</v>
      </c>
      <c r="B718">
        <f t="shared" si="1482"/>
        <v>3</v>
      </c>
      <c r="C718">
        <f t="shared" si="1483"/>
        <v>0.71140134384443399</v>
      </c>
      <c r="D718">
        <f t="shared" si="1484"/>
        <v>0.72941777391079299</v>
      </c>
      <c r="E718">
        <f t="shared" si="1485"/>
        <v>31</v>
      </c>
      <c r="F718">
        <f t="shared" si="1486"/>
        <v>27786</v>
      </c>
    </row>
    <row r="719" spans="1:6" x14ac:dyDescent="0.3">
      <c r="A719">
        <f>A412</f>
        <v>33</v>
      </c>
      <c r="B719">
        <f t="shared" si="1482"/>
        <v>3</v>
      </c>
      <c r="C719">
        <f t="shared" si="1483"/>
        <v>0.72839038628222796</v>
      </c>
      <c r="D719">
        <f t="shared" si="1484"/>
        <v>0.74009503659429998</v>
      </c>
      <c r="E719">
        <f t="shared" si="1485"/>
        <v>32</v>
      </c>
      <c r="F719">
        <f t="shared" si="1486"/>
        <v>45074</v>
      </c>
    </row>
    <row r="720" spans="1:6" x14ac:dyDescent="0.3">
      <c r="A720">
        <f>A414</f>
        <v>35</v>
      </c>
      <c r="B720">
        <f t="shared" si="1482"/>
        <v>3</v>
      </c>
      <c r="C720">
        <f t="shared" si="1483"/>
        <v>0.81992245866708802</v>
      </c>
      <c r="D720">
        <f t="shared" si="1484"/>
        <v>0.66248644118448596</v>
      </c>
      <c r="E720">
        <f t="shared" si="1485"/>
        <v>34</v>
      </c>
      <c r="F720">
        <f t="shared" si="1486"/>
        <v>29372</v>
      </c>
    </row>
    <row r="721" spans="1:6" x14ac:dyDescent="0.3">
      <c r="A721">
        <f>A416</f>
        <v>37</v>
      </c>
      <c r="B721">
        <f t="shared" si="1482"/>
        <v>3</v>
      </c>
      <c r="C721">
        <f t="shared" si="1483"/>
        <v>0.68889680924691099</v>
      </c>
      <c r="D721">
        <f t="shared" si="1484"/>
        <v>0.524163138165469</v>
      </c>
      <c r="E721">
        <f t="shared" si="1485"/>
        <v>36</v>
      </c>
      <c r="F721">
        <f t="shared" si="1486"/>
        <v>38224</v>
      </c>
    </row>
    <row r="722" spans="1:6" x14ac:dyDescent="0.3">
      <c r="A722">
        <f>A429</f>
        <v>50</v>
      </c>
      <c r="B722">
        <f t="shared" si="1482"/>
        <v>3</v>
      </c>
      <c r="C722">
        <f t="shared" si="1483"/>
        <v>0.74162777827944504</v>
      </c>
      <c r="D722">
        <f t="shared" si="1484"/>
        <v>0.58899101909486495</v>
      </c>
      <c r="E722">
        <f t="shared" si="1485"/>
        <v>49</v>
      </c>
      <c r="F722">
        <f t="shared" si="1486"/>
        <v>38081</v>
      </c>
    </row>
    <row r="723" spans="1:6" x14ac:dyDescent="0.3">
      <c r="A723">
        <f>A433</f>
        <v>54</v>
      </c>
      <c r="B723">
        <f t="shared" si="1482"/>
        <v>3</v>
      </c>
      <c r="C723">
        <f t="shared" si="1483"/>
        <v>0.836569858595413</v>
      </c>
      <c r="D723">
        <f t="shared" si="1484"/>
        <v>0.73952734387407204</v>
      </c>
      <c r="E723">
        <f t="shared" si="1485"/>
        <v>53</v>
      </c>
      <c r="F723">
        <f t="shared" si="1486"/>
        <v>32794</v>
      </c>
    </row>
    <row r="724" spans="1:6" x14ac:dyDescent="0.3">
      <c r="A724">
        <f>A434</f>
        <v>55</v>
      </c>
      <c r="B724">
        <f t="shared" si="1482"/>
        <v>3</v>
      </c>
      <c r="C724">
        <f t="shared" si="1483"/>
        <v>0.70553841674860296</v>
      </c>
      <c r="D724">
        <f t="shared" si="1484"/>
        <v>0.80326235407314905</v>
      </c>
      <c r="E724">
        <f t="shared" si="1485"/>
        <v>54</v>
      </c>
      <c r="F724">
        <f t="shared" si="1486"/>
        <v>33784</v>
      </c>
    </row>
    <row r="725" spans="1:6" x14ac:dyDescent="0.3">
      <c r="A725">
        <f>A435</f>
        <v>56</v>
      </c>
      <c r="B725">
        <f t="shared" si="1482"/>
        <v>3</v>
      </c>
      <c r="C725">
        <f t="shared" si="1483"/>
        <v>0.74056584510053303</v>
      </c>
      <c r="D725">
        <f t="shared" si="1484"/>
        <v>0.72200129049839301</v>
      </c>
      <c r="E725">
        <f t="shared" si="1485"/>
        <v>55</v>
      </c>
      <c r="F725">
        <f t="shared" si="1486"/>
        <v>4879</v>
      </c>
    </row>
    <row r="726" spans="1:6" x14ac:dyDescent="0.3">
      <c r="A726">
        <f>A437</f>
        <v>58</v>
      </c>
      <c r="B726">
        <f t="shared" si="1482"/>
        <v>3</v>
      </c>
      <c r="C726">
        <f t="shared" si="1483"/>
        <v>0.75681360575497003</v>
      </c>
      <c r="D726">
        <f t="shared" si="1484"/>
        <v>0.75154023622527699</v>
      </c>
      <c r="E726">
        <f t="shared" si="1485"/>
        <v>57</v>
      </c>
      <c r="F726">
        <f t="shared" si="1486"/>
        <v>49508</v>
      </c>
    </row>
    <row r="727" spans="1:6" x14ac:dyDescent="0.3">
      <c r="A727">
        <f>A438</f>
        <v>59</v>
      </c>
      <c r="B727">
        <f t="shared" si="1482"/>
        <v>3</v>
      </c>
      <c r="C727">
        <f t="shared" si="1483"/>
        <v>0.675660163954246</v>
      </c>
      <c r="D727">
        <f t="shared" si="1484"/>
        <v>0.75865150669608095</v>
      </c>
      <c r="E727">
        <f t="shared" si="1485"/>
        <v>58</v>
      </c>
      <c r="F727">
        <f t="shared" si="1486"/>
        <v>62382</v>
      </c>
    </row>
    <row r="728" spans="1:6" x14ac:dyDescent="0.3">
      <c r="A728">
        <f>A443</f>
        <v>64</v>
      </c>
      <c r="B728">
        <f t="shared" si="1482"/>
        <v>3</v>
      </c>
      <c r="C728">
        <f t="shared" si="1483"/>
        <v>0.86030828475060594</v>
      </c>
      <c r="D728">
        <f t="shared" si="1484"/>
        <v>0.63383339962080398</v>
      </c>
      <c r="E728">
        <f t="shared" si="1485"/>
        <v>63</v>
      </c>
      <c r="F728">
        <f t="shared" si="1486"/>
        <v>14437</v>
      </c>
    </row>
    <row r="729" spans="1:6" x14ac:dyDescent="0.3">
      <c r="A729">
        <f>A446</f>
        <v>67</v>
      </c>
      <c r="B729">
        <f t="shared" si="1482"/>
        <v>3</v>
      </c>
      <c r="C729">
        <f t="shared" si="1483"/>
        <v>0.67524218097382005</v>
      </c>
      <c r="D729">
        <f t="shared" si="1484"/>
        <v>0.56652005766281399</v>
      </c>
      <c r="E729">
        <f t="shared" si="1485"/>
        <v>66</v>
      </c>
      <c r="F729">
        <f t="shared" si="1486"/>
        <v>9947</v>
      </c>
    </row>
    <row r="730" spans="1:6" x14ac:dyDescent="0.3">
      <c r="A730">
        <f>A447</f>
        <v>68</v>
      </c>
      <c r="B730">
        <f t="shared" si="1482"/>
        <v>3</v>
      </c>
      <c r="C730">
        <f t="shared" si="1483"/>
        <v>0.86208259032263901</v>
      </c>
      <c r="D730">
        <f t="shared" si="1484"/>
        <v>0.59180538424872098</v>
      </c>
      <c r="E730">
        <f t="shared" si="1485"/>
        <v>67</v>
      </c>
      <c r="F730">
        <f t="shared" si="1486"/>
        <v>40426</v>
      </c>
    </row>
    <row r="731" spans="1:6" x14ac:dyDescent="0.3">
      <c r="A731">
        <f>A459</f>
        <v>80</v>
      </c>
      <c r="B731">
        <f t="shared" si="1482"/>
        <v>3</v>
      </c>
      <c r="C731">
        <f t="shared" si="1483"/>
        <v>0.91602980838192605</v>
      </c>
      <c r="D731">
        <f t="shared" si="1484"/>
        <v>0.52339059328542503</v>
      </c>
      <c r="E731">
        <f t="shared" si="1485"/>
        <v>79</v>
      </c>
      <c r="F731">
        <f t="shared" si="1486"/>
        <v>54049</v>
      </c>
    </row>
    <row r="732" spans="1:6" x14ac:dyDescent="0.3">
      <c r="A732">
        <f>A461</f>
        <v>82</v>
      </c>
      <c r="B732">
        <f t="shared" si="1482"/>
        <v>3</v>
      </c>
      <c r="C732">
        <f t="shared" si="1483"/>
        <v>0.57069648199583201</v>
      </c>
      <c r="D732">
        <f t="shared" si="1484"/>
        <v>0.62629593680648898</v>
      </c>
      <c r="E732">
        <f t="shared" si="1485"/>
        <v>81</v>
      </c>
      <c r="F732">
        <f t="shared" si="1486"/>
        <v>33814</v>
      </c>
    </row>
    <row r="733" spans="1:6" x14ac:dyDescent="0.3">
      <c r="A733">
        <f>A464</f>
        <v>85</v>
      </c>
      <c r="B733">
        <f t="shared" si="1482"/>
        <v>3</v>
      </c>
      <c r="C733">
        <f t="shared" si="1483"/>
        <v>0.75223651724637697</v>
      </c>
      <c r="D733">
        <f t="shared" si="1484"/>
        <v>0.66046062095672198</v>
      </c>
      <c r="E733">
        <f t="shared" si="1485"/>
        <v>84</v>
      </c>
      <c r="F733">
        <f t="shared" si="1486"/>
        <v>6018</v>
      </c>
    </row>
    <row r="734" spans="1:6" x14ac:dyDescent="0.3">
      <c r="A734">
        <f>A465</f>
        <v>86</v>
      </c>
      <c r="B734">
        <f t="shared" si="1482"/>
        <v>3</v>
      </c>
      <c r="C734">
        <f t="shared" si="1483"/>
        <v>0.76232639156451099</v>
      </c>
      <c r="D734">
        <f t="shared" si="1484"/>
        <v>0.80248494729906095</v>
      </c>
      <c r="E734">
        <f t="shared" si="1485"/>
        <v>85</v>
      </c>
      <c r="F734">
        <f t="shared" si="1486"/>
        <v>26143</v>
      </c>
    </row>
    <row r="735" spans="1:6" x14ac:dyDescent="0.3">
      <c r="A735">
        <f>A466</f>
        <v>87</v>
      </c>
      <c r="B735">
        <f t="shared" si="1482"/>
        <v>3</v>
      </c>
      <c r="C735">
        <f t="shared" si="1483"/>
        <v>0.66858660058714403</v>
      </c>
      <c r="D735">
        <f t="shared" si="1484"/>
        <v>0.78176946356409205</v>
      </c>
      <c r="E735">
        <f t="shared" si="1485"/>
        <v>86</v>
      </c>
      <c r="F735">
        <f t="shared" si="1486"/>
        <v>49873</v>
      </c>
    </row>
    <row r="736" spans="1:6" x14ac:dyDescent="0.3">
      <c r="A736">
        <f>A468</f>
        <v>89</v>
      </c>
      <c r="B736">
        <f t="shared" si="1482"/>
        <v>3</v>
      </c>
      <c r="C736">
        <f t="shared" si="1483"/>
        <v>0.77010848080016403</v>
      </c>
      <c r="D736">
        <f t="shared" si="1484"/>
        <v>0.705184787972998</v>
      </c>
      <c r="E736">
        <f t="shared" si="1485"/>
        <v>88</v>
      </c>
      <c r="F736">
        <f t="shared" si="1486"/>
        <v>10381</v>
      </c>
    </row>
    <row r="737" spans="1:6" x14ac:dyDescent="0.3">
      <c r="A737">
        <f>A469</f>
        <v>90</v>
      </c>
      <c r="B737">
        <f t="shared" si="1482"/>
        <v>3</v>
      </c>
      <c r="C737">
        <f t="shared" si="1483"/>
        <v>0.78629892759636499</v>
      </c>
      <c r="D737">
        <f t="shared" si="1484"/>
        <v>0.69006527967078501</v>
      </c>
      <c r="E737">
        <f t="shared" si="1485"/>
        <v>89</v>
      </c>
      <c r="F737">
        <f t="shared" si="1486"/>
        <v>56506</v>
      </c>
    </row>
    <row r="738" spans="1:6" x14ac:dyDescent="0.3">
      <c r="A738">
        <f>A471</f>
        <v>92</v>
      </c>
      <c r="B738">
        <f t="shared" si="1482"/>
        <v>3</v>
      </c>
      <c r="C738">
        <f t="shared" si="1483"/>
        <v>0.700978714407965</v>
      </c>
      <c r="D738">
        <f t="shared" si="1484"/>
        <v>0.60583302989545595</v>
      </c>
      <c r="E738">
        <f t="shared" si="1485"/>
        <v>91</v>
      </c>
      <c r="F738">
        <f t="shared" si="1486"/>
        <v>59197</v>
      </c>
    </row>
    <row r="739" spans="1:6" x14ac:dyDescent="0.3">
      <c r="A739">
        <f>A473</f>
        <v>94</v>
      </c>
      <c r="B739">
        <f t="shared" si="1482"/>
        <v>3</v>
      </c>
      <c r="C739">
        <f t="shared" si="1483"/>
        <v>0.71593743807767196</v>
      </c>
      <c r="D739">
        <f t="shared" si="1484"/>
        <v>0.53697692993813695</v>
      </c>
      <c r="E739">
        <f t="shared" si="1485"/>
        <v>93</v>
      </c>
      <c r="F739">
        <f t="shared" si="1486"/>
        <v>27694</v>
      </c>
    </row>
    <row r="740" spans="1:6" x14ac:dyDescent="0.3">
      <c r="A740">
        <f>A476</f>
        <v>97</v>
      </c>
      <c r="B740">
        <f t="shared" si="1482"/>
        <v>3</v>
      </c>
      <c r="C740">
        <f t="shared" si="1483"/>
        <v>0.75175266561728904</v>
      </c>
      <c r="D740">
        <f t="shared" si="1484"/>
        <v>0.49809416726960898</v>
      </c>
      <c r="E740">
        <f t="shared" si="1485"/>
        <v>96</v>
      </c>
      <c r="F740">
        <f t="shared" si="1486"/>
        <v>41734</v>
      </c>
    </row>
    <row r="741" spans="1:6" x14ac:dyDescent="0.3">
      <c r="A741">
        <f>A480</f>
        <v>101</v>
      </c>
      <c r="B741">
        <f t="shared" si="1482"/>
        <v>3</v>
      </c>
      <c r="C741">
        <f t="shared" si="1483"/>
        <v>0.63755909142008205</v>
      </c>
      <c r="D741">
        <f t="shared" si="1484"/>
        <v>0.58470928327132998</v>
      </c>
      <c r="E741">
        <f t="shared" si="1485"/>
        <v>100</v>
      </c>
      <c r="F741">
        <f t="shared" si="1486"/>
        <v>36930</v>
      </c>
    </row>
    <row r="742" spans="1:6" x14ac:dyDescent="0.3">
      <c r="A742">
        <f>A482</f>
        <v>103</v>
      </c>
      <c r="B742">
        <f t="shared" si="1482"/>
        <v>3</v>
      </c>
      <c r="C742">
        <f t="shared" si="1483"/>
        <v>0.70932895321253497</v>
      </c>
      <c r="D742">
        <f t="shared" si="1484"/>
        <v>0.63696669116141602</v>
      </c>
      <c r="E742">
        <f t="shared" si="1485"/>
        <v>102</v>
      </c>
      <c r="F742">
        <f t="shared" si="1486"/>
        <v>55792</v>
      </c>
    </row>
    <row r="743" spans="1:6" x14ac:dyDescent="0.3">
      <c r="A743">
        <f>A487</f>
        <v>108</v>
      </c>
      <c r="B743">
        <f t="shared" si="1482"/>
        <v>3</v>
      </c>
      <c r="C743">
        <f t="shared" si="1483"/>
        <v>0.56306819518266804</v>
      </c>
      <c r="D743">
        <f t="shared" si="1484"/>
        <v>0.69152333464777904</v>
      </c>
      <c r="E743">
        <f t="shared" si="1485"/>
        <v>107</v>
      </c>
      <c r="F743">
        <f t="shared" si="1486"/>
        <v>32795</v>
      </c>
    </row>
    <row r="744" spans="1:6" x14ac:dyDescent="0.3">
      <c r="A744">
        <f>A492</f>
        <v>113</v>
      </c>
      <c r="B744">
        <f t="shared" si="1482"/>
        <v>3</v>
      </c>
      <c r="C744">
        <f t="shared" si="1483"/>
        <v>0.65071434656149196</v>
      </c>
      <c r="D744">
        <f t="shared" si="1484"/>
        <v>0.63649523744681002</v>
      </c>
      <c r="E744">
        <f t="shared" si="1485"/>
        <v>112</v>
      </c>
      <c r="F744">
        <f t="shared" si="1486"/>
        <v>33879</v>
      </c>
    </row>
    <row r="745" spans="1:6" x14ac:dyDescent="0.3">
      <c r="A745">
        <f>A493</f>
        <v>114</v>
      </c>
      <c r="B745">
        <f t="shared" si="1482"/>
        <v>3</v>
      </c>
      <c r="C745">
        <f t="shared" si="1483"/>
        <v>0.74253286087223003</v>
      </c>
      <c r="D745">
        <f t="shared" si="1484"/>
        <v>0.53471251444364098</v>
      </c>
      <c r="E745">
        <f t="shared" si="1485"/>
        <v>113</v>
      </c>
      <c r="F745">
        <f t="shared" si="1486"/>
        <v>8452</v>
      </c>
    </row>
    <row r="746" spans="1:6" x14ac:dyDescent="0.3">
      <c r="A746">
        <f>A494</f>
        <v>115</v>
      </c>
      <c r="B746">
        <f t="shared" si="1482"/>
        <v>3</v>
      </c>
      <c r="C746">
        <f t="shared" si="1483"/>
        <v>0.68232731950347902</v>
      </c>
      <c r="D746">
        <f t="shared" si="1484"/>
        <v>0.63524583674111801</v>
      </c>
      <c r="E746">
        <f t="shared" si="1485"/>
        <v>114</v>
      </c>
      <c r="F746">
        <f t="shared" si="1486"/>
        <v>50694</v>
      </c>
    </row>
    <row r="748" spans="1:6" x14ac:dyDescent="0.3">
      <c r="A748" t="s">
        <v>55</v>
      </c>
    </row>
    <row r="749" spans="1:6" x14ac:dyDescent="0.3">
      <c r="A749">
        <v>1</v>
      </c>
      <c r="B749">
        <v>3</v>
      </c>
    </row>
    <row r="750" spans="1:6" x14ac:dyDescent="0.3">
      <c r="A750">
        <f>F682</f>
        <v>60680</v>
      </c>
      <c r="B750">
        <f>F709</f>
        <v>16728</v>
      </c>
      <c r="C750">
        <f>F746</f>
        <v>50694</v>
      </c>
    </row>
  </sheetData>
  <autoFilter ref="A505:O62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D1" sqref="D1:F30"/>
    </sheetView>
  </sheetViews>
  <sheetFormatPr defaultRowHeight="15.6" x14ac:dyDescent="0.3"/>
  <sheetData>
    <row r="1" spans="1:13" x14ac:dyDescent="0.3">
      <c r="A1">
        <f ca="1">RAND()</f>
        <v>0.16948498866830497</v>
      </c>
      <c r="B1">
        <f t="shared" ref="B1:M16" ca="1" si="0">RAND()</f>
        <v>0.36772686490958606</v>
      </c>
      <c r="C1">
        <f t="shared" ca="1" si="0"/>
        <v>0.16258302268256408</v>
      </c>
      <c r="D1">
        <f t="shared" ca="1" si="0"/>
        <v>0.38167595562952494</v>
      </c>
      <c r="E1">
        <f t="shared" ca="1" si="0"/>
        <v>0.12669668649598742</v>
      </c>
      <c r="F1">
        <f t="shared" ca="1" si="0"/>
        <v>0.57487148414228484</v>
      </c>
      <c r="G1">
        <f t="shared" ca="1" si="0"/>
        <v>0.49235792213076512</v>
      </c>
      <c r="H1">
        <f t="shared" ca="1" si="0"/>
        <v>0.68585312118918307</v>
      </c>
      <c r="I1">
        <f t="shared" ca="1" si="0"/>
        <v>0.25220709817359632</v>
      </c>
      <c r="J1">
        <f t="shared" ca="1" si="0"/>
        <v>0.87018814024856772</v>
      </c>
      <c r="K1">
        <f t="shared" ca="1" si="0"/>
        <v>0.51596947232263524</v>
      </c>
      <c r="L1">
        <f t="shared" ca="1" si="0"/>
        <v>0.2926728381643724</v>
      </c>
      <c r="M1">
        <f t="shared" ca="1" si="0"/>
        <v>5.2693118261768146E-2</v>
      </c>
    </row>
    <row r="2" spans="1:13" x14ac:dyDescent="0.3">
      <c r="A2">
        <f t="shared" ref="A2:M30" ca="1" si="1">RAND()</f>
        <v>0.99430016231930596</v>
      </c>
      <c r="B2">
        <f t="shared" ca="1" si="0"/>
        <v>0.89192898488397288</v>
      </c>
      <c r="C2">
        <f t="shared" ca="1" si="0"/>
        <v>0.48505182174627492</v>
      </c>
      <c r="D2">
        <f t="shared" ca="1" si="0"/>
        <v>0.36088137711341484</v>
      </c>
      <c r="E2">
        <f t="shared" ca="1" si="0"/>
        <v>1.0571994840108845E-2</v>
      </c>
      <c r="F2">
        <f t="shared" ca="1" si="0"/>
        <v>0.8652923052918009</v>
      </c>
      <c r="G2">
        <f t="shared" ca="1" si="0"/>
        <v>0.16141208571172572</v>
      </c>
      <c r="H2">
        <f t="shared" ca="1" si="0"/>
        <v>0.4626990401507568</v>
      </c>
      <c r="I2">
        <f t="shared" ca="1" si="0"/>
        <v>0.19987792063742771</v>
      </c>
      <c r="J2">
        <f t="shared" ca="1" si="0"/>
        <v>0.43590411672921403</v>
      </c>
      <c r="K2">
        <f t="shared" ca="1" si="0"/>
        <v>0.69938663915316412</v>
      </c>
      <c r="L2">
        <f t="shared" ca="1" si="0"/>
        <v>0.45927348235611565</v>
      </c>
      <c r="M2">
        <f t="shared" ca="1" si="0"/>
        <v>0.70283287964226271</v>
      </c>
    </row>
    <row r="3" spans="1:13" x14ac:dyDescent="0.3">
      <c r="A3">
        <f t="shared" ca="1" si="1"/>
        <v>0.16500744799720646</v>
      </c>
      <c r="B3">
        <f t="shared" ca="1" si="0"/>
        <v>2.4290839246757234E-2</v>
      </c>
      <c r="C3">
        <f t="shared" ca="1" si="0"/>
        <v>0.82845228459109099</v>
      </c>
      <c r="D3">
        <f t="shared" ca="1" si="0"/>
        <v>0.79400612997932851</v>
      </c>
      <c r="E3">
        <f t="shared" ca="1" si="0"/>
        <v>0.5915520559319366</v>
      </c>
      <c r="F3">
        <f t="shared" ca="1" si="0"/>
        <v>0.63460263059985644</v>
      </c>
      <c r="G3">
        <f t="shared" ca="1" si="0"/>
        <v>0.40633801638721379</v>
      </c>
      <c r="H3">
        <f t="shared" ca="1" si="0"/>
        <v>0.25015377431750629</v>
      </c>
      <c r="I3">
        <f t="shared" ca="1" si="0"/>
        <v>0.21841408294132736</v>
      </c>
      <c r="J3">
        <f t="shared" ca="1" si="0"/>
        <v>0.49497686554413056</v>
      </c>
      <c r="K3">
        <f t="shared" ca="1" si="0"/>
        <v>0.55890754584400315</v>
      </c>
      <c r="L3">
        <f t="shared" ca="1" si="0"/>
        <v>0.44196189485668569</v>
      </c>
      <c r="M3">
        <f t="shared" ca="1" si="0"/>
        <v>0.96675585916613549</v>
      </c>
    </row>
    <row r="4" spans="1:13" x14ac:dyDescent="0.3">
      <c r="A4">
        <f t="shared" ca="1" si="1"/>
        <v>0.53499938983151718</v>
      </c>
      <c r="B4">
        <f t="shared" ca="1" si="0"/>
        <v>0.52441698523074376</v>
      </c>
      <c r="C4">
        <f t="shared" ca="1" si="0"/>
        <v>0.35313224464512893</v>
      </c>
      <c r="D4">
        <f t="shared" ca="1" si="0"/>
        <v>6.5019741573068557E-2</v>
      </c>
      <c r="E4">
        <f t="shared" ca="1" si="0"/>
        <v>0.45192652255340959</v>
      </c>
      <c r="F4">
        <f t="shared" ca="1" si="0"/>
        <v>0.91945411228530494</v>
      </c>
      <c r="G4">
        <f t="shared" ca="1" si="0"/>
        <v>0.45720104369265435</v>
      </c>
      <c r="H4">
        <f t="shared" ca="1" si="0"/>
        <v>0.60866449603016481</v>
      </c>
      <c r="I4">
        <f t="shared" ca="1" si="0"/>
        <v>0.21242706710957793</v>
      </c>
      <c r="J4">
        <f t="shared" ca="1" si="0"/>
        <v>0.60585226697519023</v>
      </c>
      <c r="K4">
        <f t="shared" ca="1" si="0"/>
        <v>0.33182959029220105</v>
      </c>
      <c r="L4">
        <f t="shared" ca="1" si="0"/>
        <v>0.48649724153940277</v>
      </c>
      <c r="M4">
        <f t="shared" ca="1" si="0"/>
        <v>0.82152184293446795</v>
      </c>
    </row>
    <row r="5" spans="1:13" x14ac:dyDescent="0.3">
      <c r="A5">
        <f t="shared" ca="1" si="1"/>
        <v>0.93485799926125279</v>
      </c>
      <c r="B5">
        <f t="shared" ca="1" si="0"/>
        <v>0.51137565207984104</v>
      </c>
      <c r="C5">
        <f t="shared" ca="1" si="0"/>
        <v>0.4662138426124155</v>
      </c>
      <c r="D5">
        <f t="shared" ca="1" si="0"/>
        <v>0.11129151559610884</v>
      </c>
      <c r="E5">
        <f t="shared" ca="1" si="0"/>
        <v>0.56152325052363983</v>
      </c>
      <c r="F5">
        <f t="shared" ca="1" si="0"/>
        <v>0.61948616460972328</v>
      </c>
      <c r="G5">
        <f t="shared" ca="1" si="0"/>
        <v>0.4109497070028193</v>
      </c>
      <c r="H5">
        <f t="shared" ca="1" si="0"/>
        <v>0.12525572166469157</v>
      </c>
      <c r="I5">
        <f t="shared" ca="1" si="0"/>
        <v>5.2790422023154315E-2</v>
      </c>
      <c r="J5">
        <f t="shared" ca="1" si="0"/>
        <v>0.82090710469018446</v>
      </c>
      <c r="K5">
        <f t="shared" ca="1" si="0"/>
        <v>0.43645347265502077</v>
      </c>
      <c r="L5">
        <f t="shared" ca="1" si="0"/>
        <v>0.23685329122478238</v>
      </c>
      <c r="M5">
        <f t="shared" ca="1" si="0"/>
        <v>0.77576135203439422</v>
      </c>
    </row>
    <row r="6" spans="1:13" x14ac:dyDescent="0.3">
      <c r="A6">
        <f t="shared" ca="1" si="1"/>
        <v>0.42992185797743998</v>
      </c>
      <c r="B6">
        <f t="shared" ca="1" si="0"/>
        <v>0.25513646615948971</v>
      </c>
      <c r="C6">
        <f t="shared" ca="1" si="0"/>
        <v>0.90983970634184685</v>
      </c>
      <c r="D6">
        <f t="shared" ca="1" si="0"/>
        <v>0.47714106619013918</v>
      </c>
      <c r="E6">
        <f t="shared" ca="1" si="0"/>
        <v>0.82974704715091552</v>
      </c>
      <c r="F6">
        <f t="shared" ca="1" si="0"/>
        <v>0.86149348376720869</v>
      </c>
      <c r="G6">
        <f t="shared" ca="1" si="0"/>
        <v>0.26720937557152102</v>
      </c>
      <c r="H6">
        <f t="shared" ca="1" si="0"/>
        <v>0.29677379334825815</v>
      </c>
      <c r="I6">
        <f t="shared" ca="1" si="0"/>
        <v>0.43653570713777812</v>
      </c>
      <c r="J6">
        <f t="shared" ca="1" si="0"/>
        <v>0.52890014397358176</v>
      </c>
      <c r="K6">
        <f t="shared" ca="1" si="0"/>
        <v>0.65313726906718972</v>
      </c>
      <c r="L6">
        <f t="shared" ca="1" si="0"/>
        <v>0.74557907457613615</v>
      </c>
      <c r="M6">
        <f t="shared" ca="1" si="0"/>
        <v>0.3883608736671369</v>
      </c>
    </row>
    <row r="7" spans="1:13" x14ac:dyDescent="0.3">
      <c r="A7">
        <f t="shared" ca="1" si="1"/>
        <v>0.11796943045586572</v>
      </c>
      <c r="B7">
        <f t="shared" ca="1" si="0"/>
        <v>0.49422803295660767</v>
      </c>
      <c r="C7">
        <f t="shared" ca="1" si="0"/>
        <v>0.5667613464778728</v>
      </c>
      <c r="D7">
        <f t="shared" ca="1" si="0"/>
        <v>0.53782903746912625</v>
      </c>
      <c r="E7">
        <f t="shared" ca="1" si="0"/>
        <v>0.26379423382658818</v>
      </c>
      <c r="F7">
        <f t="shared" ca="1" si="0"/>
        <v>0.17680304912915645</v>
      </c>
      <c r="G7">
        <f t="shared" ca="1" si="0"/>
        <v>0.34406322397994182</v>
      </c>
      <c r="H7">
        <f t="shared" ca="1" si="0"/>
        <v>0.36909203940333757</v>
      </c>
      <c r="I7">
        <f t="shared" ca="1" si="0"/>
        <v>0.24499911104105676</v>
      </c>
      <c r="J7">
        <f t="shared" ca="1" si="0"/>
        <v>0.35996719461259163</v>
      </c>
      <c r="K7">
        <f t="shared" ca="1" si="0"/>
        <v>0.90896854811679195</v>
      </c>
      <c r="L7">
        <f t="shared" ca="1" si="0"/>
        <v>8.4863042538659061E-2</v>
      </c>
      <c r="M7">
        <f t="shared" ca="1" si="0"/>
        <v>0.13211266531321963</v>
      </c>
    </row>
    <row r="8" spans="1:13" x14ac:dyDescent="0.3">
      <c r="A8">
        <f t="shared" ca="1" si="1"/>
        <v>0.30586234685058522</v>
      </c>
      <c r="B8">
        <f t="shared" ca="1" si="0"/>
        <v>6.8650830505710636E-2</v>
      </c>
      <c r="C8">
        <f t="shared" ca="1" si="0"/>
        <v>0.95031589398656513</v>
      </c>
      <c r="D8">
        <f t="shared" ca="1" si="0"/>
        <v>0.15491955282343739</v>
      </c>
      <c r="E8">
        <f t="shared" ca="1" si="0"/>
        <v>0.4980915460835319</v>
      </c>
      <c r="F8">
        <f t="shared" ca="1" si="0"/>
        <v>0.33802782749695959</v>
      </c>
      <c r="G8">
        <f t="shared" ca="1" si="0"/>
        <v>0.36873443283735274</v>
      </c>
      <c r="H8">
        <f t="shared" ca="1" si="0"/>
        <v>0.589447900354923</v>
      </c>
      <c r="I8">
        <f t="shared" ca="1" si="0"/>
        <v>0.10485178808551354</v>
      </c>
      <c r="J8">
        <f t="shared" ca="1" si="0"/>
        <v>0.73452103780302391</v>
      </c>
      <c r="K8">
        <f t="shared" ca="1" si="0"/>
        <v>2.9947422019328429E-2</v>
      </c>
      <c r="L8">
        <f t="shared" ca="1" si="0"/>
        <v>8.2542754324610446E-3</v>
      </c>
      <c r="M8">
        <f t="shared" ca="1" si="0"/>
        <v>0.83792334487728193</v>
      </c>
    </row>
    <row r="9" spans="1:13" x14ac:dyDescent="0.3">
      <c r="A9">
        <f t="shared" ca="1" si="1"/>
        <v>6.4477029629617655E-2</v>
      </c>
      <c r="B9">
        <f t="shared" ca="1" si="0"/>
        <v>0.57730341393143858</v>
      </c>
      <c r="C9">
        <f t="shared" ca="1" si="0"/>
        <v>0.48229507854685161</v>
      </c>
      <c r="D9">
        <f t="shared" ca="1" si="0"/>
        <v>0.76224994001432711</v>
      </c>
      <c r="E9">
        <f t="shared" ca="1" si="0"/>
        <v>0.12782894759875785</v>
      </c>
      <c r="F9">
        <f t="shared" ca="1" si="0"/>
        <v>0.58473366684980144</v>
      </c>
      <c r="G9">
        <f t="shared" ca="1" si="0"/>
        <v>0.88710091771012134</v>
      </c>
      <c r="H9">
        <f t="shared" ca="1" si="0"/>
        <v>0.8306411758746568</v>
      </c>
      <c r="I9">
        <f t="shared" ca="1" si="0"/>
        <v>0.16898689150073176</v>
      </c>
      <c r="J9">
        <f t="shared" ca="1" si="0"/>
        <v>0.33060625584674364</v>
      </c>
      <c r="K9">
        <f t="shared" ca="1" si="0"/>
        <v>0.57006700137738198</v>
      </c>
      <c r="L9">
        <f t="shared" ca="1" si="0"/>
        <v>0.31791346968176115</v>
      </c>
      <c r="M9">
        <f t="shared" ca="1" si="0"/>
        <v>0.8790471621153747</v>
      </c>
    </row>
    <row r="10" spans="1:13" x14ac:dyDescent="0.3">
      <c r="A10">
        <f t="shared" ca="1" si="1"/>
        <v>0.46854894335861952</v>
      </c>
      <c r="B10">
        <f t="shared" ca="1" si="0"/>
        <v>0.68366530623288391</v>
      </c>
      <c r="C10">
        <f t="shared" ca="1" si="0"/>
        <v>0.72416541018688985</v>
      </c>
      <c r="D10">
        <f t="shared" ca="1" si="0"/>
        <v>0.74073440457993001</v>
      </c>
      <c r="E10">
        <f t="shared" ca="1" si="0"/>
        <v>0.29869406324199954</v>
      </c>
      <c r="F10">
        <f t="shared" ca="1" si="0"/>
        <v>1.9698568963134822E-2</v>
      </c>
      <c r="G10">
        <f t="shared" ca="1" si="0"/>
        <v>0.78432333439512558</v>
      </c>
      <c r="H10">
        <f t="shared" ca="1" si="0"/>
        <v>0.28969109620798073</v>
      </c>
      <c r="I10">
        <f t="shared" ca="1" si="0"/>
        <v>0.17896408931272301</v>
      </c>
      <c r="J10">
        <f t="shared" ca="1" si="0"/>
        <v>0.42073567225786568</v>
      </c>
      <c r="K10">
        <f t="shared" ca="1" si="0"/>
        <v>0.55720125890405092</v>
      </c>
      <c r="L10">
        <f t="shared" ca="1" si="0"/>
        <v>0.21034043218995513</v>
      </c>
      <c r="M10">
        <f t="shared" ca="1" si="0"/>
        <v>0.38380353102754816</v>
      </c>
    </row>
    <row r="11" spans="1:13" x14ac:dyDescent="0.3">
      <c r="A11">
        <f t="shared" ca="1" si="1"/>
        <v>0.29103771066306283</v>
      </c>
      <c r="B11">
        <f t="shared" ca="1" si="0"/>
        <v>0.31109927364727641</v>
      </c>
      <c r="C11">
        <f t="shared" ca="1" si="0"/>
        <v>0.90690176729574024</v>
      </c>
      <c r="D11">
        <f t="shared" ca="1" si="0"/>
        <v>0.23737565258071158</v>
      </c>
      <c r="E11">
        <f t="shared" ca="1" si="0"/>
        <v>0.72922279458329287</v>
      </c>
      <c r="F11">
        <f t="shared" ca="1" si="0"/>
        <v>0.13786394031873972</v>
      </c>
      <c r="G11">
        <f t="shared" ca="1" si="0"/>
        <v>0.22126992802387269</v>
      </c>
      <c r="H11">
        <f t="shared" ca="1" si="0"/>
        <v>0.65548153238530149</v>
      </c>
      <c r="I11">
        <f t="shared" ca="1" si="0"/>
        <v>0.68282364830750375</v>
      </c>
      <c r="J11">
        <f t="shared" ca="1" si="0"/>
        <v>0.25617175981958462</v>
      </c>
      <c r="K11">
        <f t="shared" ca="1" si="0"/>
        <v>0.7060625302396315</v>
      </c>
      <c r="L11">
        <f t="shared" ca="1" si="0"/>
        <v>0.68657567612527415</v>
      </c>
      <c r="M11">
        <f t="shared" ca="1" si="0"/>
        <v>0.26459641645861487</v>
      </c>
    </row>
    <row r="12" spans="1:13" x14ac:dyDescent="0.3">
      <c r="A12">
        <f t="shared" ca="1" si="1"/>
        <v>0.61765266055690049</v>
      </c>
      <c r="B12">
        <f t="shared" ca="1" si="0"/>
        <v>0.28365958697433957</v>
      </c>
      <c r="C12">
        <f t="shared" ca="1" si="0"/>
        <v>0.35573220945893946</v>
      </c>
      <c r="D12">
        <f t="shared" ca="1" si="0"/>
        <v>0.37903454338835441</v>
      </c>
      <c r="E12">
        <f t="shared" ca="1" si="0"/>
        <v>6.8543353490086667E-2</v>
      </c>
      <c r="F12">
        <f t="shared" ca="1" si="0"/>
        <v>0.19600850204380671</v>
      </c>
      <c r="G12">
        <f t="shared" ca="1" si="0"/>
        <v>1.9957272596196507E-2</v>
      </c>
      <c r="H12">
        <f t="shared" ca="1" si="0"/>
        <v>7.8514067836797485E-2</v>
      </c>
      <c r="I12">
        <f t="shared" ca="1" si="0"/>
        <v>0.88354718008764743</v>
      </c>
      <c r="J12">
        <f t="shared" ca="1" si="0"/>
        <v>0.91451650998579892</v>
      </c>
      <c r="K12">
        <f t="shared" ca="1" si="0"/>
        <v>0.67842349825820503</v>
      </c>
      <c r="L12">
        <f t="shared" ca="1" si="0"/>
        <v>0.39719260697418712</v>
      </c>
      <c r="M12">
        <f t="shared" ca="1" si="0"/>
        <v>0.75472537241583282</v>
      </c>
    </row>
    <row r="13" spans="1:13" x14ac:dyDescent="0.3">
      <c r="A13">
        <f t="shared" ca="1" si="1"/>
        <v>0.98513536976153393</v>
      </c>
      <c r="B13">
        <f t="shared" ca="1" si="0"/>
        <v>0.20866873523741092</v>
      </c>
      <c r="C13">
        <f t="shared" ca="1" si="0"/>
        <v>0.41053700644493551</v>
      </c>
      <c r="D13">
        <f t="shared" ca="1" si="0"/>
        <v>0.74709290854954191</v>
      </c>
      <c r="E13">
        <f t="shared" ca="1" si="0"/>
        <v>3.2345443125367024E-2</v>
      </c>
      <c r="F13">
        <f t="shared" ca="1" si="0"/>
        <v>7.7316289640495528E-3</v>
      </c>
      <c r="G13">
        <f t="shared" ca="1" si="0"/>
        <v>3.8879915573071466E-2</v>
      </c>
      <c r="H13">
        <f t="shared" ca="1" si="0"/>
        <v>0.56106860368311373</v>
      </c>
      <c r="I13">
        <f t="shared" ca="1" si="0"/>
        <v>0.33586480344932879</v>
      </c>
      <c r="J13">
        <f t="shared" ca="1" si="0"/>
        <v>0.49915034546737969</v>
      </c>
      <c r="K13">
        <f t="shared" ca="1" si="0"/>
        <v>0.64134522766909807</v>
      </c>
      <c r="L13">
        <f t="shared" ca="1" si="0"/>
        <v>0.70472436575619435</v>
      </c>
      <c r="M13">
        <f t="shared" ca="1" si="0"/>
        <v>0.34692323799208824</v>
      </c>
    </row>
    <row r="14" spans="1:13" x14ac:dyDescent="0.3">
      <c r="A14">
        <f t="shared" ca="1" si="1"/>
        <v>0.81643073783897013</v>
      </c>
      <c r="B14">
        <f t="shared" ca="1" si="0"/>
        <v>0.15451819559834168</v>
      </c>
      <c r="C14">
        <f t="shared" ca="1" si="0"/>
        <v>7.6033759534487322E-3</v>
      </c>
      <c r="D14">
        <f t="shared" ca="1" si="0"/>
        <v>0.75678761496774782</v>
      </c>
      <c r="E14">
        <f t="shared" ca="1" si="0"/>
        <v>0.41933016696085967</v>
      </c>
      <c r="F14">
        <f t="shared" ca="1" si="0"/>
        <v>0.28884514398253902</v>
      </c>
      <c r="G14">
        <f t="shared" ca="1" si="0"/>
        <v>0.1006345230785064</v>
      </c>
      <c r="H14">
        <f t="shared" ca="1" si="0"/>
        <v>0.21639306249643753</v>
      </c>
      <c r="I14">
        <f t="shared" ca="1" si="0"/>
        <v>0.70884760839558181</v>
      </c>
      <c r="J14">
        <f t="shared" ca="1" si="0"/>
        <v>8.6890041169352061E-2</v>
      </c>
      <c r="K14">
        <f t="shared" ca="1" si="0"/>
        <v>4.0072024588283961E-2</v>
      </c>
      <c r="L14">
        <f t="shared" ca="1" si="0"/>
        <v>0.59344443876220909</v>
      </c>
      <c r="M14">
        <f t="shared" ca="1" si="0"/>
        <v>0.57670382825475919</v>
      </c>
    </row>
    <row r="15" spans="1:13" x14ac:dyDescent="0.3">
      <c r="A15">
        <f t="shared" ca="1" si="1"/>
        <v>0.71929994621391868</v>
      </c>
      <c r="B15">
        <f t="shared" ca="1" si="0"/>
        <v>0.16811142640535159</v>
      </c>
      <c r="C15">
        <f t="shared" ca="1" si="0"/>
        <v>0.82939181164978681</v>
      </c>
      <c r="D15">
        <f t="shared" ca="1" si="0"/>
        <v>6.3330118331389462E-3</v>
      </c>
      <c r="E15">
        <f t="shared" ca="1" si="0"/>
        <v>0.76774693927663762</v>
      </c>
      <c r="F15">
        <f t="shared" ca="1" si="0"/>
        <v>0.5408082563676665</v>
      </c>
      <c r="G15">
        <f t="shared" ca="1" si="0"/>
        <v>0.79422865065722881</v>
      </c>
      <c r="H15">
        <f t="shared" ca="1" si="0"/>
        <v>0.42731583501187131</v>
      </c>
      <c r="I15">
        <f t="shared" ca="1" si="0"/>
        <v>0.38674209301444118</v>
      </c>
      <c r="J15">
        <f t="shared" ca="1" si="0"/>
        <v>0.20048568386225796</v>
      </c>
      <c r="K15">
        <f t="shared" ca="1" si="0"/>
        <v>0.19233488767318063</v>
      </c>
      <c r="L15">
        <f t="shared" ca="1" si="0"/>
        <v>0.89067490479166977</v>
      </c>
      <c r="M15">
        <f t="shared" ca="1" si="0"/>
        <v>0.72134876011857596</v>
      </c>
    </row>
    <row r="16" spans="1:13" x14ac:dyDescent="0.3">
      <c r="A16">
        <f t="shared" ca="1" si="1"/>
        <v>0.92095180651395858</v>
      </c>
      <c r="B16">
        <f t="shared" ca="1" si="0"/>
        <v>5.0910816420206007E-2</v>
      </c>
      <c r="C16">
        <f t="shared" ca="1" si="0"/>
        <v>0.45441267384980677</v>
      </c>
      <c r="D16">
        <f t="shared" ca="1" si="0"/>
        <v>0.34533172610092</v>
      </c>
      <c r="E16">
        <f t="shared" ca="1" si="0"/>
        <v>0.56807315340245002</v>
      </c>
      <c r="F16">
        <f t="shared" ca="1" si="0"/>
        <v>0.18821930091131434</v>
      </c>
      <c r="G16">
        <f t="shared" ca="1" si="0"/>
        <v>0.19471084293357621</v>
      </c>
      <c r="H16">
        <f t="shared" ca="1" si="0"/>
        <v>0.98275563653314657</v>
      </c>
      <c r="I16">
        <f t="shared" ca="1" si="0"/>
        <v>0.84991053587909071</v>
      </c>
      <c r="J16">
        <f t="shared" ca="1" si="0"/>
        <v>0.9574984687439827</v>
      </c>
      <c r="K16">
        <f t="shared" ca="1" si="0"/>
        <v>0.54162200257712523</v>
      </c>
      <c r="L16">
        <f t="shared" ca="1" si="0"/>
        <v>0.78278749623525612</v>
      </c>
      <c r="M16">
        <f t="shared" ca="1" si="0"/>
        <v>0.55063437539360494</v>
      </c>
    </row>
    <row r="17" spans="1:13" x14ac:dyDescent="0.3">
      <c r="A17">
        <f t="shared" ca="1" si="1"/>
        <v>0.10825351076604206</v>
      </c>
      <c r="B17">
        <f t="shared" ca="1" si="1"/>
        <v>0.10118437959231485</v>
      </c>
      <c r="C17">
        <f t="shared" ca="1" si="1"/>
        <v>0.68721938238040503</v>
      </c>
      <c r="D17">
        <f t="shared" ca="1" si="1"/>
        <v>0.26012217935666404</v>
      </c>
      <c r="E17">
        <f t="shared" ca="1" si="1"/>
        <v>0.18237835352482568</v>
      </c>
      <c r="F17">
        <f t="shared" ca="1" si="1"/>
        <v>0.93656150156579832</v>
      </c>
      <c r="G17">
        <f t="shared" ca="1" si="1"/>
        <v>3.3691226666550778E-2</v>
      </c>
      <c r="H17">
        <f t="shared" ca="1" si="1"/>
        <v>0.13790860520646719</v>
      </c>
      <c r="I17">
        <f t="shared" ca="1" si="1"/>
        <v>0.60842048456381048</v>
      </c>
      <c r="J17">
        <f t="shared" ca="1" si="1"/>
        <v>0.69300879079271138</v>
      </c>
      <c r="K17">
        <f t="shared" ca="1" si="1"/>
        <v>0.38335124695282052</v>
      </c>
      <c r="L17">
        <f t="shared" ca="1" si="1"/>
        <v>1.0343967322671732E-2</v>
      </c>
      <c r="M17">
        <f t="shared" ca="1" si="1"/>
        <v>0.47922845628758082</v>
      </c>
    </row>
    <row r="18" spans="1:13" x14ac:dyDescent="0.3">
      <c r="A18">
        <f t="shared" ca="1" si="1"/>
        <v>0.61643024145288094</v>
      </c>
      <c r="B18">
        <f t="shared" ca="1" si="1"/>
        <v>0.29977119767434157</v>
      </c>
      <c r="C18">
        <f t="shared" ca="1" si="1"/>
        <v>0.62045936916648514</v>
      </c>
      <c r="D18">
        <f t="shared" ca="1" si="1"/>
        <v>0.46294355706907442</v>
      </c>
      <c r="E18">
        <f t="shared" ca="1" si="1"/>
        <v>0.43787922044931094</v>
      </c>
      <c r="F18">
        <f t="shared" ca="1" si="1"/>
        <v>0.78142676392536059</v>
      </c>
      <c r="G18">
        <f t="shared" ca="1" si="1"/>
        <v>0.91184253517440073</v>
      </c>
      <c r="H18">
        <f t="shared" ca="1" si="1"/>
        <v>0.56044306318245474</v>
      </c>
      <c r="I18">
        <f t="shared" ca="1" si="1"/>
        <v>0.63612279061269916</v>
      </c>
      <c r="J18">
        <f t="shared" ca="1" si="1"/>
        <v>0.50265192334549946</v>
      </c>
      <c r="K18">
        <f t="shared" ca="1" si="1"/>
        <v>0.74899099061122076</v>
      </c>
      <c r="L18">
        <f t="shared" ca="1" si="1"/>
        <v>0.69519769400181086</v>
      </c>
      <c r="M18">
        <f t="shared" ca="1" si="1"/>
        <v>0.89264299043651019</v>
      </c>
    </row>
    <row r="19" spans="1:13" x14ac:dyDescent="0.3">
      <c r="A19">
        <f t="shared" ca="1" si="1"/>
        <v>0.37352023975175042</v>
      </c>
      <c r="B19">
        <f t="shared" ca="1" si="1"/>
        <v>0.31619786315289033</v>
      </c>
      <c r="C19">
        <f t="shared" ca="1" si="1"/>
        <v>0.69810624323284243</v>
      </c>
      <c r="D19">
        <f t="shared" ca="1" si="1"/>
        <v>0.73250160456657154</v>
      </c>
      <c r="E19">
        <f t="shared" ca="1" si="1"/>
        <v>0.33401250422336082</v>
      </c>
      <c r="F19">
        <f t="shared" ca="1" si="1"/>
        <v>0.42378782117889213</v>
      </c>
      <c r="G19">
        <f t="shared" ca="1" si="1"/>
        <v>0.81034001923257726</v>
      </c>
      <c r="H19">
        <f t="shared" ca="1" si="1"/>
        <v>0.63873591073558245</v>
      </c>
      <c r="I19">
        <f t="shared" ca="1" si="1"/>
        <v>0.74345913275269426</v>
      </c>
      <c r="J19">
        <f t="shared" ca="1" si="1"/>
        <v>0.42703711306277414</v>
      </c>
      <c r="K19">
        <f t="shared" ca="1" si="1"/>
        <v>0.45634379553469251</v>
      </c>
      <c r="L19">
        <f t="shared" ca="1" si="1"/>
        <v>0.17536324282055382</v>
      </c>
      <c r="M19">
        <f t="shared" ca="1" si="1"/>
        <v>0.76530484966797763</v>
      </c>
    </row>
    <row r="20" spans="1:13" x14ac:dyDescent="0.3">
      <c r="A20">
        <f t="shared" ca="1" si="1"/>
        <v>3.5252652158130449E-2</v>
      </c>
      <c r="B20">
        <f t="shared" ca="1" si="1"/>
        <v>0.45072042282759162</v>
      </c>
      <c r="C20">
        <f t="shared" ca="1" si="1"/>
        <v>0.50945783418711721</v>
      </c>
      <c r="D20">
        <f t="shared" ca="1" si="1"/>
        <v>0.30703604018641828</v>
      </c>
      <c r="E20">
        <f t="shared" ca="1" si="1"/>
        <v>0.42087295870786734</v>
      </c>
      <c r="F20">
        <f t="shared" ca="1" si="1"/>
        <v>0.44237663709792086</v>
      </c>
      <c r="G20">
        <f t="shared" ca="1" si="1"/>
        <v>0.47348599556108761</v>
      </c>
      <c r="H20">
        <f t="shared" ca="1" si="1"/>
        <v>0.51614809369820192</v>
      </c>
      <c r="I20">
        <f t="shared" ca="1" si="1"/>
        <v>0.72377892136070043</v>
      </c>
      <c r="J20">
        <f t="shared" ca="1" si="1"/>
        <v>0.45870553214549215</v>
      </c>
      <c r="K20">
        <f t="shared" ca="1" si="1"/>
        <v>0.95188815550047923</v>
      </c>
      <c r="L20">
        <f t="shared" ca="1" si="1"/>
        <v>0.45077501102776252</v>
      </c>
      <c r="M20">
        <f t="shared" ca="1" si="1"/>
        <v>0.44235070312464131</v>
      </c>
    </row>
    <row r="21" spans="1:13" x14ac:dyDescent="0.3">
      <c r="A21">
        <f t="shared" ca="1" si="1"/>
        <v>0.43938407616165498</v>
      </c>
      <c r="B21">
        <f t="shared" ca="1" si="1"/>
        <v>0.67434739443043767</v>
      </c>
      <c r="C21">
        <f t="shared" ca="1" si="1"/>
        <v>0.31790422593581702</v>
      </c>
      <c r="D21">
        <f t="shared" ca="1" si="1"/>
        <v>5.2716975198634053E-2</v>
      </c>
      <c r="E21">
        <f t="shared" ca="1" si="1"/>
        <v>0.21538558433031951</v>
      </c>
      <c r="F21">
        <f t="shared" ca="1" si="1"/>
        <v>0.30189878397938197</v>
      </c>
      <c r="G21">
        <f t="shared" ca="1" si="1"/>
        <v>0.97848871064789988</v>
      </c>
      <c r="H21">
        <f t="shared" ca="1" si="1"/>
        <v>0.30206916904294079</v>
      </c>
      <c r="I21">
        <f t="shared" ca="1" si="1"/>
        <v>0.4407445065603629</v>
      </c>
      <c r="J21">
        <f t="shared" ca="1" si="1"/>
        <v>5.7605312795884878E-2</v>
      </c>
      <c r="K21">
        <f t="shared" ca="1" si="1"/>
        <v>0.55037566939752969</v>
      </c>
      <c r="L21">
        <f t="shared" ca="1" si="1"/>
        <v>0.85800651509124948</v>
      </c>
      <c r="M21">
        <f t="shared" ca="1" si="1"/>
        <v>0.87196726085244813</v>
      </c>
    </row>
    <row r="22" spans="1:13" x14ac:dyDescent="0.3">
      <c r="A22">
        <f t="shared" ca="1" si="1"/>
        <v>0.16433432795772407</v>
      </c>
      <c r="B22">
        <f t="shared" ca="1" si="1"/>
        <v>4.2270196167421448E-2</v>
      </c>
      <c r="C22">
        <f t="shared" ca="1" si="1"/>
        <v>0.67266797608026985</v>
      </c>
      <c r="D22">
        <f t="shared" ca="1" si="1"/>
        <v>0.84365092205427772</v>
      </c>
      <c r="E22">
        <f t="shared" ca="1" si="1"/>
        <v>0.74260119406552927</v>
      </c>
      <c r="F22">
        <f t="shared" ca="1" si="1"/>
        <v>0.49189895555271712</v>
      </c>
      <c r="G22">
        <f t="shared" ca="1" si="1"/>
        <v>0.2246830589364176</v>
      </c>
      <c r="H22">
        <f t="shared" ca="1" si="1"/>
        <v>0.64858046122160351</v>
      </c>
      <c r="I22">
        <f t="shared" ca="1" si="1"/>
        <v>0.94782235463394848</v>
      </c>
      <c r="J22">
        <f t="shared" ca="1" si="1"/>
        <v>8.7727313365926762E-2</v>
      </c>
      <c r="K22">
        <f t="shared" ca="1" si="1"/>
        <v>2.8955697206729858E-2</v>
      </c>
      <c r="L22">
        <f t="shared" ca="1" si="1"/>
        <v>0.85223160855848634</v>
      </c>
      <c r="M22">
        <f t="shared" ca="1" si="1"/>
        <v>0.44589457821645395</v>
      </c>
    </row>
    <row r="23" spans="1:13" x14ac:dyDescent="0.3">
      <c r="A23">
        <f t="shared" ca="1" si="1"/>
        <v>0.18284010423468222</v>
      </c>
      <c r="B23">
        <f t="shared" ca="1" si="1"/>
        <v>0.71606265576460171</v>
      </c>
      <c r="C23">
        <f t="shared" ca="1" si="1"/>
        <v>0.54123604545126003</v>
      </c>
      <c r="D23">
        <f t="shared" ca="1" si="1"/>
        <v>0.24012743299450601</v>
      </c>
      <c r="E23">
        <f t="shared" ca="1" si="1"/>
        <v>0.98777133160056552</v>
      </c>
      <c r="F23">
        <f t="shared" ca="1" si="1"/>
        <v>8.5353148398313428E-2</v>
      </c>
      <c r="G23">
        <f t="shared" ca="1" si="1"/>
        <v>0.24859194487597525</v>
      </c>
      <c r="H23">
        <f t="shared" ca="1" si="1"/>
        <v>0.45026400145786771</v>
      </c>
      <c r="I23">
        <f t="shared" ca="1" si="1"/>
        <v>2.0535793837951344E-2</v>
      </c>
      <c r="J23">
        <f t="shared" ca="1" si="1"/>
        <v>0.35529257536722869</v>
      </c>
      <c r="K23">
        <f t="shared" ca="1" si="1"/>
        <v>2.8317816266719253E-2</v>
      </c>
      <c r="L23">
        <f t="shared" ca="1" si="1"/>
        <v>9.3982154430307552E-2</v>
      </c>
      <c r="M23">
        <f t="shared" ca="1" si="1"/>
        <v>0.12145972452578913</v>
      </c>
    </row>
    <row r="24" spans="1:13" x14ac:dyDescent="0.3">
      <c r="A24">
        <f t="shared" ca="1" si="1"/>
        <v>0.25340229997842145</v>
      </c>
      <c r="B24">
        <f t="shared" ca="1" si="1"/>
        <v>0.89163707817334448</v>
      </c>
      <c r="C24">
        <f t="shared" ca="1" si="1"/>
        <v>0.71768023694602356</v>
      </c>
      <c r="D24">
        <f t="shared" ca="1" si="1"/>
        <v>0.62122863126386441</v>
      </c>
      <c r="E24">
        <f t="shared" ca="1" si="1"/>
        <v>0.59682778440708972</v>
      </c>
      <c r="F24">
        <f t="shared" ca="1" si="1"/>
        <v>0.44802022227650806</v>
      </c>
      <c r="G24">
        <f t="shared" ca="1" si="1"/>
        <v>0.37068166535970326</v>
      </c>
      <c r="H24">
        <f t="shared" ca="1" si="1"/>
        <v>0.31931254330842551</v>
      </c>
      <c r="I24">
        <f t="shared" ca="1" si="1"/>
        <v>3.003664547476903E-2</v>
      </c>
      <c r="J24">
        <f t="shared" ca="1" si="1"/>
        <v>0.44592681024076664</v>
      </c>
      <c r="K24">
        <f t="shared" ca="1" si="1"/>
        <v>0.81389991866412459</v>
      </c>
      <c r="L24">
        <f t="shared" ca="1" si="1"/>
        <v>0.5483118571200899</v>
      </c>
      <c r="M24">
        <f t="shared" ca="1" si="1"/>
        <v>0.58790363463183259</v>
      </c>
    </row>
    <row r="25" spans="1:13" x14ac:dyDescent="0.3">
      <c r="A25">
        <f t="shared" ca="1" si="1"/>
        <v>0.58239699142602941</v>
      </c>
      <c r="B25">
        <f t="shared" ca="1" si="1"/>
        <v>0.9270572849758465</v>
      </c>
      <c r="C25">
        <f t="shared" ca="1" si="1"/>
        <v>0.54473144709014176</v>
      </c>
      <c r="D25">
        <f t="shared" ca="1" si="1"/>
        <v>0.83234467929912004</v>
      </c>
      <c r="E25">
        <f t="shared" ca="1" si="1"/>
        <v>0.35738808505320996</v>
      </c>
      <c r="F25">
        <f t="shared" ca="1" si="1"/>
        <v>0.11671147675506488</v>
      </c>
      <c r="G25">
        <f t="shared" ca="1" si="1"/>
        <v>0.96716207741078508</v>
      </c>
      <c r="H25">
        <f t="shared" ca="1" si="1"/>
        <v>0.54433481699968833</v>
      </c>
      <c r="I25">
        <f t="shared" ca="1" si="1"/>
        <v>0.41700113422071128</v>
      </c>
      <c r="J25">
        <f t="shared" ca="1" si="1"/>
        <v>0.2469938490681145</v>
      </c>
      <c r="K25">
        <f t="shared" ca="1" si="1"/>
        <v>1.2071364407139629E-2</v>
      </c>
      <c r="L25">
        <f t="shared" ca="1" si="1"/>
        <v>0.90810505979670397</v>
      </c>
      <c r="M25">
        <f t="shared" ca="1" si="1"/>
        <v>0.21114484653321619</v>
      </c>
    </row>
    <row r="26" spans="1:13" x14ac:dyDescent="0.3">
      <c r="A26">
        <f t="shared" ca="1" si="1"/>
        <v>4.608773671110189E-2</v>
      </c>
      <c r="B26">
        <f t="shared" ca="1" si="1"/>
        <v>0.1632190282043966</v>
      </c>
      <c r="C26">
        <f t="shared" ca="1" si="1"/>
        <v>0.17823179073778672</v>
      </c>
      <c r="D26">
        <f t="shared" ca="1" si="1"/>
        <v>0.26537836404214876</v>
      </c>
      <c r="E26">
        <f t="shared" ca="1" si="1"/>
        <v>0.94230824028329885</v>
      </c>
      <c r="F26">
        <f t="shared" ca="1" si="1"/>
        <v>0.45064693161238589</v>
      </c>
      <c r="G26">
        <f t="shared" ca="1" si="1"/>
        <v>0.74653812835151034</v>
      </c>
      <c r="H26">
        <f t="shared" ca="1" si="1"/>
        <v>0.25288867832791317</v>
      </c>
      <c r="I26">
        <f t="shared" ca="1" si="1"/>
        <v>0.72910690616577711</v>
      </c>
      <c r="J26">
        <f t="shared" ca="1" si="1"/>
        <v>0.88288283170808324</v>
      </c>
      <c r="K26">
        <f t="shared" ca="1" si="1"/>
        <v>0.64487817288970828</v>
      </c>
      <c r="L26">
        <f t="shared" ca="1" si="1"/>
        <v>0.78044233359882087</v>
      </c>
      <c r="M26">
        <f t="shared" ca="1" si="1"/>
        <v>0.78310059202758331</v>
      </c>
    </row>
    <row r="27" spans="1:13" x14ac:dyDescent="0.3">
      <c r="A27">
        <f t="shared" ca="1" si="1"/>
        <v>0.18820649420037894</v>
      </c>
      <c r="B27">
        <f t="shared" ca="1" si="1"/>
        <v>0.3216315802598757</v>
      </c>
      <c r="C27">
        <f t="shared" ca="1" si="1"/>
        <v>0.50790436761461999</v>
      </c>
      <c r="D27">
        <f t="shared" ca="1" si="1"/>
        <v>0.16794305532393583</v>
      </c>
      <c r="E27">
        <f t="shared" ca="1" si="1"/>
        <v>0.46196107385504004</v>
      </c>
      <c r="F27">
        <f t="shared" ca="1" si="1"/>
        <v>0.84964158077549778</v>
      </c>
      <c r="G27">
        <f t="shared" ca="1" si="1"/>
        <v>0.88585779701084832</v>
      </c>
      <c r="H27">
        <f t="shared" ca="1" si="1"/>
        <v>0.266361193782512</v>
      </c>
      <c r="I27">
        <f t="shared" ca="1" si="1"/>
        <v>0.27454984789179582</v>
      </c>
      <c r="J27">
        <f t="shared" ca="1" si="1"/>
        <v>5.6370965901319958E-2</v>
      </c>
      <c r="K27">
        <f t="shared" ca="1" si="1"/>
        <v>3.3704681819027194E-2</v>
      </c>
      <c r="L27">
        <f t="shared" ca="1" si="1"/>
        <v>0.13436804607336228</v>
      </c>
      <c r="M27">
        <f t="shared" ca="1" si="1"/>
        <v>0.20111119213237239</v>
      </c>
    </row>
    <row r="28" spans="1:13" x14ac:dyDescent="0.3">
      <c r="A28">
        <f t="shared" ca="1" si="1"/>
        <v>8.6081286781839461E-2</v>
      </c>
      <c r="B28">
        <f t="shared" ca="1" si="1"/>
        <v>0.67917593097704265</v>
      </c>
      <c r="C28">
        <f t="shared" ca="1" si="1"/>
        <v>0.75361350384274306</v>
      </c>
      <c r="D28">
        <f t="shared" ca="1" si="1"/>
        <v>0.5279057898212226</v>
      </c>
      <c r="E28">
        <f t="shared" ca="1" si="1"/>
        <v>0.33215481900144495</v>
      </c>
      <c r="F28">
        <f t="shared" ca="1" si="1"/>
        <v>0.58161278476021794</v>
      </c>
      <c r="G28">
        <f t="shared" ca="1" si="1"/>
        <v>0.14024228334689015</v>
      </c>
      <c r="H28">
        <f t="shared" ca="1" si="1"/>
        <v>0.45661212637509074</v>
      </c>
      <c r="I28">
        <f t="shared" ca="1" si="1"/>
        <v>7.181013329495245E-2</v>
      </c>
      <c r="J28">
        <f t="shared" ca="1" si="1"/>
        <v>0.58779324433326918</v>
      </c>
      <c r="K28">
        <f t="shared" ca="1" si="1"/>
        <v>0.92821646950293579</v>
      </c>
      <c r="L28">
        <f t="shared" ca="1" si="1"/>
        <v>0.81769006214529427</v>
      </c>
      <c r="M28">
        <f t="shared" ca="1" si="1"/>
        <v>0.65106993287613713</v>
      </c>
    </row>
    <row r="29" spans="1:13" x14ac:dyDescent="0.3">
      <c r="A29">
        <f t="shared" ca="1" si="1"/>
        <v>0.52176053401438616</v>
      </c>
      <c r="B29">
        <f t="shared" ca="1" si="1"/>
        <v>0.82103912825002778</v>
      </c>
      <c r="C29">
        <f t="shared" ca="1" si="1"/>
        <v>0.6501853367348831</v>
      </c>
      <c r="D29">
        <f t="shared" ca="1" si="1"/>
        <v>0.28333630309547819</v>
      </c>
      <c r="E29">
        <f t="shared" ca="1" si="1"/>
        <v>0.48895918978766217</v>
      </c>
      <c r="F29">
        <f t="shared" ca="1" si="1"/>
        <v>0.30846661088560345</v>
      </c>
      <c r="G29">
        <f t="shared" ca="1" si="1"/>
        <v>0.5736826680712418</v>
      </c>
      <c r="H29">
        <f t="shared" ca="1" si="1"/>
        <v>0.59681003202352978</v>
      </c>
      <c r="I29">
        <f t="shared" ca="1" si="1"/>
        <v>0.61283234081231952</v>
      </c>
      <c r="J29">
        <f t="shared" ca="1" si="1"/>
        <v>0.72097395574272638</v>
      </c>
      <c r="K29">
        <f t="shared" ca="1" si="1"/>
        <v>0.42568587075075337</v>
      </c>
      <c r="L29">
        <f t="shared" ca="1" si="1"/>
        <v>0.33812135344502914</v>
      </c>
      <c r="M29">
        <f t="shared" ca="1" si="1"/>
        <v>0.88875369054469544</v>
      </c>
    </row>
    <row r="30" spans="1:13" x14ac:dyDescent="0.3">
      <c r="A30">
        <f t="shared" ca="1" si="1"/>
        <v>0.41166057128020717</v>
      </c>
      <c r="B30">
        <f t="shared" ca="1" si="1"/>
        <v>0.39392376442902721</v>
      </c>
      <c r="C30">
        <f t="shared" ca="1" si="1"/>
        <v>0.84686021663097044</v>
      </c>
      <c r="D30">
        <f t="shared" ca="1" si="1"/>
        <v>0.84046537921110953</v>
      </c>
      <c r="E30">
        <f t="shared" ca="1" si="1"/>
        <v>0.64497972078681509</v>
      </c>
      <c r="F30">
        <f t="shared" ca="1" si="1"/>
        <v>0.8118221057759073</v>
      </c>
      <c r="G30">
        <f t="shared" ca="1" si="1"/>
        <v>0.61022148598233772</v>
      </c>
      <c r="H30">
        <f t="shared" ca="1" si="1"/>
        <v>0.85413748615691976</v>
      </c>
      <c r="I30">
        <f t="shared" ca="1" si="1"/>
        <v>6.614469347738583E-2</v>
      </c>
      <c r="J30">
        <f t="shared" ca="1" si="1"/>
        <v>0.52993791190059791</v>
      </c>
      <c r="K30">
        <f t="shared" ca="1" si="1"/>
        <v>0.65694142950341328</v>
      </c>
      <c r="L30">
        <f t="shared" ca="1" si="1"/>
        <v>0.89504687511924841</v>
      </c>
      <c r="M30">
        <f t="shared" ca="1" si="1"/>
        <v>0.55427735262380617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test 4 Centroids RR</vt:lpstr>
      <vt:lpstr>test rand 2-D 3 centroids</vt:lpstr>
      <vt:lpstr>test gauss 5D 4 centroids</vt:lpstr>
      <vt:lpstr>test mouse tempered</vt:lpstr>
      <vt:lpstr>rand</vt:lpstr>
      <vt:lpstr>'test mouse tempered'!mouse.tempered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2020-12-24T03:15:13Z</dcterms:modified>
</cp:coreProperties>
</file>