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80" yWindow="0" windowWidth="27795" windowHeight="12450" activeTab="5"/>
  </bookViews>
  <sheets>
    <sheet name="eig-test-1" sheetId="1" r:id="rId1"/>
    <sheet name="eig-test-2" sheetId="2" r:id="rId2"/>
    <sheet name="eig-test-3" sheetId="4" r:id="rId3"/>
    <sheet name="eig-test-4" sheetId="5" r:id="rId4"/>
    <sheet name="step-test-1" sheetId="6" r:id="rId5"/>
    <sheet name="step-test-2" sheetId="7" r:id="rId6"/>
    <sheet name="rand" sheetId="3" r:id="rId7"/>
  </sheets>
  <calcPr calcId="144525"/>
</workbook>
</file>

<file path=xl/calcChain.xml><?xml version="1.0" encoding="utf-8"?>
<calcChain xmlns="http://schemas.openxmlformats.org/spreadsheetml/2006/main">
  <c r="C32" i="7" l="1"/>
  <c r="B32" i="7"/>
  <c r="A32" i="7"/>
  <c r="C31" i="7"/>
  <c r="B31" i="7"/>
  <c r="A31" i="7"/>
  <c r="C30" i="7"/>
  <c r="B30" i="7"/>
  <c r="A30" i="7"/>
  <c r="AE24" i="7" a="1"/>
  <c r="AF26" i="7" s="1"/>
  <c r="C32" i="6"/>
  <c r="B31" i="6"/>
  <c r="A30" i="6"/>
  <c r="A31" i="6"/>
  <c r="C31" i="6"/>
  <c r="A32" i="6"/>
  <c r="B32" i="6"/>
  <c r="B30" i="6"/>
  <c r="C30" i="6"/>
  <c r="AE24" i="6" a="1"/>
  <c r="AE26" i="6" s="1"/>
  <c r="AE24" i="7" l="1"/>
  <c r="AF25" i="7"/>
  <c r="AG26" i="7"/>
  <c r="AF24" i="7"/>
  <c r="AG25" i="7"/>
  <c r="AG24" i="7"/>
  <c r="AE26" i="7"/>
  <c r="AE25" i="7"/>
  <c r="AE25" i="6"/>
  <c r="AF26" i="6"/>
  <c r="AE24" i="6"/>
  <c r="AF25" i="6"/>
  <c r="AG26" i="6"/>
  <c r="AF24" i="6"/>
  <c r="AG25" i="6"/>
  <c r="AG24" i="6"/>
  <c r="B26" i="7" l="1"/>
  <c r="A26" i="7"/>
  <c r="C25" i="7"/>
  <c r="A25" i="7"/>
  <c r="C24" i="7"/>
  <c r="B24" i="7"/>
  <c r="F10" i="7"/>
  <c r="F9" i="7"/>
  <c r="F8" i="7"/>
  <c r="O7" i="7"/>
  <c r="F7" i="7"/>
  <c r="F6" i="7"/>
  <c r="F5" i="7"/>
  <c r="F4" i="7"/>
  <c r="F3" i="7"/>
  <c r="I3" i="7" s="1"/>
  <c r="R3" i="7" s="1"/>
  <c r="R7" i="7" s="1"/>
  <c r="F24" i="6"/>
  <c r="F25" i="6" s="1"/>
  <c r="C26" i="6"/>
  <c r="B25" i="6"/>
  <c r="A24" i="6"/>
  <c r="A25" i="6"/>
  <c r="C25" i="6"/>
  <c r="A26" i="6"/>
  <c r="B26" i="6"/>
  <c r="B24" i="6"/>
  <c r="C24" i="6"/>
  <c r="O7" i="6"/>
  <c r="R5" i="6"/>
  <c r="I5" i="6"/>
  <c r="R4" i="6"/>
  <c r="I4" i="6"/>
  <c r="R3" i="6"/>
  <c r="R7" i="6" s="1"/>
  <c r="I3" i="6"/>
  <c r="F10" i="6"/>
  <c r="F9" i="6"/>
  <c r="F8" i="6"/>
  <c r="F7" i="6"/>
  <c r="F6" i="6"/>
  <c r="F5" i="6"/>
  <c r="F4" i="6"/>
  <c r="F3" i="6"/>
  <c r="I5" i="7" l="1"/>
  <c r="R5" i="7" s="1"/>
  <c r="I4" i="7"/>
  <c r="R4" i="7" s="1"/>
  <c r="R9" i="7" s="1"/>
  <c r="L3" i="7" s="1"/>
  <c r="H24" i="6"/>
  <c r="I25" i="6"/>
  <c r="F26" i="6"/>
  <c r="R9" i="6"/>
  <c r="L3" i="6" s="1"/>
  <c r="R10" i="6"/>
  <c r="L4" i="6" s="1"/>
  <c r="B15" i="5"/>
  <c r="A15" i="5"/>
  <c r="C14" i="5"/>
  <c r="A14" i="5"/>
  <c r="C13" i="5"/>
  <c r="B13" i="5"/>
  <c r="F10" i="5"/>
  <c r="F9" i="5"/>
  <c r="F8" i="5"/>
  <c r="O7" i="5"/>
  <c r="F7" i="5"/>
  <c r="F6" i="5"/>
  <c r="F5" i="5"/>
  <c r="F4" i="5"/>
  <c r="F3" i="5"/>
  <c r="B15" i="4"/>
  <c r="A15" i="4"/>
  <c r="C14" i="4"/>
  <c r="A14" i="4"/>
  <c r="C13" i="4"/>
  <c r="B13" i="4"/>
  <c r="F10" i="4"/>
  <c r="F9" i="4"/>
  <c r="F8" i="4"/>
  <c r="O7" i="4"/>
  <c r="F7" i="4"/>
  <c r="F6" i="4"/>
  <c r="F5" i="4"/>
  <c r="F4" i="4"/>
  <c r="F3" i="4"/>
  <c r="H10" i="1"/>
  <c r="H9" i="1"/>
  <c r="H8" i="1"/>
  <c r="H7" i="1"/>
  <c r="A9" i="2"/>
  <c r="B15" i="2"/>
  <c r="A15" i="2"/>
  <c r="C14" i="2"/>
  <c r="A14" i="2"/>
  <c r="C13" i="2"/>
  <c r="B13" i="2"/>
  <c r="F10" i="2"/>
  <c r="F9" i="2"/>
  <c r="F8" i="2"/>
  <c r="O7" i="2"/>
  <c r="F7" i="2"/>
  <c r="F6" i="2"/>
  <c r="F5" i="2"/>
  <c r="F4" i="2"/>
  <c r="F3" i="2"/>
  <c r="I3" i="2" s="1"/>
  <c r="R3" i="2" s="1"/>
  <c r="R7" i="2" s="1"/>
  <c r="A9" i="1"/>
  <c r="I4" i="1"/>
  <c r="A14" i="1"/>
  <c r="C14" i="1"/>
  <c r="A15" i="1"/>
  <c r="B15" i="1"/>
  <c r="B13" i="1"/>
  <c r="C13" i="1"/>
  <c r="R5" i="1"/>
  <c r="R4" i="1"/>
  <c r="R3" i="1"/>
  <c r="O7" i="1"/>
  <c r="O16" i="7" l="1"/>
  <c r="N3" i="7"/>
  <c r="R10" i="7"/>
  <c r="L4" i="7" s="1"/>
  <c r="H25" i="6"/>
  <c r="L24" i="6" s="1" a="1"/>
  <c r="I24" i="6"/>
  <c r="L6" i="6"/>
  <c r="N4" i="6"/>
  <c r="N6" i="6"/>
  <c r="N3" i="6"/>
  <c r="O16" i="6"/>
  <c r="I5" i="5"/>
  <c r="R5" i="5" s="1"/>
  <c r="I3" i="5"/>
  <c r="R3" i="5" s="1"/>
  <c r="R7" i="5" s="1"/>
  <c r="I4" i="5"/>
  <c r="R4" i="5" s="1"/>
  <c r="I3" i="4"/>
  <c r="R3" i="4" s="1"/>
  <c r="R7" i="4" s="1"/>
  <c r="I4" i="4"/>
  <c r="R4" i="4" s="1"/>
  <c r="I5" i="4"/>
  <c r="R5" i="4" s="1"/>
  <c r="I5" i="2"/>
  <c r="R5" i="2" s="1"/>
  <c r="I4" i="2"/>
  <c r="R4" i="2" s="1"/>
  <c r="R9" i="2" s="1"/>
  <c r="L3" i="2" s="1"/>
  <c r="R10" i="2"/>
  <c r="L4" i="2" s="1"/>
  <c r="R7" i="1"/>
  <c r="N4" i="7" l="1"/>
  <c r="N6" i="7"/>
  <c r="L6" i="7"/>
  <c r="M26" i="6"/>
  <c r="L25" i="6"/>
  <c r="N25" i="6"/>
  <c r="M24" i="6"/>
  <c r="L26" i="6"/>
  <c r="N24" i="6"/>
  <c r="N26" i="6"/>
  <c r="M25" i="6"/>
  <c r="L24" i="6"/>
  <c r="L9" i="6"/>
  <c r="L7" i="6"/>
  <c r="L10" i="6" s="1"/>
  <c r="L16" i="6"/>
  <c r="L17" i="6"/>
  <c r="L18" i="6" s="1"/>
  <c r="L19" i="6" s="1"/>
  <c r="L21" i="6" s="1"/>
  <c r="L22" i="6" s="1"/>
  <c r="R22" i="6" s="1"/>
  <c r="N7" i="6"/>
  <c r="R9" i="5"/>
  <c r="L3" i="5" s="1"/>
  <c r="R10" i="5"/>
  <c r="L4" i="5" s="1"/>
  <c r="R10" i="4"/>
  <c r="L4" i="4" s="1"/>
  <c r="R9" i="4"/>
  <c r="L3" i="4" s="1"/>
  <c r="N4" i="2"/>
  <c r="N6" i="2"/>
  <c r="L6" i="2"/>
  <c r="O16" i="2"/>
  <c r="N3" i="2"/>
  <c r="R9" i="1"/>
  <c r="L3" i="1" s="1"/>
  <c r="R10" i="1"/>
  <c r="L4" i="1" s="1"/>
  <c r="L9" i="7" l="1"/>
  <c r="L16" i="7"/>
  <c r="L7" i="7"/>
  <c r="N7" i="7"/>
  <c r="L17" i="7"/>
  <c r="L18" i="7" s="1"/>
  <c r="L19" i="7" s="1"/>
  <c r="L21" i="7" s="1"/>
  <c r="L22" i="7" s="1"/>
  <c r="R22" i="7" s="1"/>
  <c r="Q26" i="6"/>
  <c r="Q24" i="6"/>
  <c r="Q25" i="6" s="1"/>
  <c r="L12" i="6"/>
  <c r="N6" i="5"/>
  <c r="L6" i="5"/>
  <c r="N4" i="5"/>
  <c r="O16" i="5"/>
  <c r="N3" i="5"/>
  <c r="O16" i="4"/>
  <c r="N3" i="4"/>
  <c r="N6" i="4"/>
  <c r="L6" i="4"/>
  <c r="N4" i="4"/>
  <c r="L9" i="2"/>
  <c r="L7" i="2"/>
  <c r="L16" i="2"/>
  <c r="L17" i="2"/>
  <c r="L18" i="2" s="1"/>
  <c r="L19" i="2" s="1"/>
  <c r="L21" i="2" s="1"/>
  <c r="L22" i="2" s="1"/>
  <c r="R22" i="2" s="1"/>
  <c r="N7" i="2"/>
  <c r="L6" i="1"/>
  <c r="N6" i="1"/>
  <c r="N4" i="1"/>
  <c r="N3" i="1"/>
  <c r="O16" i="1"/>
  <c r="C26" i="7" l="1"/>
  <c r="A24" i="7"/>
  <c r="B25" i="7"/>
  <c r="L10" i="7"/>
  <c r="L12" i="7" s="1"/>
  <c r="U26" i="6"/>
  <c r="T25" i="6"/>
  <c r="W24" i="6" s="1" a="1"/>
  <c r="U25" i="6"/>
  <c r="T26" i="6"/>
  <c r="R12" i="6"/>
  <c r="M14" i="6"/>
  <c r="L16" i="5"/>
  <c r="L7" i="5"/>
  <c r="L9" i="5"/>
  <c r="N7" i="5"/>
  <c r="L17" i="5"/>
  <c r="L18" i="5" s="1"/>
  <c r="L19" i="5" s="1"/>
  <c r="L21" i="5" s="1"/>
  <c r="L22" i="5" s="1"/>
  <c r="R22" i="5" s="1"/>
  <c r="A9" i="5" s="1"/>
  <c r="L9" i="4"/>
  <c r="L16" i="4"/>
  <c r="L7" i="4"/>
  <c r="N7" i="4"/>
  <c r="L17" i="4"/>
  <c r="L18" i="4" s="1"/>
  <c r="L19" i="4" s="1"/>
  <c r="L21" i="4" s="1"/>
  <c r="L22" i="4" s="1"/>
  <c r="R22" i="4" s="1"/>
  <c r="A9" i="4" s="1"/>
  <c r="L10" i="2"/>
  <c r="B14" i="2"/>
  <c r="A13" i="2"/>
  <c r="C15" i="2"/>
  <c r="L12" i="2"/>
  <c r="L17" i="1"/>
  <c r="L18" i="1" s="1"/>
  <c r="L19" i="1" s="1"/>
  <c r="L21" i="1" s="1"/>
  <c r="L22" i="1" s="1"/>
  <c r="R22" i="1" s="1"/>
  <c r="N7" i="1"/>
  <c r="L7" i="1"/>
  <c r="L16" i="1"/>
  <c r="L9" i="1"/>
  <c r="R12" i="7" l="1"/>
  <c r="M14" i="7"/>
  <c r="F24" i="7"/>
  <c r="F26" i="7" s="1"/>
  <c r="Y26" i="6"/>
  <c r="X25" i="6"/>
  <c r="W24" i="6"/>
  <c r="X26" i="6"/>
  <c r="W25" i="6"/>
  <c r="W26" i="6"/>
  <c r="Y24" i="6"/>
  <c r="Y25" i="6"/>
  <c r="X24" i="6"/>
  <c r="L10" i="5"/>
  <c r="L12" i="5" s="1"/>
  <c r="C15" i="5"/>
  <c r="B14" i="5"/>
  <c r="A13" i="5"/>
  <c r="C15" i="4"/>
  <c r="B14" i="4"/>
  <c r="A13" i="4"/>
  <c r="L10" i="4"/>
  <c r="L12" i="4" s="1"/>
  <c r="B17" i="2"/>
  <c r="M14" i="2"/>
  <c r="R12" i="2"/>
  <c r="T12" i="2" s="1"/>
  <c r="L10" i="1"/>
  <c r="L12" i="1" s="1"/>
  <c r="F25" i="7" l="1"/>
  <c r="H25" i="7"/>
  <c r="I24" i="7"/>
  <c r="AA24" i="6" a="1"/>
  <c r="M14" i="5"/>
  <c r="R12" i="5"/>
  <c r="T12" i="5" s="1"/>
  <c r="B17" i="5"/>
  <c r="B17" i="4"/>
  <c r="M14" i="4"/>
  <c r="R12" i="4"/>
  <c r="T12" i="4" s="1"/>
  <c r="M14" i="1"/>
  <c r="R12" i="1"/>
  <c r="F10" i="1"/>
  <c r="F9" i="1"/>
  <c r="F8" i="1"/>
  <c r="F7" i="1"/>
  <c r="F6" i="1"/>
  <c r="F5" i="1"/>
  <c r="F4" i="1"/>
  <c r="F3" i="1"/>
  <c r="I5" i="1" s="1"/>
  <c r="A2" i="3"/>
  <c r="B2" i="3"/>
  <c r="C2" i="3"/>
  <c r="D2" i="3"/>
  <c r="E2" i="3"/>
  <c r="F2" i="3"/>
  <c r="G2" i="3"/>
  <c r="H2" i="3"/>
  <c r="A3" i="3"/>
  <c r="B3" i="3"/>
  <c r="C3" i="3"/>
  <c r="D3" i="3"/>
  <c r="E3" i="3"/>
  <c r="F3" i="3"/>
  <c r="G3" i="3"/>
  <c r="H3" i="3"/>
  <c r="A4" i="3"/>
  <c r="B4" i="3"/>
  <c r="C4" i="3"/>
  <c r="D4" i="3"/>
  <c r="E4" i="3"/>
  <c r="F4" i="3"/>
  <c r="G4" i="3"/>
  <c r="H4" i="3"/>
  <c r="A5" i="3"/>
  <c r="B5" i="3"/>
  <c r="C5" i="3"/>
  <c r="D5" i="3"/>
  <c r="E5" i="3"/>
  <c r="F5" i="3"/>
  <c r="G5" i="3"/>
  <c r="H5" i="3"/>
  <c r="A6" i="3"/>
  <c r="B6" i="3"/>
  <c r="C6" i="3"/>
  <c r="D6" i="3"/>
  <c r="E6" i="3"/>
  <c r="F6" i="3"/>
  <c r="G6" i="3"/>
  <c r="H6" i="3"/>
  <c r="A7" i="3"/>
  <c r="B7" i="3"/>
  <c r="C7" i="3"/>
  <c r="D7" i="3"/>
  <c r="E7" i="3"/>
  <c r="F7" i="3"/>
  <c r="G7" i="3"/>
  <c r="H7" i="3"/>
  <c r="A8" i="3"/>
  <c r="B8" i="3"/>
  <c r="C8" i="3"/>
  <c r="D8" i="3"/>
  <c r="E8" i="3"/>
  <c r="F8" i="3"/>
  <c r="G8" i="3"/>
  <c r="H8" i="3"/>
  <c r="A9" i="3"/>
  <c r="B9" i="3"/>
  <c r="C9" i="3"/>
  <c r="D9" i="3"/>
  <c r="E9" i="3"/>
  <c r="F9" i="3"/>
  <c r="G9" i="3"/>
  <c r="H9" i="3"/>
  <c r="A10" i="3"/>
  <c r="B10" i="3"/>
  <c r="C10" i="3"/>
  <c r="D10" i="3"/>
  <c r="E10" i="3"/>
  <c r="F10" i="3"/>
  <c r="G10" i="3"/>
  <c r="H10" i="3"/>
  <c r="A11" i="3"/>
  <c r="B11" i="3"/>
  <c r="C11" i="3"/>
  <c r="D11" i="3"/>
  <c r="E11" i="3"/>
  <c r="F11" i="3"/>
  <c r="G11" i="3"/>
  <c r="H11" i="3"/>
  <c r="A12" i="3"/>
  <c r="B12" i="3"/>
  <c r="C12" i="3"/>
  <c r="D12" i="3"/>
  <c r="E12" i="3"/>
  <c r="F12" i="3"/>
  <c r="G12" i="3"/>
  <c r="H12" i="3"/>
  <c r="A13" i="3"/>
  <c r="B13" i="3"/>
  <c r="C13" i="3"/>
  <c r="D13" i="3"/>
  <c r="E13" i="3"/>
  <c r="F13" i="3"/>
  <c r="G13" i="3"/>
  <c r="H13" i="3"/>
  <c r="A14" i="3"/>
  <c r="B14" i="3"/>
  <c r="C14" i="3"/>
  <c r="D14" i="3"/>
  <c r="E14" i="3"/>
  <c r="F14" i="3"/>
  <c r="G14" i="3"/>
  <c r="H14" i="3"/>
  <c r="A15" i="3"/>
  <c r="B15" i="3"/>
  <c r="C15" i="3"/>
  <c r="D15" i="3"/>
  <c r="E15" i="3"/>
  <c r="F15" i="3"/>
  <c r="G15" i="3"/>
  <c r="H15" i="3"/>
  <c r="B1" i="3"/>
  <c r="C1" i="3"/>
  <c r="D1" i="3"/>
  <c r="E1" i="3"/>
  <c r="F1" i="3"/>
  <c r="G1" i="3"/>
  <c r="H1" i="3"/>
  <c r="A1" i="3"/>
  <c r="H24" i="7" l="1"/>
  <c r="I25" i="7"/>
  <c r="AA26" i="6"/>
  <c r="AC24" i="6"/>
  <c r="AC25" i="6"/>
  <c r="AB24" i="6"/>
  <c r="AC26" i="6"/>
  <c r="AB25" i="6"/>
  <c r="AA24" i="6"/>
  <c r="AB26" i="6"/>
  <c r="AA25" i="6"/>
  <c r="T12" i="1"/>
  <c r="I3" i="1"/>
  <c r="L24" i="7" l="1" a="1"/>
  <c r="N24" i="7" s="1"/>
  <c r="C15" i="1"/>
  <c r="B14" i="1"/>
  <c r="A13" i="1"/>
  <c r="B17" i="1" s="1"/>
  <c r="L25" i="7" l="1"/>
  <c r="N26" i="7"/>
  <c r="L26" i="7"/>
  <c r="M26" i="7"/>
  <c r="M24" i="7"/>
  <c r="L24" i="7"/>
  <c r="N25" i="7"/>
  <c r="M25" i="7"/>
  <c r="Q24" i="7" s="1"/>
  <c r="Q25" i="7" s="1"/>
  <c r="Q26" i="7" l="1"/>
  <c r="U25" i="7" s="1"/>
  <c r="U26" i="7"/>
  <c r="T25" i="7"/>
  <c r="T26" i="7"/>
  <c r="W24" i="7" l="1" a="1"/>
  <c r="X26" i="7" l="1"/>
  <c r="W25" i="7"/>
  <c r="W26" i="7"/>
  <c r="Y24" i="7"/>
  <c r="Y25" i="7"/>
  <c r="X24" i="7"/>
  <c r="Y26" i="7"/>
  <c r="X25" i="7"/>
  <c r="W24" i="7"/>
  <c r="AA24" i="7" l="1" a="1"/>
  <c r="AC26" i="7" s="1"/>
  <c r="AB26" i="7" l="1"/>
  <c r="AA25" i="7"/>
  <c r="AA26" i="7"/>
  <c r="AA24" i="7"/>
  <c r="AB24" i="7"/>
  <c r="AC24" i="7"/>
  <c r="AB25" i="7"/>
  <c r="AC25" i="7"/>
</calcChain>
</file>

<file path=xl/sharedStrings.xml><?xml version="1.0" encoding="utf-8"?>
<sst xmlns="http://schemas.openxmlformats.org/spreadsheetml/2006/main" count="260" uniqueCount="42">
  <si>
    <t>#1</t>
  </si>
  <si>
    <t>a=</t>
  </si>
  <si>
    <t>b=</t>
  </si>
  <si>
    <t>c=</t>
  </si>
  <si>
    <t>d=</t>
  </si>
  <si>
    <t>e=</t>
  </si>
  <si>
    <t>f=</t>
  </si>
  <si>
    <t>j=</t>
  </si>
  <si>
    <t>k=</t>
  </si>
  <si>
    <t>a+e+k=</t>
  </si>
  <si>
    <t>aek+cdj-ajf-bdk=</t>
  </si>
  <si>
    <t>ae+ak+ek-jk-bd=</t>
  </si>
  <si>
    <t>x=</t>
  </si>
  <si>
    <t>r^3=</t>
  </si>
  <si>
    <t>r=</t>
  </si>
  <si>
    <t>tan=</t>
  </si>
  <si>
    <t>theta=</t>
  </si>
  <si>
    <t>cos=</t>
  </si>
  <si>
    <t>z=</t>
  </si>
  <si>
    <t>p=</t>
    <phoneticPr fontId="0" type="noConversion"/>
  </si>
  <si>
    <t>a=</t>
    <phoneticPr fontId="0" type="noConversion"/>
  </si>
  <si>
    <t>q=</t>
    <phoneticPr fontId="0" type="noConversion"/>
  </si>
  <si>
    <t>b=</t>
    <phoneticPr fontId="0" type="noConversion"/>
  </si>
  <si>
    <t>c=</t>
    <phoneticPr fontId="0" type="noConversion"/>
  </si>
  <si>
    <t>u^3=</t>
    <phoneticPr fontId="0" type="noConversion"/>
  </si>
  <si>
    <t>+sqrt(</t>
    <phoneticPr fontId="0" type="noConversion"/>
  </si>
  <si>
    <t>)</t>
    <phoneticPr fontId="0" type="noConversion"/>
  </si>
  <si>
    <t>v^3=</t>
    <phoneticPr fontId="0" type="noConversion"/>
  </si>
  <si>
    <t>-sqrt(</t>
    <phoneticPr fontId="0" type="noConversion"/>
  </si>
  <si>
    <t>h=</t>
    <phoneticPr fontId="0" type="noConversion"/>
  </si>
  <si>
    <t>u=</t>
    <phoneticPr fontId="0" type="noConversion"/>
  </si>
  <si>
    <t>v=</t>
    <phoneticPr fontId="0" type="noConversion"/>
  </si>
  <si>
    <t>x=</t>
    <phoneticPr fontId="0" type="noConversion"/>
  </si>
  <si>
    <t>Verification=</t>
    <phoneticPr fontId="0" type="noConversion"/>
  </si>
  <si>
    <t xml:space="preserve"> </t>
    <phoneticPr fontId="0" type="noConversion"/>
  </si>
  <si>
    <t>Verification</t>
  </si>
  <si>
    <t>Det=</t>
  </si>
  <si>
    <t>#0</t>
  </si>
  <si>
    <t>ae+ak+ek-jf-bd=</t>
  </si>
  <si>
    <t>r=</t>
    <phoneticPr fontId="1" type="noConversion"/>
  </si>
  <si>
    <t>c=</t>
    <phoneticPr fontId="1" type="noConversion"/>
  </si>
  <si>
    <t>s=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</si>
</sst>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I4" sqref="A1:XFD1048576"/>
    </sheetView>
  </sheetViews>
  <sheetFormatPr defaultRowHeight="15" x14ac:dyDescent="0.25"/>
  <cols>
    <col min="8" max="8" width="36.85546875" customWidth="1"/>
    <col min="20" max="20" width="12.7109375" bestFit="1" customWidth="1"/>
  </cols>
  <sheetData>
    <row r="1" spans="1:20" x14ac:dyDescent="0.25">
      <c r="A1" t="s">
        <v>37</v>
      </c>
    </row>
    <row r="2" spans="1:20" x14ac:dyDescent="0.25">
      <c r="A2">
        <v>3</v>
      </c>
      <c r="B2">
        <v>3</v>
      </c>
    </row>
    <row r="3" spans="1:20" x14ac:dyDescent="0.25">
      <c r="A3">
        <v>-1.711895538362743</v>
      </c>
      <c r="B3">
        <v>-6.0568190214617212</v>
      </c>
      <c r="C3">
        <v>2.3622645939194253</v>
      </c>
      <c r="E3" t="s">
        <v>1</v>
      </c>
      <c r="F3">
        <f>A3</f>
        <v>-1.711895538362743</v>
      </c>
      <c r="H3" t="s">
        <v>9</v>
      </c>
      <c r="I3">
        <f>F3+F7+F10</f>
        <v>-9.5825152684649026</v>
      </c>
      <c r="K3" s="1" t="s">
        <v>19</v>
      </c>
      <c r="L3" s="1">
        <f>R9</f>
        <v>-30.309351889086855</v>
      </c>
      <c r="M3" s="1"/>
      <c r="N3" s="1">
        <f>L3/3</f>
        <v>-10.103117296362285</v>
      </c>
      <c r="O3" s="1"/>
      <c r="P3" s="1"/>
      <c r="Q3" s="1" t="s">
        <v>20</v>
      </c>
      <c r="R3" s="1">
        <f>-I3</f>
        <v>9.5825152684649026</v>
      </c>
      <c r="S3" s="1"/>
    </row>
    <row r="4" spans="1:20" x14ac:dyDescent="0.25">
      <c r="A4">
        <v>1.899291479738995</v>
      </c>
      <c r="B4">
        <v>-4.4948849168758409</v>
      </c>
      <c r="C4">
        <v>5.6195524309320888</v>
      </c>
      <c r="E4" t="s">
        <v>2</v>
      </c>
      <c r="F4">
        <f>B3</f>
        <v>-6.0568190214617212</v>
      </c>
      <c r="H4" t="s">
        <v>38</v>
      </c>
      <c r="I4">
        <f>F3*F7+F3*F10+F7*F10-F9*F8-F4*F6</f>
        <v>0.29884773436747203</v>
      </c>
      <c r="K4" s="1" t="s">
        <v>21</v>
      </c>
      <c r="L4" s="1">
        <f>R10</f>
        <v>28.992596714511571</v>
      </c>
      <c r="M4" s="1"/>
      <c r="N4" s="1">
        <f>L4/2</f>
        <v>14.496298357255785</v>
      </c>
      <c r="O4" s="1"/>
      <c r="P4" s="1"/>
      <c r="Q4" s="1" t="s">
        <v>22</v>
      </c>
      <c r="R4" s="1">
        <f>I4</f>
        <v>0.29884773436747203</v>
      </c>
      <c r="S4" s="1"/>
    </row>
    <row r="5" spans="1:20" x14ac:dyDescent="0.25">
      <c r="A5">
        <v>0</v>
      </c>
      <c r="B5">
        <v>7.0916742592365338</v>
      </c>
      <c r="C5">
        <v>-3.3757348132263187</v>
      </c>
      <c r="E5" t="s">
        <v>3</v>
      </c>
      <c r="F5">
        <f>C3</f>
        <v>2.3622645939194253</v>
      </c>
      <c r="H5" t="s">
        <v>10</v>
      </c>
      <c r="I5">
        <f>F3*F7*F10+F5*F6*F9-F3*F9*F8-F4*F6*F10</f>
        <v>35.231396788974898</v>
      </c>
      <c r="K5" s="1"/>
      <c r="L5" s="1"/>
      <c r="M5" s="1"/>
      <c r="N5" s="1"/>
      <c r="O5" s="1"/>
      <c r="P5" s="1"/>
      <c r="Q5" s="1" t="s">
        <v>23</v>
      </c>
      <c r="R5" s="1">
        <f>-I5</f>
        <v>-35.231396788974898</v>
      </c>
      <c r="S5" s="1"/>
    </row>
    <row r="6" spans="1:20" x14ac:dyDescent="0.25">
      <c r="E6" t="s">
        <v>4</v>
      </c>
      <c r="F6">
        <f>A4</f>
        <v>1.899291479738995</v>
      </c>
      <c r="K6" s="1" t="s">
        <v>24</v>
      </c>
      <c r="L6" s="1">
        <f>-L4/2</f>
        <v>-14.496298357255785</v>
      </c>
      <c r="M6" s="2" t="s">
        <v>25</v>
      </c>
      <c r="N6" s="1">
        <f>L4*L4/4 + L3*L3*L3/27</f>
        <v>-821.11261461482491</v>
      </c>
      <c r="O6" s="1" t="s">
        <v>26</v>
      </c>
      <c r="P6" s="1"/>
      <c r="Q6" s="1"/>
      <c r="R6" s="1"/>
      <c r="S6" s="1"/>
    </row>
    <row r="7" spans="1:20" x14ac:dyDescent="0.25">
      <c r="A7" t="s">
        <v>0</v>
      </c>
      <c r="E7" t="s">
        <v>5</v>
      </c>
      <c r="F7">
        <f>B4</f>
        <v>-4.4948849168758409</v>
      </c>
      <c r="H7">
        <f>F3*F10+F7*F10-F9*F10</f>
        <v>44.892056541767317</v>
      </c>
      <c r="K7" s="1" t="s">
        <v>27</v>
      </c>
      <c r="L7" s="1">
        <f>L6</f>
        <v>-14.496298357255785</v>
      </c>
      <c r="M7" s="2" t="s">
        <v>28</v>
      </c>
      <c r="N7" s="1">
        <f>N6</f>
        <v>-821.11261461482491</v>
      </c>
      <c r="O7" s="1" t="str">
        <f>O6</f>
        <v>)</v>
      </c>
      <c r="P7" s="1"/>
      <c r="Q7" s="1" t="s">
        <v>29</v>
      </c>
      <c r="R7" s="1">
        <f>-R3/3</f>
        <v>-3.1941717561549674</v>
      </c>
      <c r="S7" s="1"/>
    </row>
    <row r="8" spans="1:20" x14ac:dyDescent="0.25">
      <c r="A8">
        <v>1</v>
      </c>
      <c r="B8">
        <v>1</v>
      </c>
      <c r="E8" t="s">
        <v>6</v>
      </c>
      <c r="F8">
        <f>C4</f>
        <v>5.6195524309320888</v>
      </c>
      <c r="H8">
        <f>F3*F7</f>
        <v>7.6947734346537411</v>
      </c>
      <c r="K8" s="1"/>
      <c r="L8" s="1"/>
      <c r="M8" s="1"/>
      <c r="N8" s="1"/>
      <c r="O8" s="1"/>
      <c r="P8" s="1"/>
      <c r="Q8" s="1"/>
      <c r="R8" s="1"/>
      <c r="S8" s="1"/>
    </row>
    <row r="9" spans="1:20" x14ac:dyDescent="0.25">
      <c r="A9">
        <f>R22</f>
        <v>-9.1268195018318075</v>
      </c>
      <c r="E9" t="s">
        <v>7</v>
      </c>
      <c r="F9">
        <f>B5</f>
        <v>7.0916742592365338</v>
      </c>
      <c r="H9">
        <f>F4*F6</f>
        <v>-11.503664761783325</v>
      </c>
      <c r="K9" s="1" t="s">
        <v>30</v>
      </c>
      <c r="L9" s="1" t="e">
        <f>POWER(L6+SQRT(N6), 1/3)</f>
        <v>#NUM!</v>
      </c>
      <c r="M9" s="1"/>
      <c r="N9" s="1"/>
      <c r="O9" s="1"/>
      <c r="P9" s="1"/>
      <c r="Q9" s="1" t="s">
        <v>19</v>
      </c>
      <c r="R9" s="1">
        <f>3*R7*R7+2*R3*R7+R4</f>
        <v>-30.309351889086855</v>
      </c>
      <c r="S9" s="1"/>
    </row>
    <row r="10" spans="1:20" x14ac:dyDescent="0.25">
      <c r="E10" t="s">
        <v>8</v>
      </c>
      <c r="F10">
        <f>C5</f>
        <v>-3.3757348132263187</v>
      </c>
      <c r="H10">
        <f>H7+H8-H9</f>
        <v>64.090494738204384</v>
      </c>
      <c r="K10" s="1" t="s">
        <v>31</v>
      </c>
      <c r="L10" s="1" t="e">
        <f>POWER(L7-SQRT(N7), 1/3)</f>
        <v>#NUM!</v>
      </c>
      <c r="M10" s="1"/>
      <c r="N10" s="1"/>
      <c r="O10" s="1"/>
      <c r="P10" s="1"/>
      <c r="Q10" s="1" t="s">
        <v>21</v>
      </c>
      <c r="R10" s="1">
        <f>R7*R7*R7+R3*R7*R7+R4*R7+R5</f>
        <v>28.992596714511571</v>
      </c>
      <c r="S10" s="1"/>
    </row>
    <row r="11" spans="1:20" x14ac:dyDescent="0.25">
      <c r="K11" s="1"/>
      <c r="L11" s="1"/>
      <c r="M11" s="1"/>
      <c r="N11" s="1"/>
      <c r="O11" s="1"/>
      <c r="P11" s="1"/>
      <c r="Q11" s="1"/>
      <c r="R11" s="1"/>
      <c r="S11" s="1"/>
    </row>
    <row r="12" spans="1:20" x14ac:dyDescent="0.25">
      <c r="A12" t="s">
        <v>35</v>
      </c>
      <c r="K12" s="1" t="s">
        <v>32</v>
      </c>
      <c r="L12" s="1" t="e">
        <f>L9+L10</f>
        <v>#NUM!</v>
      </c>
      <c r="M12" s="1"/>
      <c r="N12" s="1"/>
      <c r="O12" s="1"/>
      <c r="P12" s="1"/>
      <c r="Q12" s="1" t="s">
        <v>32</v>
      </c>
      <c r="R12" s="1" t="e">
        <f>L12+R7</f>
        <v>#NUM!</v>
      </c>
      <c r="S12" s="1"/>
      <c r="T12" t="e">
        <f>R12*R12*R12+R3*R12*R12+R4*R12+R5</f>
        <v>#NUM!</v>
      </c>
    </row>
    <row r="13" spans="1:20" x14ac:dyDescent="0.25">
      <c r="A13">
        <f>A3-A9</f>
        <v>7.4149239634690645</v>
      </c>
      <c r="B13">
        <f t="shared" ref="B13:C13" si="0">B3</f>
        <v>-6.0568190214617212</v>
      </c>
      <c r="C13">
        <f t="shared" si="0"/>
        <v>2.3622645939194253</v>
      </c>
      <c r="K13" s="1"/>
      <c r="L13" s="1"/>
      <c r="M13" s="1"/>
      <c r="N13" s="1"/>
      <c r="O13" s="1"/>
      <c r="P13" s="1"/>
      <c r="Q13" s="1"/>
      <c r="R13" s="1"/>
      <c r="S13" s="1"/>
    </row>
    <row r="14" spans="1:20" x14ac:dyDescent="0.25">
      <c r="A14">
        <f t="shared" ref="A14:C14" si="1">A4</f>
        <v>1.899291479738995</v>
      </c>
      <c r="B14">
        <f>B4-A9</f>
        <v>4.6319345849559665</v>
      </c>
      <c r="C14">
        <f t="shared" si="1"/>
        <v>5.6195524309320888</v>
      </c>
      <c r="K14" s="1" t="s">
        <v>33</v>
      </c>
      <c r="L14" s="1"/>
      <c r="M14" s="1" t="e">
        <f>L12*L12*L12+L3*L12+L4</f>
        <v>#NUM!</v>
      </c>
      <c r="N14" s="1"/>
      <c r="O14" s="1"/>
      <c r="P14" s="1"/>
      <c r="Q14" s="1"/>
      <c r="R14" s="1"/>
      <c r="S14" s="1"/>
    </row>
    <row r="15" spans="1:20" x14ac:dyDescent="0.25">
      <c r="A15">
        <f t="shared" ref="A15:B15" si="2">A5</f>
        <v>0</v>
      </c>
      <c r="B15">
        <f t="shared" si="2"/>
        <v>7.0916742592365338</v>
      </c>
      <c r="C15">
        <f>C5-A9</f>
        <v>5.7510846886054887</v>
      </c>
      <c r="K15" s="1"/>
      <c r="L15" s="1"/>
      <c r="M15" s="1" t="s">
        <v>34</v>
      </c>
      <c r="N15" s="1"/>
      <c r="O15" s="1"/>
      <c r="P15" s="1"/>
      <c r="Q15" s="1"/>
      <c r="R15" s="1"/>
      <c r="S15" s="1"/>
    </row>
    <row r="16" spans="1:20" x14ac:dyDescent="0.25">
      <c r="K16" s="1" t="s">
        <v>13</v>
      </c>
      <c r="L16" s="1">
        <f>SQRT(L6*L6+ABS(N6))</f>
        <v>32.113163666593202</v>
      </c>
      <c r="M16" s="1"/>
      <c r="N16" s="1" t="s">
        <v>14</v>
      </c>
      <c r="O16" s="1">
        <f>SQRT(-L3/3)</f>
        <v>3.1785401203008723</v>
      </c>
      <c r="P16" s="1"/>
      <c r="Q16" s="1"/>
      <c r="R16" s="1"/>
      <c r="S16" s="1"/>
    </row>
    <row r="17" spans="1:19" x14ac:dyDescent="0.25">
      <c r="A17" t="s">
        <v>36</v>
      </c>
      <c r="B17">
        <f>A13*B14*C15+B13*C14*A15+C13*A14*B15-A15*B14*C13-B15*C14*A13-C15*A14*B13</f>
        <v>0</v>
      </c>
      <c r="K17" s="1" t="s">
        <v>15</v>
      </c>
      <c r="L17" s="1">
        <f>SQRT(-N6)/L6</f>
        <v>-1.9767158435064101</v>
      </c>
      <c r="M17" s="1"/>
      <c r="N17" s="1"/>
      <c r="O17" s="1"/>
      <c r="P17" s="1"/>
      <c r="Q17" s="1"/>
      <c r="R17" s="1"/>
      <c r="S17" s="1"/>
    </row>
    <row r="18" spans="1:19" x14ac:dyDescent="0.25">
      <c r="K18" s="1" t="s">
        <v>16</v>
      </c>
      <c r="L18" s="1">
        <f>ATAN(L17)</f>
        <v>-1.1024481412093139</v>
      </c>
      <c r="M18" s="1"/>
      <c r="N18" s="1"/>
      <c r="O18" s="1"/>
      <c r="P18" s="1"/>
      <c r="Q18" s="1"/>
      <c r="R18" s="1"/>
      <c r="S18" s="1"/>
    </row>
    <row r="19" spans="1:19" x14ac:dyDescent="0.25">
      <c r="K19" s="1" t="s">
        <v>17</v>
      </c>
      <c r="L19" s="1">
        <f>COS(L18/3)</f>
        <v>0.9332346802524033</v>
      </c>
      <c r="M19" s="1"/>
      <c r="N19" s="1"/>
      <c r="O19" s="1"/>
      <c r="P19" s="1"/>
      <c r="Q19" s="1"/>
      <c r="R19" s="1"/>
      <c r="S19" s="1"/>
    </row>
    <row r="20" spans="1:19" x14ac:dyDescent="0.25"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K21" s="1" t="s">
        <v>12</v>
      </c>
      <c r="L21" s="1">
        <f>2*O16*L19</f>
        <v>5.9326477456768405</v>
      </c>
      <c r="M21" s="1"/>
      <c r="N21" s="1"/>
      <c r="O21" s="1"/>
      <c r="P21" s="1"/>
      <c r="Q21" s="1"/>
      <c r="R21" s="1"/>
      <c r="S21" s="1"/>
    </row>
    <row r="22" spans="1:19" x14ac:dyDescent="0.25">
      <c r="K22" s="1" t="s">
        <v>18</v>
      </c>
      <c r="L22" s="1">
        <f>SIGN(-L4/(L21*L21+L3))*ABS(L21)</f>
        <v>-5.9326477456768405</v>
      </c>
      <c r="M22" s="1"/>
      <c r="N22" s="1"/>
      <c r="O22" s="1"/>
      <c r="P22" s="1"/>
      <c r="Q22" s="1" t="s">
        <v>18</v>
      </c>
      <c r="R22" s="1">
        <f>L22+R7</f>
        <v>-9.1268195018318075</v>
      </c>
      <c r="S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A8" sqref="A8"/>
    </sheetView>
  </sheetViews>
  <sheetFormatPr defaultRowHeight="15" x14ac:dyDescent="0.25"/>
  <cols>
    <col min="8" max="8" width="36.85546875" customWidth="1"/>
    <col min="20" max="20" width="12.7109375" bestFit="1" customWidth="1"/>
  </cols>
  <sheetData>
    <row r="1" spans="1:20" x14ac:dyDescent="0.25">
      <c r="A1" t="s">
        <v>37</v>
      </c>
    </row>
    <row r="2" spans="1:20" x14ac:dyDescent="0.25">
      <c r="A2">
        <v>3</v>
      </c>
      <c r="B2">
        <v>3</v>
      </c>
    </row>
    <row r="3" spans="1:20" x14ac:dyDescent="0.25">
      <c r="A3">
        <v>-0.36236036554475604</v>
      </c>
      <c r="B3">
        <v>-7.6867139185308186</v>
      </c>
      <c r="C3">
        <v>8.3344945971892308</v>
      </c>
      <c r="E3" t="s">
        <v>1</v>
      </c>
      <c r="F3">
        <f>A3</f>
        <v>-0.36236036554475604</v>
      </c>
      <c r="H3" t="s">
        <v>9</v>
      </c>
      <c r="I3">
        <f>F3+F7+F10</f>
        <v>-3.3463336970905688</v>
      </c>
      <c r="K3" s="1" t="s">
        <v>19</v>
      </c>
      <c r="L3" s="1">
        <f>R9</f>
        <v>-2.617723165905542</v>
      </c>
      <c r="M3" s="1"/>
      <c r="N3" s="1">
        <f>L3/3</f>
        <v>-0.87257438863518066</v>
      </c>
      <c r="O3" s="1"/>
      <c r="P3" s="1"/>
      <c r="Q3" s="1" t="s">
        <v>20</v>
      </c>
      <c r="R3" s="1">
        <f>-I3</f>
        <v>3.3463336970905688</v>
      </c>
      <c r="S3" s="1"/>
    </row>
    <row r="4" spans="1:20" x14ac:dyDescent="0.25">
      <c r="A4">
        <v>9.0955497820668505</v>
      </c>
      <c r="B4">
        <v>-6.2213283711062628</v>
      </c>
      <c r="C4">
        <v>-7.4006118095221858</v>
      </c>
      <c r="E4" t="s">
        <v>2</v>
      </c>
      <c r="F4">
        <f>B3</f>
        <v>-7.6867139185308186</v>
      </c>
      <c r="H4" t="s">
        <v>11</v>
      </c>
      <c r="I4">
        <f>F3*F7+F3*F10+F7*F10-F9*F8-F4*F6</f>
        <v>1.1149265715224033</v>
      </c>
      <c r="K4" s="1" t="s">
        <v>21</v>
      </c>
      <c r="L4" s="1">
        <f>R10</f>
        <v>259.37915149468984</v>
      </c>
      <c r="M4" s="1"/>
      <c r="N4" s="1">
        <f>L4/2</f>
        <v>129.68957574734492</v>
      </c>
      <c r="O4" s="1"/>
      <c r="P4" s="1"/>
      <c r="Q4" s="1" t="s">
        <v>22</v>
      </c>
      <c r="R4" s="1">
        <f>I4</f>
        <v>1.1149265715224033</v>
      </c>
      <c r="S4" s="1"/>
    </row>
    <row r="5" spans="1:20" x14ac:dyDescent="0.25">
      <c r="A5">
        <v>0</v>
      </c>
      <c r="B5">
        <v>-6.7211453225008082</v>
      </c>
      <c r="C5">
        <v>3.23735503956045</v>
      </c>
      <c r="E5" t="s">
        <v>3</v>
      </c>
      <c r="F5">
        <f>C3</f>
        <v>8.3344945971892308</v>
      </c>
      <c r="H5" t="s">
        <v>10</v>
      </c>
      <c r="I5">
        <f>F3*F7*F10+F5*F6*F9-F3*F9*F8-F4*F6*F10</f>
        <v>-257.84708103653634</v>
      </c>
      <c r="K5" s="1"/>
      <c r="L5" s="1"/>
      <c r="M5" s="1"/>
      <c r="N5" s="1"/>
      <c r="O5" s="1"/>
      <c r="P5" s="1"/>
      <c r="Q5" s="1" t="s">
        <v>23</v>
      </c>
      <c r="R5" s="1">
        <f>-I5</f>
        <v>257.84708103653634</v>
      </c>
      <c r="S5" s="1"/>
    </row>
    <row r="6" spans="1:20" x14ac:dyDescent="0.25">
      <c r="E6" t="s">
        <v>4</v>
      </c>
      <c r="F6">
        <f>A4</f>
        <v>9.0955497820668505</v>
      </c>
      <c r="K6" s="1" t="s">
        <v>24</v>
      </c>
      <c r="L6" s="1">
        <f>-L4/2</f>
        <v>-129.68957574734492</v>
      </c>
      <c r="M6" s="2" t="s">
        <v>25</v>
      </c>
      <c r="N6" s="1">
        <f>L4*L4/4 + L3*L3*L3/27</f>
        <v>16818.721691547264</v>
      </c>
      <c r="O6" s="1" t="s">
        <v>26</v>
      </c>
      <c r="P6" s="1"/>
      <c r="Q6" s="1"/>
      <c r="R6" s="1"/>
      <c r="S6" s="1"/>
    </row>
    <row r="7" spans="1:20" x14ac:dyDescent="0.25">
      <c r="A7" t="s">
        <v>0</v>
      </c>
      <c r="E7" t="s">
        <v>5</v>
      </c>
      <c r="F7">
        <f>B4</f>
        <v>-6.2213283711062628</v>
      </c>
      <c r="K7" s="1" t="s">
        <v>27</v>
      </c>
      <c r="L7" s="1">
        <f>L6</f>
        <v>-129.68957574734492</v>
      </c>
      <c r="M7" s="2" t="s">
        <v>28</v>
      </c>
      <c r="N7" s="1">
        <f>N6</f>
        <v>16818.721691547264</v>
      </c>
      <c r="O7" s="1" t="str">
        <f>O6</f>
        <v>)</v>
      </c>
      <c r="P7" s="1"/>
      <c r="Q7" s="1" t="s">
        <v>29</v>
      </c>
      <c r="R7" s="1">
        <f>-R3/3</f>
        <v>-1.1154445656968563</v>
      </c>
      <c r="S7" s="1"/>
    </row>
    <row r="8" spans="1:20" x14ac:dyDescent="0.25">
      <c r="A8">
        <v>1</v>
      </c>
      <c r="B8">
        <v>1</v>
      </c>
      <c r="E8" t="s">
        <v>6</v>
      </c>
      <c r="F8">
        <f>C4</f>
        <v>-7.4006118095221858</v>
      </c>
      <c r="K8" s="1"/>
      <c r="L8" s="1"/>
      <c r="M8" s="1"/>
      <c r="N8" s="1"/>
      <c r="O8" s="1"/>
      <c r="P8" s="1"/>
      <c r="Q8" s="1"/>
      <c r="R8" s="1"/>
      <c r="S8" s="1"/>
    </row>
    <row r="9" spans="1:20" x14ac:dyDescent="0.25">
      <c r="A9">
        <f>R12</f>
        <v>-7.6296665318704511</v>
      </c>
      <c r="E9" t="s">
        <v>7</v>
      </c>
      <c r="F9">
        <f>B5</f>
        <v>-6.7211453225008082</v>
      </c>
      <c r="K9" s="1" t="s">
        <v>30</v>
      </c>
      <c r="L9" s="1">
        <f>POWER(L6+SQRT(N6), 1/3)</f>
        <v>-0.13682292466809162</v>
      </c>
      <c r="M9" s="1"/>
      <c r="N9" s="1"/>
      <c r="O9" s="1"/>
      <c r="P9" s="1"/>
      <c r="Q9" s="1" t="s">
        <v>19</v>
      </c>
      <c r="R9" s="1">
        <f>3*R7*R7+2*R3*R7+R4</f>
        <v>-2.617723165905542</v>
      </c>
      <c r="S9" s="1"/>
    </row>
    <row r="10" spans="1:20" x14ac:dyDescent="0.25">
      <c r="E10" t="s">
        <v>8</v>
      </c>
      <c r="F10">
        <f>C5</f>
        <v>3.23735503956045</v>
      </c>
      <c r="K10" s="1" t="s">
        <v>31</v>
      </c>
      <c r="L10" s="1">
        <f>POWER(L7-SQRT(N7), 1/3)</f>
        <v>-6.3773990415055026</v>
      </c>
      <c r="M10" s="1"/>
      <c r="N10" s="1"/>
      <c r="O10" s="1"/>
      <c r="P10" s="1"/>
      <c r="Q10" s="1" t="s">
        <v>21</v>
      </c>
      <c r="R10" s="1">
        <f>R7*R7*R7+R3*R7*R7+R4*R7+R5</f>
        <v>259.37915149468984</v>
      </c>
      <c r="S10" s="1"/>
    </row>
    <row r="11" spans="1:20" x14ac:dyDescent="0.25">
      <c r="K11" s="1"/>
      <c r="L11" s="1"/>
      <c r="M11" s="1"/>
      <c r="N11" s="1"/>
      <c r="O11" s="1"/>
      <c r="P11" s="1"/>
      <c r="Q11" s="1"/>
      <c r="R11" s="1"/>
      <c r="S11" s="1"/>
    </row>
    <row r="12" spans="1:20" x14ac:dyDescent="0.25">
      <c r="A12" t="s">
        <v>35</v>
      </c>
      <c r="K12" s="1" t="s">
        <v>32</v>
      </c>
      <c r="L12" s="1">
        <f>L9+L10</f>
        <v>-6.5142219661735945</v>
      </c>
      <c r="M12" s="1"/>
      <c r="N12" s="1"/>
      <c r="O12" s="1"/>
      <c r="P12" s="1"/>
      <c r="Q12" s="1" t="s">
        <v>32</v>
      </c>
      <c r="R12" s="1">
        <f>L12+R7</f>
        <v>-7.6296665318704511</v>
      </c>
      <c r="S12" s="1"/>
      <c r="T12">
        <f>R12*R12*R12+R3*R12*R12+R4*R12+R5</f>
        <v>1.7848833522293717E-11</v>
      </c>
    </row>
    <row r="13" spans="1:20" x14ac:dyDescent="0.25">
      <c r="A13">
        <f>A3-A9</f>
        <v>7.267306166325695</v>
      </c>
      <c r="B13">
        <f t="shared" ref="B13:C13" si="0">B3</f>
        <v>-7.6867139185308186</v>
      </c>
      <c r="C13">
        <f t="shared" si="0"/>
        <v>8.3344945971892308</v>
      </c>
      <c r="K13" s="1"/>
      <c r="L13" s="1"/>
      <c r="M13" s="1"/>
      <c r="N13" s="1"/>
      <c r="O13" s="1"/>
      <c r="P13" s="1"/>
      <c r="Q13" s="1"/>
      <c r="R13" s="1"/>
      <c r="S13" s="1"/>
    </row>
    <row r="14" spans="1:20" x14ac:dyDescent="0.25">
      <c r="A14">
        <f t="shared" ref="A14:C15" si="1">A4</f>
        <v>9.0955497820668505</v>
      </c>
      <c r="B14">
        <f>B4-A9</f>
        <v>1.4083381607641883</v>
      </c>
      <c r="C14">
        <f t="shared" si="1"/>
        <v>-7.4006118095221858</v>
      </c>
      <c r="K14" s="1" t="s">
        <v>33</v>
      </c>
      <c r="L14" s="1"/>
      <c r="M14" s="1">
        <f>L12*L12*L12+L3*L12+L4</f>
        <v>1.7848833522293717E-11</v>
      </c>
      <c r="N14" s="1"/>
      <c r="O14" s="1"/>
      <c r="P14" s="1"/>
      <c r="Q14" s="1"/>
      <c r="R14" s="1"/>
      <c r="S14" s="1"/>
    </row>
    <row r="15" spans="1:20" x14ac:dyDescent="0.25">
      <c r="A15">
        <f t="shared" si="1"/>
        <v>0</v>
      </c>
      <c r="B15">
        <f t="shared" si="1"/>
        <v>-6.7211453225008082</v>
      </c>
      <c r="C15">
        <f>C5-A9</f>
        <v>10.8670215714309</v>
      </c>
      <c r="K15" s="1"/>
      <c r="L15" s="1"/>
      <c r="M15" s="1" t="s">
        <v>34</v>
      </c>
      <c r="N15" s="1"/>
      <c r="O15" s="1"/>
      <c r="P15" s="1"/>
      <c r="Q15" s="1"/>
      <c r="R15" s="1"/>
      <c r="S15" s="1"/>
    </row>
    <row r="16" spans="1:20" x14ac:dyDescent="0.25">
      <c r="K16" s="1" t="s">
        <v>13</v>
      </c>
      <c r="L16" s="1">
        <f>SQRT(L6*L6+ABS(N6))</f>
        <v>183.40694574926431</v>
      </c>
      <c r="M16" s="1"/>
      <c r="N16" s="1" t="s">
        <v>14</v>
      </c>
      <c r="O16" s="1">
        <f>SQRT(-L3/3)</f>
        <v>0.93411690308824868</v>
      </c>
      <c r="P16" s="1"/>
      <c r="Q16" s="1"/>
      <c r="R16" s="1"/>
      <c r="S16" s="1"/>
    </row>
    <row r="17" spans="1:19" x14ac:dyDescent="0.25">
      <c r="A17" t="s">
        <v>36</v>
      </c>
      <c r="B17">
        <f>A13*B14*C15+B13*C14*A15+C13*A14*B15-A15*B14*C13-B15*C14*A13-C15*A14*B13</f>
        <v>-1.7621459846850485E-11</v>
      </c>
      <c r="K17" s="1" t="s">
        <v>15</v>
      </c>
      <c r="L17" s="1" t="e">
        <f>SQRT(-N6)/L6</f>
        <v>#NUM!</v>
      </c>
      <c r="M17" s="1"/>
      <c r="N17" s="1"/>
      <c r="O17" s="1"/>
      <c r="P17" s="1"/>
      <c r="Q17" s="1"/>
      <c r="R17" s="1"/>
      <c r="S17" s="1"/>
    </row>
    <row r="18" spans="1:19" x14ac:dyDescent="0.25">
      <c r="K18" s="1" t="s">
        <v>16</v>
      </c>
      <c r="L18" s="1" t="e">
        <f>ATAN(L17)</f>
        <v>#NUM!</v>
      </c>
      <c r="M18" s="1"/>
      <c r="N18" s="1"/>
      <c r="O18" s="1"/>
      <c r="P18" s="1"/>
      <c r="Q18" s="1"/>
      <c r="R18" s="1"/>
      <c r="S18" s="1"/>
    </row>
    <row r="19" spans="1:19" x14ac:dyDescent="0.25">
      <c r="K19" s="1" t="s">
        <v>17</v>
      </c>
      <c r="L19" s="1" t="e">
        <f>COS(L18/3)</f>
        <v>#NUM!</v>
      </c>
      <c r="M19" s="1"/>
      <c r="N19" s="1"/>
      <c r="O19" s="1"/>
      <c r="P19" s="1"/>
      <c r="Q19" s="1"/>
      <c r="R19" s="1"/>
      <c r="S19" s="1"/>
    </row>
    <row r="20" spans="1:19" x14ac:dyDescent="0.25"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K21" s="1" t="s">
        <v>12</v>
      </c>
      <c r="L21" s="1" t="e">
        <f>2*O16*L19</f>
        <v>#NUM!</v>
      </c>
      <c r="M21" s="1"/>
      <c r="N21" s="1"/>
      <c r="O21" s="1"/>
      <c r="P21" s="1"/>
      <c r="Q21" s="1"/>
      <c r="R21" s="1"/>
      <c r="S21" s="1"/>
    </row>
    <row r="22" spans="1:19" x14ac:dyDescent="0.25">
      <c r="K22" s="1" t="s">
        <v>18</v>
      </c>
      <c r="L22" s="1" t="e">
        <f>SIGN(-L4/(L21*L21+L3))*ABS(L21)</f>
        <v>#NUM!</v>
      </c>
      <c r="M22" s="1"/>
      <c r="N22" s="1"/>
      <c r="O22" s="1"/>
      <c r="P22" s="1"/>
      <c r="Q22" s="1" t="s">
        <v>18</v>
      </c>
      <c r="R22" s="1" t="e">
        <f>L22+R7</f>
        <v>#NUM!</v>
      </c>
      <c r="S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G27" sqref="A1:XFD1048576"/>
    </sheetView>
  </sheetViews>
  <sheetFormatPr defaultRowHeight="15" x14ac:dyDescent="0.25"/>
  <cols>
    <col min="8" max="8" width="36.85546875" customWidth="1"/>
    <col min="20" max="20" width="12.7109375" bestFit="1" customWidth="1"/>
  </cols>
  <sheetData>
    <row r="1" spans="1:20" x14ac:dyDescent="0.25">
      <c r="A1" t="s">
        <v>37</v>
      </c>
    </row>
    <row r="2" spans="1:20" x14ac:dyDescent="0.25">
      <c r="A2">
        <v>3</v>
      </c>
      <c r="B2">
        <v>3</v>
      </c>
    </row>
    <row r="3" spans="1:20" x14ac:dyDescent="0.25">
      <c r="A3">
        <v>1</v>
      </c>
      <c r="B3">
        <v>2</v>
      </c>
      <c r="C3">
        <v>1</v>
      </c>
      <c r="E3" t="s">
        <v>1</v>
      </c>
      <c r="F3">
        <f>A3</f>
        <v>1</v>
      </c>
      <c r="H3" t="s">
        <v>9</v>
      </c>
      <c r="I3">
        <f>F3+F7+F10</f>
        <v>-1</v>
      </c>
      <c r="K3" s="1" t="s">
        <v>19</v>
      </c>
      <c r="L3" s="1">
        <f>R9</f>
        <v>-15.333333333333334</v>
      </c>
      <c r="M3" s="1"/>
      <c r="N3" s="1">
        <f>L3/3</f>
        <v>-5.1111111111111116</v>
      </c>
      <c r="O3" s="1"/>
      <c r="P3" s="1"/>
      <c r="Q3" s="1" t="s">
        <v>20</v>
      </c>
      <c r="R3" s="1">
        <f>-I3</f>
        <v>1</v>
      </c>
      <c r="S3" s="1"/>
    </row>
    <row r="4" spans="1:20" x14ac:dyDescent="0.25">
      <c r="A4">
        <v>6</v>
      </c>
      <c r="B4">
        <v>-1</v>
      </c>
      <c r="C4">
        <v>-1</v>
      </c>
      <c r="E4" t="s">
        <v>2</v>
      </c>
      <c r="F4">
        <f>B3</f>
        <v>2</v>
      </c>
      <c r="H4" t="s">
        <v>38</v>
      </c>
      <c r="I4">
        <f>F3*F7+F3*F10+F7*F10-F9*F8-F4*F6</f>
        <v>-15</v>
      </c>
      <c r="K4" s="1" t="s">
        <v>21</v>
      </c>
      <c r="L4" s="1">
        <f>R10</f>
        <v>6.0740740740740744</v>
      </c>
      <c r="M4" s="1"/>
      <c r="N4" s="1">
        <f>L4/2</f>
        <v>3.0370370370370372</v>
      </c>
      <c r="O4" s="1"/>
      <c r="P4" s="1"/>
      <c r="Q4" s="1" t="s">
        <v>22</v>
      </c>
      <c r="R4" s="1">
        <f>I4</f>
        <v>-15</v>
      </c>
      <c r="S4" s="1"/>
    </row>
    <row r="5" spans="1:20" x14ac:dyDescent="0.25">
      <c r="A5">
        <v>0</v>
      </c>
      <c r="B5">
        <v>-2</v>
      </c>
      <c r="C5">
        <v>-1</v>
      </c>
      <c r="E5" t="s">
        <v>3</v>
      </c>
      <c r="F5">
        <f>C3</f>
        <v>1</v>
      </c>
      <c r="H5" t="s">
        <v>10</v>
      </c>
      <c r="I5">
        <f>F3*F7*F10+F5*F6*F9-F3*F9*F8-F4*F6*F10</f>
        <v>-1</v>
      </c>
      <c r="K5" s="1"/>
      <c r="L5" s="1"/>
      <c r="M5" s="1"/>
      <c r="N5" s="1"/>
      <c r="O5" s="1"/>
      <c r="P5" s="1"/>
      <c r="Q5" s="1" t="s">
        <v>23</v>
      </c>
      <c r="R5" s="1">
        <f>-I5</f>
        <v>1</v>
      </c>
      <c r="S5" s="1"/>
    </row>
    <row r="6" spans="1:20" x14ac:dyDescent="0.25">
      <c r="E6" t="s">
        <v>4</v>
      </c>
      <c r="F6">
        <f>A4</f>
        <v>6</v>
      </c>
      <c r="K6" s="1" t="s">
        <v>24</v>
      </c>
      <c r="L6" s="1">
        <f>-L4/2</f>
        <v>-3.0370370370370372</v>
      </c>
      <c r="M6" s="2" t="s">
        <v>25</v>
      </c>
      <c r="N6" s="1">
        <f>L4*L4/4 + L3*L3*L3/27</f>
        <v>-124.29629629629632</v>
      </c>
      <c r="O6" s="1" t="s">
        <v>26</v>
      </c>
      <c r="P6" s="1"/>
      <c r="Q6" s="1"/>
      <c r="R6" s="1"/>
      <c r="S6" s="1"/>
    </row>
    <row r="7" spans="1:20" x14ac:dyDescent="0.25">
      <c r="A7" t="s">
        <v>0</v>
      </c>
      <c r="E7" t="s">
        <v>5</v>
      </c>
      <c r="F7">
        <f>B4</f>
        <v>-1</v>
      </c>
      <c r="K7" s="1" t="s">
        <v>27</v>
      </c>
      <c r="L7" s="1">
        <f>L6</f>
        <v>-3.0370370370370372</v>
      </c>
      <c r="M7" s="2" t="s">
        <v>28</v>
      </c>
      <c r="N7" s="1">
        <f>N6</f>
        <v>-124.29629629629632</v>
      </c>
      <c r="O7" s="1" t="str">
        <f>O6</f>
        <v>)</v>
      </c>
      <c r="P7" s="1"/>
      <c r="Q7" s="1" t="s">
        <v>29</v>
      </c>
      <c r="R7" s="1">
        <f>-R3/3</f>
        <v>-0.33333333333333331</v>
      </c>
      <c r="S7" s="1"/>
    </row>
    <row r="8" spans="1:20" x14ac:dyDescent="0.25">
      <c r="A8">
        <v>1</v>
      </c>
      <c r="B8">
        <v>1</v>
      </c>
      <c r="E8" t="s">
        <v>6</v>
      </c>
      <c r="F8">
        <f>C4</f>
        <v>-1</v>
      </c>
      <c r="K8" s="1"/>
      <c r="L8" s="1"/>
      <c r="M8" s="1"/>
      <c r="N8" s="1"/>
      <c r="O8" s="1"/>
      <c r="P8" s="1"/>
      <c r="Q8" s="1"/>
      <c r="R8" s="1"/>
      <c r="S8" s="1"/>
    </row>
    <row r="9" spans="1:20" x14ac:dyDescent="0.25">
      <c r="A9">
        <f>R22</f>
        <v>-4.433895690178618</v>
      </c>
      <c r="E9" t="s">
        <v>7</v>
      </c>
      <c r="F9">
        <f>B5</f>
        <v>-2</v>
      </c>
      <c r="K9" s="1" t="s">
        <v>30</v>
      </c>
      <c r="L9" s="1" t="e">
        <f>POWER(L6+SQRT(N6), 1/3)</f>
        <v>#NUM!</v>
      </c>
      <c r="M9" s="1"/>
      <c r="N9" s="1"/>
      <c r="O9" s="1"/>
      <c r="P9" s="1"/>
      <c r="Q9" s="1" t="s">
        <v>19</v>
      </c>
      <c r="R9" s="1">
        <f>3*R7*R7+2*R3*R7+R4</f>
        <v>-15.333333333333334</v>
      </c>
      <c r="S9" s="1"/>
    </row>
    <row r="10" spans="1:20" x14ac:dyDescent="0.25">
      <c r="E10" t="s">
        <v>8</v>
      </c>
      <c r="F10">
        <f>C5</f>
        <v>-1</v>
      </c>
      <c r="K10" s="1" t="s">
        <v>31</v>
      </c>
      <c r="L10" s="1" t="e">
        <f>POWER(L7-SQRT(N7), 1/3)</f>
        <v>#NUM!</v>
      </c>
      <c r="M10" s="1"/>
      <c r="N10" s="1"/>
      <c r="O10" s="1"/>
      <c r="P10" s="1"/>
      <c r="Q10" s="1" t="s">
        <v>21</v>
      </c>
      <c r="R10" s="1">
        <f>R7*R7*R7+R3*R7*R7+R4*R7+R5</f>
        <v>6.0740740740740744</v>
      </c>
      <c r="S10" s="1"/>
    </row>
    <row r="11" spans="1:20" x14ac:dyDescent="0.25">
      <c r="K11" s="1"/>
      <c r="L11" s="1"/>
      <c r="M11" s="1"/>
      <c r="N11" s="1"/>
      <c r="O11" s="1"/>
      <c r="P11" s="1"/>
      <c r="Q11" s="1"/>
      <c r="R11" s="1"/>
      <c r="S11" s="1"/>
    </row>
    <row r="12" spans="1:20" x14ac:dyDescent="0.25">
      <c r="A12" t="s">
        <v>35</v>
      </c>
      <c r="K12" s="1" t="s">
        <v>32</v>
      </c>
      <c r="L12" s="1" t="e">
        <f>L9+L10</f>
        <v>#NUM!</v>
      </c>
      <c r="M12" s="1"/>
      <c r="N12" s="1"/>
      <c r="O12" s="1"/>
      <c r="P12" s="1"/>
      <c r="Q12" s="1" t="s">
        <v>32</v>
      </c>
      <c r="R12" s="1" t="e">
        <f>L12+R7</f>
        <v>#NUM!</v>
      </c>
      <c r="S12" s="1"/>
      <c r="T12" t="e">
        <f>R12*R12*R12+R3*R12*R12+R4*R12+R5</f>
        <v>#NUM!</v>
      </c>
    </row>
    <row r="13" spans="1:20" x14ac:dyDescent="0.25">
      <c r="A13">
        <f>A3-A9</f>
        <v>5.433895690178618</v>
      </c>
      <c r="B13">
        <f t="shared" ref="B13:C13" si="0">B3</f>
        <v>2</v>
      </c>
      <c r="C13">
        <f t="shared" si="0"/>
        <v>1</v>
      </c>
      <c r="K13" s="1"/>
      <c r="L13" s="1"/>
      <c r="M13" s="1"/>
      <c r="N13" s="1"/>
      <c r="O13" s="1"/>
      <c r="P13" s="1"/>
      <c r="Q13" s="1"/>
      <c r="R13" s="1"/>
      <c r="S13" s="1"/>
    </row>
    <row r="14" spans="1:20" x14ac:dyDescent="0.25">
      <c r="A14">
        <f t="shared" ref="A14:C15" si="1">A4</f>
        <v>6</v>
      </c>
      <c r="B14">
        <f>B4-A9</f>
        <v>3.433895690178618</v>
      </c>
      <c r="C14">
        <f t="shared" si="1"/>
        <v>-1</v>
      </c>
      <c r="K14" s="1" t="s">
        <v>33</v>
      </c>
      <c r="L14" s="1"/>
      <c r="M14" s="1" t="e">
        <f>L12*L12*L12+L3*L12+L4</f>
        <v>#NUM!</v>
      </c>
      <c r="N14" s="1"/>
      <c r="O14" s="1"/>
      <c r="P14" s="1"/>
      <c r="Q14" s="1"/>
      <c r="R14" s="1"/>
      <c r="S14" s="1"/>
    </row>
    <row r="15" spans="1:20" x14ac:dyDescent="0.25">
      <c r="A15">
        <f t="shared" si="1"/>
        <v>0</v>
      </c>
      <c r="B15">
        <f t="shared" si="1"/>
        <v>-2</v>
      </c>
      <c r="C15">
        <f>C5-A9</f>
        <v>3.433895690178618</v>
      </c>
      <c r="K15" s="1"/>
      <c r="L15" s="1"/>
      <c r="M15" s="1" t="s">
        <v>34</v>
      </c>
      <c r="N15" s="1"/>
      <c r="O15" s="1"/>
      <c r="P15" s="1"/>
      <c r="Q15" s="1"/>
      <c r="R15" s="1"/>
      <c r="S15" s="1"/>
    </row>
    <row r="16" spans="1:20" x14ac:dyDescent="0.25">
      <c r="K16" s="1" t="s">
        <v>13</v>
      </c>
      <c r="L16" s="1">
        <f>SQRT(L6*L6+ABS(N6))</f>
        <v>11.555080711991199</v>
      </c>
      <c r="M16" s="1"/>
      <c r="N16" s="1" t="s">
        <v>14</v>
      </c>
      <c r="O16" s="1">
        <f>SQRT(-L3/3)</f>
        <v>2.2607766610417563</v>
      </c>
      <c r="P16" s="1"/>
      <c r="Q16" s="1"/>
      <c r="R16" s="1"/>
      <c r="S16" s="1"/>
    </row>
    <row r="17" spans="1:19" x14ac:dyDescent="0.25">
      <c r="A17" t="s">
        <v>36</v>
      </c>
      <c r="B17">
        <f>A13*B14*C15+B13*C14*A15+C13*A14*B15-A15*B14*C13-B15*C14*A13-C15*A14*B13</f>
        <v>0</v>
      </c>
      <c r="K17" s="1" t="s">
        <v>15</v>
      </c>
      <c r="L17" s="1">
        <f>SQRT(-N6)/L6</f>
        <v>-3.6709545350080779</v>
      </c>
      <c r="M17" s="1"/>
      <c r="N17" s="1"/>
      <c r="O17" s="1"/>
      <c r="P17" s="1"/>
      <c r="Q17" s="1"/>
      <c r="R17" s="1"/>
      <c r="S17" s="1"/>
    </row>
    <row r="18" spans="1:19" x14ac:dyDescent="0.25">
      <c r="K18" s="1" t="s">
        <v>16</v>
      </c>
      <c r="L18" s="1">
        <f>ATAN(L17)</f>
        <v>-1.3048408072985689</v>
      </c>
      <c r="M18" s="1"/>
      <c r="N18" s="1"/>
      <c r="O18" s="1"/>
      <c r="P18" s="1"/>
      <c r="Q18" s="1"/>
      <c r="R18" s="1"/>
      <c r="S18" s="1"/>
    </row>
    <row r="19" spans="1:19" x14ac:dyDescent="0.25">
      <c r="K19" s="1" t="s">
        <v>17</v>
      </c>
      <c r="L19" s="1">
        <f>COS(L18/3)</f>
        <v>0.90689240284260619</v>
      </c>
      <c r="M19" s="1"/>
      <c r="N19" s="1"/>
      <c r="O19" s="1"/>
      <c r="P19" s="1"/>
      <c r="Q19" s="1"/>
      <c r="R19" s="1"/>
      <c r="S19" s="1"/>
    </row>
    <row r="20" spans="1:19" x14ac:dyDescent="0.25"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K21" s="1" t="s">
        <v>12</v>
      </c>
      <c r="L21" s="1">
        <f>2*O16*L19</f>
        <v>4.1005623568452849</v>
      </c>
      <c r="M21" s="1"/>
      <c r="N21" s="1"/>
      <c r="O21" s="1"/>
      <c r="P21" s="1"/>
      <c r="Q21" s="1"/>
      <c r="R21" s="1"/>
      <c r="S21" s="1"/>
    </row>
    <row r="22" spans="1:19" x14ac:dyDescent="0.25">
      <c r="K22" s="1" t="s">
        <v>18</v>
      </c>
      <c r="L22" s="1">
        <f>SIGN(-L4/(L21*L21+L3))*ABS(L21)</f>
        <v>-4.1005623568452849</v>
      </c>
      <c r="M22" s="1"/>
      <c r="N22" s="1"/>
      <c r="O22" s="1"/>
      <c r="P22" s="1"/>
      <c r="Q22" s="1" t="s">
        <v>18</v>
      </c>
      <c r="R22" s="1">
        <f>L22+R7</f>
        <v>-4.433895690178618</v>
      </c>
      <c r="S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H3" sqref="H3:R22"/>
    </sheetView>
  </sheetViews>
  <sheetFormatPr defaultRowHeight="15" x14ac:dyDescent="0.25"/>
  <cols>
    <col min="8" max="8" width="36.85546875" customWidth="1"/>
    <col min="20" max="20" width="12.7109375" bestFit="1" customWidth="1"/>
  </cols>
  <sheetData>
    <row r="1" spans="1:20" x14ac:dyDescent="0.25">
      <c r="A1" t="s">
        <v>37</v>
      </c>
    </row>
    <row r="2" spans="1:20" x14ac:dyDescent="0.25">
      <c r="A2">
        <v>3</v>
      </c>
      <c r="B2">
        <v>3</v>
      </c>
    </row>
    <row r="3" spans="1:20" x14ac:dyDescent="0.25">
      <c r="A3">
        <v>5</v>
      </c>
      <c r="B3">
        <v>2</v>
      </c>
      <c r="C3">
        <v>1</v>
      </c>
      <c r="E3" t="s">
        <v>1</v>
      </c>
      <c r="F3">
        <f>A3</f>
        <v>5</v>
      </c>
      <c r="H3" t="s">
        <v>9</v>
      </c>
      <c r="I3">
        <f>F3+F7+F10</f>
        <v>11</v>
      </c>
      <c r="K3" s="1" t="s">
        <v>19</v>
      </c>
      <c r="L3" s="1">
        <f>R9</f>
        <v>-10.333333333333329</v>
      </c>
      <c r="M3" s="1"/>
      <c r="N3" s="1">
        <f>L3/3</f>
        <v>-3.4444444444444429</v>
      </c>
      <c r="O3" s="1"/>
      <c r="P3" s="1"/>
      <c r="Q3" s="1" t="s">
        <v>20</v>
      </c>
      <c r="R3" s="1">
        <f>-I3</f>
        <v>-11</v>
      </c>
      <c r="S3" s="1"/>
    </row>
    <row r="4" spans="1:20" x14ac:dyDescent="0.25">
      <c r="A4">
        <v>0</v>
      </c>
      <c r="B4">
        <v>6</v>
      </c>
      <c r="C4">
        <v>3</v>
      </c>
      <c r="E4" t="s">
        <v>2</v>
      </c>
      <c r="F4">
        <f>B3</f>
        <v>2</v>
      </c>
      <c r="H4" t="s">
        <v>38</v>
      </c>
      <c r="I4">
        <f>F3*F7+F3*F10+F7*F10-F9*F8-F4*F6</f>
        <v>30</v>
      </c>
      <c r="K4" s="1" t="s">
        <v>21</v>
      </c>
      <c r="L4" s="1">
        <f>R10</f>
        <v>11.407407407407433</v>
      </c>
      <c r="M4" s="1"/>
      <c r="N4" s="1">
        <f>L4/2</f>
        <v>5.7037037037037166</v>
      </c>
      <c r="O4" s="1"/>
      <c r="P4" s="1"/>
      <c r="Q4" s="1" t="s">
        <v>22</v>
      </c>
      <c r="R4" s="1">
        <f>I4</f>
        <v>30</v>
      </c>
      <c r="S4" s="1"/>
    </row>
    <row r="5" spans="1:20" x14ac:dyDescent="0.25">
      <c r="A5">
        <v>0</v>
      </c>
      <c r="B5">
        <v>0</v>
      </c>
      <c r="C5">
        <v>0</v>
      </c>
      <c r="E5" t="s">
        <v>3</v>
      </c>
      <c r="F5">
        <f>C3</f>
        <v>1</v>
      </c>
      <c r="H5" t="s">
        <v>10</v>
      </c>
      <c r="I5">
        <f>F3*F7*F10+F5*F6*F9-F3*F9*F8-F4*F6*F10</f>
        <v>0</v>
      </c>
      <c r="K5" s="1"/>
      <c r="L5" s="1"/>
      <c r="M5" s="1"/>
      <c r="N5" s="1"/>
      <c r="O5" s="1"/>
      <c r="P5" s="1"/>
      <c r="Q5" s="1" t="s">
        <v>23</v>
      </c>
      <c r="R5" s="1">
        <f>-I5</f>
        <v>0</v>
      </c>
      <c r="S5" s="1"/>
    </row>
    <row r="6" spans="1:20" x14ac:dyDescent="0.25">
      <c r="E6" t="s">
        <v>4</v>
      </c>
      <c r="F6">
        <f>A4</f>
        <v>0</v>
      </c>
      <c r="K6" s="1" t="s">
        <v>24</v>
      </c>
      <c r="L6" s="1">
        <f>-L4/2</f>
        <v>-5.7037037037037166</v>
      </c>
      <c r="M6" s="2" t="s">
        <v>25</v>
      </c>
      <c r="N6" s="1">
        <f>L4*L4/4 + L3*L3*L3/27</f>
        <v>-8.3333333333331296</v>
      </c>
      <c r="O6" s="1" t="s">
        <v>26</v>
      </c>
      <c r="P6" s="1"/>
      <c r="Q6" s="1"/>
      <c r="R6" s="1"/>
      <c r="S6" s="1"/>
    </row>
    <row r="7" spans="1:20" x14ac:dyDescent="0.25">
      <c r="A7" t="s">
        <v>0</v>
      </c>
      <c r="E7" t="s">
        <v>5</v>
      </c>
      <c r="F7">
        <f>B4</f>
        <v>6</v>
      </c>
      <c r="K7" s="1" t="s">
        <v>27</v>
      </c>
      <c r="L7" s="1">
        <f>L6</f>
        <v>-5.7037037037037166</v>
      </c>
      <c r="M7" s="2" t="s">
        <v>28</v>
      </c>
      <c r="N7" s="1">
        <f>N6</f>
        <v>-8.3333333333331296</v>
      </c>
      <c r="O7" s="1" t="str">
        <f>O6</f>
        <v>)</v>
      </c>
      <c r="P7" s="1"/>
      <c r="Q7" s="1" t="s">
        <v>29</v>
      </c>
      <c r="R7" s="1">
        <f>-R3/3</f>
        <v>3.6666666666666665</v>
      </c>
      <c r="S7" s="1"/>
    </row>
    <row r="8" spans="1:20" x14ac:dyDescent="0.25">
      <c r="A8">
        <v>1</v>
      </c>
      <c r="B8">
        <v>1</v>
      </c>
      <c r="E8" t="s">
        <v>6</v>
      </c>
      <c r="F8">
        <f>C4</f>
        <v>3</v>
      </c>
      <c r="K8" s="1"/>
      <c r="L8" s="1"/>
      <c r="M8" s="1"/>
      <c r="N8" s="1"/>
      <c r="O8" s="1"/>
      <c r="P8" s="1"/>
      <c r="Q8" s="1"/>
      <c r="R8" s="1"/>
      <c r="S8" s="1"/>
    </row>
    <row r="9" spans="1:20" x14ac:dyDescent="0.25">
      <c r="A9">
        <f>R22</f>
        <v>0</v>
      </c>
      <c r="E9" t="s">
        <v>7</v>
      </c>
      <c r="F9">
        <f>B5</f>
        <v>0</v>
      </c>
      <c r="K9" s="1" t="s">
        <v>30</v>
      </c>
      <c r="L9" s="1" t="e">
        <f>POWER(L6+SQRT(N6), 1/3)</f>
        <v>#NUM!</v>
      </c>
      <c r="M9" s="1"/>
      <c r="N9" s="1"/>
      <c r="O9" s="1"/>
      <c r="P9" s="1"/>
      <c r="Q9" s="1" t="s">
        <v>19</v>
      </c>
      <c r="R9" s="1">
        <f>3*R7*R7+2*R3*R7+R4</f>
        <v>-10.333333333333329</v>
      </c>
      <c r="S9" s="1"/>
    </row>
    <row r="10" spans="1:20" x14ac:dyDescent="0.25">
      <c r="E10" t="s">
        <v>8</v>
      </c>
      <c r="F10">
        <f>C5</f>
        <v>0</v>
      </c>
      <c r="K10" s="1" t="s">
        <v>31</v>
      </c>
      <c r="L10" s="1" t="e">
        <f>POWER(L7-SQRT(N7), 1/3)</f>
        <v>#NUM!</v>
      </c>
      <c r="M10" s="1"/>
      <c r="N10" s="1"/>
      <c r="O10" s="1"/>
      <c r="P10" s="1"/>
      <c r="Q10" s="1" t="s">
        <v>21</v>
      </c>
      <c r="R10" s="1">
        <f>R7*R7*R7+R3*R7*R7+R4*R7+R5</f>
        <v>11.407407407407433</v>
      </c>
      <c r="S10" s="1"/>
    </row>
    <row r="11" spans="1:20" x14ac:dyDescent="0.25">
      <c r="K11" s="1"/>
      <c r="L11" s="1"/>
      <c r="M11" s="1"/>
      <c r="N11" s="1"/>
      <c r="O11" s="1"/>
      <c r="P11" s="1"/>
      <c r="Q11" s="1"/>
      <c r="R11" s="1"/>
      <c r="S11" s="1"/>
    </row>
    <row r="12" spans="1:20" x14ac:dyDescent="0.25">
      <c r="A12" t="s">
        <v>35</v>
      </c>
      <c r="K12" s="1" t="s">
        <v>32</v>
      </c>
      <c r="L12" s="1" t="e">
        <f>L9+L10</f>
        <v>#NUM!</v>
      </c>
      <c r="M12" s="1"/>
      <c r="N12" s="1"/>
      <c r="O12" s="1"/>
      <c r="P12" s="1"/>
      <c r="Q12" s="1" t="s">
        <v>32</v>
      </c>
      <c r="R12" s="1" t="e">
        <f>L12+R7</f>
        <v>#NUM!</v>
      </c>
      <c r="S12" s="1"/>
      <c r="T12" t="e">
        <f>R12*R12*R12+R3*R12*R12+R4*R12+R5</f>
        <v>#NUM!</v>
      </c>
    </row>
    <row r="13" spans="1:20" x14ac:dyDescent="0.25">
      <c r="A13">
        <f>A3-A9</f>
        <v>5</v>
      </c>
      <c r="B13">
        <f t="shared" ref="B13:C13" si="0">B3</f>
        <v>2</v>
      </c>
      <c r="C13">
        <f t="shared" si="0"/>
        <v>1</v>
      </c>
      <c r="K13" s="1"/>
      <c r="L13" s="1"/>
      <c r="M13" s="1"/>
      <c r="N13" s="1"/>
      <c r="O13" s="1"/>
      <c r="P13" s="1"/>
      <c r="Q13" s="1"/>
      <c r="R13" s="1"/>
      <c r="S13" s="1"/>
    </row>
    <row r="14" spans="1:20" x14ac:dyDescent="0.25">
      <c r="A14">
        <f t="shared" ref="A14:C15" si="1">A4</f>
        <v>0</v>
      </c>
      <c r="B14">
        <f>B4-A9</f>
        <v>6</v>
      </c>
      <c r="C14">
        <f t="shared" si="1"/>
        <v>3</v>
      </c>
      <c r="K14" s="1" t="s">
        <v>33</v>
      </c>
      <c r="L14" s="1"/>
      <c r="M14" s="1" t="e">
        <f>L12*L12*L12+L3*L12+L4</f>
        <v>#NUM!</v>
      </c>
      <c r="N14" s="1"/>
      <c r="O14" s="1"/>
      <c r="P14" s="1"/>
      <c r="Q14" s="1"/>
      <c r="R14" s="1"/>
      <c r="S14" s="1"/>
    </row>
    <row r="15" spans="1:20" x14ac:dyDescent="0.25">
      <c r="A15">
        <f t="shared" si="1"/>
        <v>0</v>
      </c>
      <c r="B15">
        <f t="shared" si="1"/>
        <v>0</v>
      </c>
      <c r="C15">
        <f>C5-A9</f>
        <v>0</v>
      </c>
      <c r="K15" s="1"/>
      <c r="L15" s="1"/>
      <c r="M15" s="1" t="s">
        <v>34</v>
      </c>
      <c r="N15" s="1"/>
      <c r="O15" s="1"/>
      <c r="P15" s="1"/>
      <c r="Q15" s="1"/>
      <c r="R15" s="1"/>
      <c r="S15" s="1"/>
    </row>
    <row r="16" spans="1:20" x14ac:dyDescent="0.25">
      <c r="K16" s="1" t="s">
        <v>13</v>
      </c>
      <c r="L16" s="1">
        <f>SQRT(L6*L6+ABS(N6))</f>
        <v>6.3926183425085394</v>
      </c>
      <c r="M16" s="1"/>
      <c r="N16" s="1" t="s">
        <v>14</v>
      </c>
      <c r="O16" s="1">
        <f>SQRT(-L3/3)</f>
        <v>1.8559214542766735</v>
      </c>
      <c r="P16" s="1"/>
      <c r="Q16" s="1"/>
      <c r="R16" s="1"/>
      <c r="S16" s="1"/>
    </row>
    <row r="17" spans="1:19" x14ac:dyDescent="0.25">
      <c r="A17" t="s">
        <v>36</v>
      </c>
      <c r="B17">
        <f>A13*B14*C15+B13*C14*A15+C13*A14*B15-A15*B14*C13-B15*C14*A13-C15*A14*B13</f>
        <v>0</v>
      </c>
      <c r="K17" s="1" t="s">
        <v>15</v>
      </c>
      <c r="L17" s="1">
        <f>SQRT(-N6)/L6</f>
        <v>-0.50611874247141786</v>
      </c>
      <c r="M17" s="1"/>
      <c r="N17" s="1"/>
      <c r="O17" s="1"/>
      <c r="P17" s="1"/>
      <c r="Q17" s="1"/>
      <c r="R17" s="1"/>
      <c r="S17" s="1"/>
    </row>
    <row r="18" spans="1:19" x14ac:dyDescent="0.25">
      <c r="K18" s="1" t="s">
        <v>16</v>
      </c>
      <c r="L18" s="1">
        <f>ATAN(L17)</f>
        <v>-0.46853061293548587</v>
      </c>
      <c r="M18" s="1"/>
      <c r="N18" s="1"/>
      <c r="O18" s="1"/>
      <c r="P18" s="1"/>
      <c r="Q18" s="1"/>
      <c r="R18" s="1"/>
      <c r="S18" s="1"/>
    </row>
    <row r="19" spans="1:19" x14ac:dyDescent="0.25">
      <c r="K19" s="1" t="s">
        <v>17</v>
      </c>
      <c r="L19" s="1">
        <f>COS(L18/3)</f>
        <v>0.98782916114726227</v>
      </c>
      <c r="M19" s="1"/>
      <c r="N19" s="1"/>
      <c r="O19" s="1"/>
      <c r="P19" s="1"/>
      <c r="Q19" s="1"/>
      <c r="R19" s="1"/>
      <c r="S19" s="1"/>
    </row>
    <row r="20" spans="1:19" x14ac:dyDescent="0.25"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K21" s="1" t="s">
        <v>12</v>
      </c>
      <c r="L21" s="1">
        <f>2*O16*L19</f>
        <v>3.666666666666667</v>
      </c>
      <c r="M21" s="1"/>
      <c r="N21" s="1"/>
      <c r="O21" s="1"/>
      <c r="P21" s="1"/>
      <c r="Q21" s="1"/>
      <c r="R21" s="1"/>
      <c r="S21" s="1"/>
    </row>
    <row r="22" spans="1:19" x14ac:dyDescent="0.25">
      <c r="K22" s="1" t="s">
        <v>18</v>
      </c>
      <c r="L22" s="1">
        <f>SIGN(-L4/(L21*L21+L3))*ABS(L21)</f>
        <v>-3.666666666666667</v>
      </c>
      <c r="M22" s="1"/>
      <c r="N22" s="1"/>
      <c r="O22" s="1"/>
      <c r="P22" s="1"/>
      <c r="Q22" s="1" t="s">
        <v>18</v>
      </c>
      <c r="R22" s="1">
        <f>L22+R7</f>
        <v>0</v>
      </c>
      <c r="S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selection activeCell="A30" sqref="A30:C32"/>
    </sheetView>
  </sheetViews>
  <sheetFormatPr defaultRowHeight="15" x14ac:dyDescent="0.25"/>
  <sheetData>
    <row r="1" spans="1:18" x14ac:dyDescent="0.25">
      <c r="A1" t="s">
        <v>37</v>
      </c>
    </row>
    <row r="2" spans="1:18" x14ac:dyDescent="0.25">
      <c r="A2">
        <v>3</v>
      </c>
      <c r="B2">
        <v>3</v>
      </c>
    </row>
    <row r="3" spans="1:18" x14ac:dyDescent="0.25">
      <c r="A3">
        <v>0.92249981064206388</v>
      </c>
      <c r="B3">
        <v>6.0073509615214959E-2</v>
      </c>
      <c r="C3">
        <v>-5.2281770299375747</v>
      </c>
      <c r="E3" t="s">
        <v>1</v>
      </c>
      <c r="F3">
        <f>A3</f>
        <v>0.92249981064206388</v>
      </c>
      <c r="H3" t="s">
        <v>9</v>
      </c>
      <c r="I3">
        <f>F3+F7+F10</f>
        <v>-11.924979476360399</v>
      </c>
      <c r="K3" s="1" t="s">
        <v>19</v>
      </c>
      <c r="L3" s="1">
        <f>R9</f>
        <v>-24.086621133178244</v>
      </c>
      <c r="M3" s="1"/>
      <c r="N3" s="1">
        <f>L3/3</f>
        <v>-8.0288737110594148</v>
      </c>
      <c r="O3" s="1"/>
      <c r="P3" s="1"/>
      <c r="Q3" s="1" t="s">
        <v>20</v>
      </c>
      <c r="R3" s="1">
        <f>-I3</f>
        <v>11.924979476360399</v>
      </c>
    </row>
    <row r="4" spans="1:18" x14ac:dyDescent="0.25">
      <c r="A4">
        <v>-3.8428342895633278</v>
      </c>
      <c r="B4">
        <v>-6.0431420652927192</v>
      </c>
      <c r="C4">
        <v>8.9018925090847958</v>
      </c>
      <c r="E4" t="s">
        <v>2</v>
      </c>
      <c r="F4">
        <f>B3</f>
        <v>6.0073509615214959E-2</v>
      </c>
      <c r="H4" t="s">
        <v>38</v>
      </c>
      <c r="I4">
        <f>F3*F7+F3*F10+F7*F10-F9*F8-F4*F6</f>
        <v>23.31509070402733</v>
      </c>
      <c r="K4" s="1" t="s">
        <v>21</v>
      </c>
      <c r="L4" s="1">
        <f>R10</f>
        <v>-11.676561209538889</v>
      </c>
      <c r="M4" s="1"/>
      <c r="N4" s="1">
        <f>L4/2</f>
        <v>-5.8382806047694444</v>
      </c>
      <c r="O4" s="1"/>
      <c r="P4" s="1"/>
      <c r="Q4" s="1" t="s">
        <v>22</v>
      </c>
      <c r="R4" s="1">
        <f>I4</f>
        <v>23.31509070402733</v>
      </c>
    </row>
    <row r="5" spans="1:18" x14ac:dyDescent="0.25">
      <c r="A5">
        <v>0</v>
      </c>
      <c r="B5">
        <v>0.69463219352170036</v>
      </c>
      <c r="C5">
        <v>-6.8043372217097442</v>
      </c>
      <c r="E5" t="s">
        <v>3</v>
      </c>
      <c r="F5">
        <f>C3</f>
        <v>-5.2281770299375747</v>
      </c>
      <c r="H5" t="s">
        <v>10</v>
      </c>
      <c r="I5">
        <f>F3*F7*F10+F5*F6*F9-F3*F9*F8-F4*F6*F10</f>
        <v>44.613555342986842</v>
      </c>
      <c r="K5" s="1"/>
      <c r="L5" s="1"/>
      <c r="M5" s="1"/>
      <c r="N5" s="1"/>
      <c r="O5" s="1"/>
      <c r="P5" s="1"/>
      <c r="Q5" s="1" t="s">
        <v>23</v>
      </c>
      <c r="R5" s="1">
        <f>-I5</f>
        <v>-44.613555342986842</v>
      </c>
    </row>
    <row r="6" spans="1:18" x14ac:dyDescent="0.25">
      <c r="E6" t="s">
        <v>4</v>
      </c>
      <c r="F6">
        <f>A4</f>
        <v>-3.8428342895633278</v>
      </c>
      <c r="K6" s="1" t="s">
        <v>24</v>
      </c>
      <c r="L6" s="1">
        <f>-L4/2</f>
        <v>5.8382806047694444</v>
      </c>
      <c r="M6" s="2" t="s">
        <v>25</v>
      </c>
      <c r="N6" s="1">
        <f>L4*L4/4 + L3*L3*L3/27</f>
        <v>-483.47826476370739</v>
      </c>
      <c r="O6" s="1" t="s">
        <v>26</v>
      </c>
      <c r="P6" s="1"/>
      <c r="Q6" s="1"/>
      <c r="R6" s="1"/>
    </row>
    <row r="7" spans="1:18" x14ac:dyDescent="0.25">
      <c r="E7" t="s">
        <v>5</v>
      </c>
      <c r="F7">
        <f>B4</f>
        <v>-6.0431420652927192</v>
      </c>
      <c r="K7" s="1" t="s">
        <v>27</v>
      </c>
      <c r="L7" s="1">
        <f>L6</f>
        <v>5.8382806047694444</v>
      </c>
      <c r="M7" s="2" t="s">
        <v>28</v>
      </c>
      <c r="N7" s="1">
        <f>N6</f>
        <v>-483.47826476370739</v>
      </c>
      <c r="O7" s="1" t="str">
        <f>O6</f>
        <v>)</v>
      </c>
      <c r="P7" s="1"/>
      <c r="Q7" s="1" t="s">
        <v>29</v>
      </c>
      <c r="R7" s="1">
        <f>-R3/3</f>
        <v>-3.9749931587867997</v>
      </c>
    </row>
    <row r="8" spans="1:18" x14ac:dyDescent="0.25">
      <c r="E8" t="s">
        <v>6</v>
      </c>
      <c r="F8">
        <f>C4</f>
        <v>8.9018925090847958</v>
      </c>
      <c r="K8" s="1"/>
      <c r="L8" s="1"/>
      <c r="M8" s="1"/>
      <c r="N8" s="1"/>
      <c r="O8" s="1"/>
      <c r="P8" s="1"/>
      <c r="Q8" s="1"/>
      <c r="R8" s="1"/>
    </row>
    <row r="9" spans="1:18" x14ac:dyDescent="0.25">
      <c r="E9" t="s">
        <v>7</v>
      </c>
      <c r="F9">
        <f>B5</f>
        <v>0.69463219352170036</v>
      </c>
      <c r="K9" s="1" t="s">
        <v>30</v>
      </c>
      <c r="L9" s="1" t="e">
        <f>POWER(L6+SQRT(N6), 1/3)</f>
        <v>#NUM!</v>
      </c>
      <c r="M9" s="1"/>
      <c r="N9" s="1"/>
      <c r="O9" s="1"/>
      <c r="P9" s="1"/>
      <c r="Q9" s="1" t="s">
        <v>19</v>
      </c>
      <c r="R9" s="1">
        <f>3*R7*R7+2*R3*R7+R4</f>
        <v>-24.086621133178244</v>
      </c>
    </row>
    <row r="10" spans="1:18" x14ac:dyDescent="0.25">
      <c r="E10" t="s">
        <v>8</v>
      </c>
      <c r="F10">
        <f>C5</f>
        <v>-6.8043372217097442</v>
      </c>
      <c r="K10" s="1" t="s">
        <v>31</v>
      </c>
      <c r="L10" s="1" t="e">
        <f>POWER(L7-SQRT(N7), 1/3)</f>
        <v>#NUM!</v>
      </c>
      <c r="M10" s="1"/>
      <c r="N10" s="1"/>
      <c r="O10" s="1"/>
      <c r="P10" s="1"/>
      <c r="Q10" s="1" t="s">
        <v>21</v>
      </c>
      <c r="R10" s="1">
        <f>R7*R7*R7+R3*R7*R7+R4*R7+R5</f>
        <v>-11.676561209538889</v>
      </c>
    </row>
    <row r="11" spans="1:18" x14ac:dyDescent="0.25">
      <c r="K11" s="1"/>
      <c r="L11" s="1"/>
      <c r="M11" s="1"/>
      <c r="N11" s="1"/>
      <c r="O11" s="1"/>
      <c r="P11" s="1"/>
      <c r="Q11" s="1"/>
      <c r="R11" s="1"/>
    </row>
    <row r="12" spans="1:18" x14ac:dyDescent="0.25">
      <c r="K12" s="1" t="s">
        <v>32</v>
      </c>
      <c r="L12" s="1" t="e">
        <f>L9+L10</f>
        <v>#NUM!</v>
      </c>
      <c r="M12" s="1"/>
      <c r="N12" s="1"/>
      <c r="O12" s="1"/>
      <c r="P12" s="1"/>
      <c r="Q12" s="1" t="s">
        <v>32</v>
      </c>
      <c r="R12" s="1" t="e">
        <f>L12+R7</f>
        <v>#NUM!</v>
      </c>
    </row>
    <row r="13" spans="1:18" x14ac:dyDescent="0.25">
      <c r="K13" s="1"/>
      <c r="L13" s="1"/>
      <c r="M13" s="1"/>
      <c r="N13" s="1"/>
      <c r="O13" s="1"/>
      <c r="P13" s="1"/>
      <c r="Q13" s="1"/>
      <c r="R13" s="1"/>
    </row>
    <row r="14" spans="1:18" x14ac:dyDescent="0.25">
      <c r="K14" s="1" t="s">
        <v>33</v>
      </c>
      <c r="L14" s="1"/>
      <c r="M14" s="1" t="e">
        <f>L12*L12*L12+L3*L12+L4</f>
        <v>#NUM!</v>
      </c>
      <c r="N14" s="1"/>
      <c r="O14" s="1"/>
      <c r="P14" s="1"/>
      <c r="Q14" s="1"/>
      <c r="R14" s="1"/>
    </row>
    <row r="15" spans="1:18" x14ac:dyDescent="0.25">
      <c r="K15" s="1"/>
      <c r="L15" s="1"/>
      <c r="M15" s="1" t="s">
        <v>34</v>
      </c>
      <c r="N15" s="1"/>
      <c r="O15" s="1"/>
      <c r="P15" s="1"/>
      <c r="Q15" s="1"/>
      <c r="R15" s="1"/>
    </row>
    <row r="16" spans="1:18" x14ac:dyDescent="0.25">
      <c r="K16" s="1" t="s">
        <v>13</v>
      </c>
      <c r="L16" s="1">
        <f>SQRT(L6*L6+ABS(N6))</f>
        <v>22.750028245778829</v>
      </c>
      <c r="M16" s="1"/>
      <c r="N16" s="1" t="s">
        <v>14</v>
      </c>
      <c r="O16" s="1">
        <f>SQRT(-L3/3)</f>
        <v>2.8335267267240334</v>
      </c>
      <c r="P16" s="1"/>
      <c r="Q16" s="1"/>
      <c r="R16" s="1"/>
    </row>
    <row r="17" spans="1:33" x14ac:dyDescent="0.25">
      <c r="K17" s="1" t="s">
        <v>15</v>
      </c>
      <c r="L17" s="1">
        <f>SQRT(-N6)/L6</f>
        <v>3.7662011595985159</v>
      </c>
      <c r="M17" s="1"/>
      <c r="N17" s="1"/>
      <c r="O17" s="1"/>
      <c r="P17" s="1"/>
      <c r="Q17" s="1"/>
      <c r="R17" s="1"/>
    </row>
    <row r="18" spans="1:33" x14ac:dyDescent="0.25">
      <c r="K18" s="1" t="s">
        <v>16</v>
      </c>
      <c r="L18" s="1">
        <f>ATAN(L17)</f>
        <v>1.311265209326725</v>
      </c>
      <c r="M18" s="1"/>
      <c r="N18" s="1"/>
      <c r="O18" s="1"/>
      <c r="P18" s="1"/>
      <c r="Q18" s="1"/>
      <c r="R18" s="1"/>
    </row>
    <row r="19" spans="1:33" x14ac:dyDescent="0.25">
      <c r="K19" s="1" t="s">
        <v>17</v>
      </c>
      <c r="L19" s="1">
        <f>COS(L18/3)</f>
        <v>0.90598799052345402</v>
      </c>
      <c r="M19" s="1"/>
      <c r="N19" s="1"/>
      <c r="O19" s="1"/>
      <c r="P19" s="1"/>
      <c r="Q19" s="1"/>
      <c r="R19" s="1"/>
    </row>
    <row r="20" spans="1:33" x14ac:dyDescent="0.25">
      <c r="K20" s="1"/>
      <c r="L20" s="1"/>
      <c r="M20" s="1"/>
      <c r="N20" s="1"/>
      <c r="O20" s="1"/>
      <c r="P20" s="1"/>
      <c r="Q20" s="1"/>
      <c r="R20" s="1"/>
    </row>
    <row r="21" spans="1:33" x14ac:dyDescent="0.25">
      <c r="K21" s="1" t="s">
        <v>12</v>
      </c>
      <c r="L21" s="1">
        <f>2*O16*L19</f>
        <v>5.1342823704784148</v>
      </c>
      <c r="M21" s="1"/>
      <c r="N21" s="1"/>
      <c r="O21" s="1"/>
      <c r="P21" s="1"/>
      <c r="Q21" s="1"/>
      <c r="R21" s="1"/>
    </row>
    <row r="22" spans="1:33" x14ac:dyDescent="0.25">
      <c r="K22" s="1" t="s">
        <v>18</v>
      </c>
      <c r="L22" s="1">
        <f>SIGN(-L4/(L21*L21+L3))*ABS(L21)</f>
        <v>5.1342823704784148</v>
      </c>
      <c r="M22" s="1"/>
      <c r="N22" s="1"/>
      <c r="O22" s="1"/>
      <c r="P22" s="1"/>
      <c r="Q22" s="1" t="s">
        <v>18</v>
      </c>
      <c r="R22" s="1">
        <f>L22+R7</f>
        <v>1.1592892116916151</v>
      </c>
    </row>
    <row r="24" spans="1:33" x14ac:dyDescent="0.25">
      <c r="A24">
        <f>A3-R22</f>
        <v>-0.23678940104955126</v>
      </c>
      <c r="B24">
        <f t="shared" ref="B24:C24" si="0">B3</f>
        <v>6.0073509615214959E-2</v>
      </c>
      <c r="C24">
        <f t="shared" si="0"/>
        <v>-5.2281770299375747</v>
      </c>
      <c r="E24" s="1" t="s">
        <v>39</v>
      </c>
      <c r="F24" s="1">
        <f>SQRT(A24*A24+A25*A25)</f>
        <v>3.8501226730447295</v>
      </c>
      <c r="G24" s="1"/>
      <c r="H24" s="1">
        <f>F25</f>
        <v>-6.1501780893203323E-2</v>
      </c>
      <c r="I24" s="1">
        <f>-F26</f>
        <v>-0.99810697369919443</v>
      </c>
      <c r="J24" s="1">
        <v>0</v>
      </c>
      <c r="K24" s="1"/>
      <c r="L24" s="1">
        <f t="array" ref="L24:N26">MMULT(H24:J26,A24:C26)</f>
        <v>3.8501226730447291</v>
      </c>
      <c r="M24" s="1">
        <v>7.1851022573214181</v>
      </c>
      <c r="N24" s="1">
        <v>-8.5634987942720553</v>
      </c>
      <c r="O24" s="1"/>
      <c r="P24" s="1" t="s">
        <v>39</v>
      </c>
      <c r="Q24" s="1">
        <f>SQRT(M25*M25+M26*M26)</f>
        <v>0.85758064480905549</v>
      </c>
      <c r="R24" s="1"/>
      <c r="S24" s="1">
        <v>1</v>
      </c>
      <c r="T24" s="1">
        <v>0</v>
      </c>
      <c r="U24" s="1">
        <v>0</v>
      </c>
      <c r="V24" s="1"/>
      <c r="W24" s="1">
        <f t="array" ref="W24:Y26">MMULT(S24:U26,L24:N26)</f>
        <v>3.8501226730447291</v>
      </c>
      <c r="X24" s="1">
        <v>7.1851022573214181</v>
      </c>
      <c r="Y24" s="1">
        <v>-8.5634987942720553</v>
      </c>
      <c r="Z24" s="1"/>
      <c r="AA24" s="1">
        <f t="array" ref="AA24:AC26">MMULT(W24:Y26,TRANSPOSE(H24:J26))</f>
        <v>-7.4082900708238819</v>
      </c>
      <c r="AB24" s="1">
        <v>3.4009377048382849</v>
      </c>
      <c r="AC24" s="1">
        <v>-8.5634987942720553</v>
      </c>
      <c r="AE24" s="1">
        <f t="array" ref="AE24:AG26">MMULT(AA24:AC26,TRANSPOSE(S24:U26))</f>
        <v>-7.4082900708238819</v>
      </c>
      <c r="AF24" s="1">
        <v>-4.9418968485516066</v>
      </c>
      <c r="AG24" s="1">
        <v>-7.7767309590833449</v>
      </c>
    </row>
    <row r="25" spans="1:33" x14ac:dyDescent="0.25">
      <c r="A25">
        <f t="shared" ref="A25:C25" si="1">A4</f>
        <v>-3.8428342895633278</v>
      </c>
      <c r="B25">
        <f>B4-R22</f>
        <v>-7.2024312769843348</v>
      </c>
      <c r="C25">
        <f t="shared" si="1"/>
        <v>8.9018925090847958</v>
      </c>
      <c r="E25" s="1" t="s">
        <v>40</v>
      </c>
      <c r="F25" s="1">
        <f>A24/F24</f>
        <v>-6.1501780893203323E-2</v>
      </c>
      <c r="G25" s="1"/>
      <c r="H25" s="1">
        <f>F26</f>
        <v>0.99810697369919443</v>
      </c>
      <c r="I25" s="1">
        <f>F25</f>
        <v>-6.1501780893203323E-2</v>
      </c>
      <c r="J25" s="1">
        <v>0</v>
      </c>
      <c r="K25" s="1"/>
      <c r="L25" s="1">
        <v>-2.7755575615628914E-17</v>
      </c>
      <c r="M25" s="1">
        <v>0.50292213917697681</v>
      </c>
      <c r="N25" s="1">
        <v>-5.7657621959432159</v>
      </c>
      <c r="O25" s="1"/>
      <c r="P25" s="1" t="s">
        <v>40</v>
      </c>
      <c r="Q25" s="1">
        <f>M25/Q24</f>
        <v>0.58644296862478151</v>
      </c>
      <c r="R25" s="1"/>
      <c r="S25" s="1">
        <v>0</v>
      </c>
      <c r="T25" s="1">
        <f>Q25</f>
        <v>0.58644296862478151</v>
      </c>
      <c r="U25" s="1">
        <f>-Q26</f>
        <v>0.80999052127204152</v>
      </c>
      <c r="V25" s="1"/>
      <c r="W25" s="1">
        <v>-1.6277062159919018E-17</v>
      </c>
      <c r="X25" s="1">
        <v>0.85758064480905549</v>
      </c>
      <c r="Y25" s="1">
        <v>-9.8317526245800533</v>
      </c>
      <c r="Z25" s="1"/>
      <c r="AA25" s="1">
        <v>-0.85595722209337011</v>
      </c>
      <c r="AB25" s="1">
        <v>-5.2742736915298571E-2</v>
      </c>
      <c r="AC25" s="1">
        <v>-9.8317526245800533</v>
      </c>
      <c r="AE25" s="1">
        <v>-0.85595722209337011</v>
      </c>
      <c r="AF25" s="1">
        <v>-7.9945570406113635</v>
      </c>
      <c r="AG25" s="1">
        <v>-5.7230410789758768</v>
      </c>
    </row>
    <row r="26" spans="1:33" x14ac:dyDescent="0.25">
      <c r="A26">
        <f t="shared" ref="A26:B26" si="2">A5</f>
        <v>0</v>
      </c>
      <c r="B26">
        <f t="shared" si="2"/>
        <v>0.69463219352170036</v>
      </c>
      <c r="C26">
        <f>C5-R22</f>
        <v>-7.9636264334013589</v>
      </c>
      <c r="E26" s="1" t="s">
        <v>41</v>
      </c>
      <c r="F26" s="1">
        <f>-A25/F24</f>
        <v>0.99810697369919443</v>
      </c>
      <c r="G26" s="1"/>
      <c r="H26" s="1">
        <v>0</v>
      </c>
      <c r="I26" s="1">
        <v>0</v>
      </c>
      <c r="J26" s="1">
        <v>1</v>
      </c>
      <c r="K26" s="1"/>
      <c r="L26" s="1">
        <v>0</v>
      </c>
      <c r="M26" s="1">
        <v>0.69463219352170036</v>
      </c>
      <c r="N26" s="1">
        <v>-7.9636264334013589</v>
      </c>
      <c r="O26" s="1"/>
      <c r="P26" s="1" t="s">
        <v>41</v>
      </c>
      <c r="Q26" s="1">
        <f>-M26/Q24</f>
        <v>-0.80999052127204152</v>
      </c>
      <c r="R26" s="1"/>
      <c r="S26" s="1">
        <v>0</v>
      </c>
      <c r="T26" s="1">
        <f>Q26</f>
        <v>-0.80999052127204152</v>
      </c>
      <c r="U26" s="1">
        <f>Q25</f>
        <v>0.58644296862478151</v>
      </c>
      <c r="V26" s="1"/>
      <c r="W26" s="1">
        <v>2.2481753161108828E-17</v>
      </c>
      <c r="X26" s="1">
        <v>5.5511151231257827E-17</v>
      </c>
      <c r="Y26" s="1">
        <v>2.6645352591003757E-15</v>
      </c>
      <c r="Z26" s="1"/>
      <c r="AA26" s="1">
        <v>-5.6788735018998655E-17</v>
      </c>
      <c r="AB26" s="1">
        <v>1.9025159950932341E-17</v>
      </c>
      <c r="AC26" s="1">
        <v>2.6645352591003757E-15</v>
      </c>
      <c r="AE26" s="1">
        <v>-5.6788735018998655E-17</v>
      </c>
      <c r="AF26" s="1">
        <v>2.1694054747466336E-15</v>
      </c>
      <c r="AG26" s="1">
        <v>1.547187768126286E-15</v>
      </c>
    </row>
    <row r="28" spans="1:33" x14ac:dyDescent="0.25">
      <c r="A28" t="s">
        <v>0</v>
      </c>
    </row>
    <row r="29" spans="1:33" x14ac:dyDescent="0.25">
      <c r="A29">
        <v>3</v>
      </c>
      <c r="B29">
        <v>3</v>
      </c>
    </row>
    <row r="30" spans="1:33" x14ac:dyDescent="0.25">
      <c r="A30">
        <f>AE24+R22</f>
        <v>-6.2490008591322663</v>
      </c>
      <c r="B30">
        <f t="shared" ref="B30:C30" si="3">AF24</f>
        <v>-4.9418968485516066</v>
      </c>
      <c r="C30">
        <f t="shared" si="3"/>
        <v>-7.7767309590833449</v>
      </c>
    </row>
    <row r="31" spans="1:33" x14ac:dyDescent="0.25">
      <c r="A31">
        <f t="shared" ref="A31:A32" si="4">AE25</f>
        <v>-0.85595722209337011</v>
      </c>
      <c r="B31">
        <f>AF25+R22</f>
        <v>-6.8352678289197488</v>
      </c>
      <c r="C31">
        <f t="shared" ref="C31:C32" si="5">AG25</f>
        <v>-5.7230410789758768</v>
      </c>
    </row>
    <row r="32" spans="1:33" x14ac:dyDescent="0.25">
      <c r="A32">
        <f t="shared" si="4"/>
        <v>-5.6788735018998655E-17</v>
      </c>
      <c r="B32">
        <f t="shared" ref="B31:B32" si="6">AF26</f>
        <v>2.1694054747466336E-15</v>
      </c>
      <c r="C32">
        <f>AG26+R22</f>
        <v>1.1592892116916167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tabSelected="1" workbookViewId="0">
      <selection activeCell="A30" sqref="A30:C32"/>
    </sheetView>
  </sheetViews>
  <sheetFormatPr defaultRowHeight="15" x14ac:dyDescent="0.25"/>
  <sheetData>
    <row r="1" spans="1:18" x14ac:dyDescent="0.25">
      <c r="A1" t="s">
        <v>37</v>
      </c>
    </row>
    <row r="2" spans="1:18" x14ac:dyDescent="0.25">
      <c r="A2">
        <v>3</v>
      </c>
      <c r="B2">
        <v>3</v>
      </c>
    </row>
    <row r="3" spans="1:18" x14ac:dyDescent="0.25">
      <c r="A3">
        <v>-5.8070870276298852</v>
      </c>
      <c r="B3">
        <v>7.1044250520173655</v>
      </c>
      <c r="C3">
        <v>-7.3708461838257655</v>
      </c>
      <c r="E3" t="s">
        <v>1</v>
      </c>
      <c r="F3">
        <f>A3</f>
        <v>-5.8070870276298852</v>
      </c>
      <c r="H3" t="s">
        <v>9</v>
      </c>
      <c r="I3">
        <f>F3+F7+F10</f>
        <v>-0.37269246979397685</v>
      </c>
      <c r="K3" s="1" t="s">
        <v>19</v>
      </c>
      <c r="L3" s="1">
        <f>R9</f>
        <v>-12.587711452786484</v>
      </c>
      <c r="M3" s="1"/>
      <c r="N3" s="1">
        <f>L3/3</f>
        <v>-4.1959038175954948</v>
      </c>
      <c r="O3" s="1"/>
      <c r="P3" s="1"/>
      <c r="Q3" s="1" t="s">
        <v>20</v>
      </c>
      <c r="R3" s="1">
        <f>-I3</f>
        <v>0.37269246979397685</v>
      </c>
    </row>
    <row r="4" spans="1:18" x14ac:dyDescent="0.25">
      <c r="A4">
        <v>-1.7283573982055174</v>
      </c>
      <c r="B4">
        <v>-4.0710190005233819</v>
      </c>
      <c r="C4">
        <v>6.9729152225895739</v>
      </c>
      <c r="E4" t="s">
        <v>2</v>
      </c>
      <c r="F4">
        <f>B3</f>
        <v>7.1044250520173655</v>
      </c>
      <c r="H4" t="s">
        <v>38</v>
      </c>
      <c r="I4">
        <f>F3*F7+F3*F10+F7*F10-F9*F8-F4*F6</f>
        <v>-12.541411560439439</v>
      </c>
      <c r="K4" s="1" t="s">
        <v>21</v>
      </c>
      <c r="L4" s="1">
        <f>R10</f>
        <v>6.9790088341374332</v>
      </c>
      <c r="M4" s="1"/>
      <c r="N4" s="1">
        <f>L4/2</f>
        <v>3.4895044170687166</v>
      </c>
      <c r="O4" s="1"/>
      <c r="P4" s="1"/>
      <c r="Q4" s="1" t="s">
        <v>22</v>
      </c>
      <c r="R4" s="1">
        <f>I4</f>
        <v>-12.541411560439439</v>
      </c>
    </row>
    <row r="5" spans="1:18" x14ac:dyDescent="0.25">
      <c r="A5">
        <v>0</v>
      </c>
      <c r="B5">
        <v>-6.5158291380719096</v>
      </c>
      <c r="C5">
        <v>9.5054135583592902</v>
      </c>
      <c r="E5" t="s">
        <v>3</v>
      </c>
      <c r="F5">
        <f>C3</f>
        <v>-7.3708461838257655</v>
      </c>
      <c r="H5" t="s">
        <v>10</v>
      </c>
      <c r="I5">
        <f>F3*F7*F10+F5*F6*F9-F3*F9*F8-F4*F6*F10</f>
        <v>-5.4171443685875715</v>
      </c>
      <c r="K5" s="1"/>
      <c r="L5" s="1"/>
      <c r="M5" s="1"/>
      <c r="N5" s="1"/>
      <c r="O5" s="1"/>
      <c r="P5" s="1"/>
      <c r="Q5" s="1" t="s">
        <v>23</v>
      </c>
      <c r="R5" s="1">
        <f>-I5</f>
        <v>5.4171443685875715</v>
      </c>
    </row>
    <row r="6" spans="1:18" x14ac:dyDescent="0.25">
      <c r="E6" t="s">
        <v>4</v>
      </c>
      <c r="F6">
        <f>A4</f>
        <v>-1.7283573982055174</v>
      </c>
      <c r="K6" s="1" t="s">
        <v>24</v>
      </c>
      <c r="L6" s="1">
        <f>-L4/2</f>
        <v>-3.4895044170687166</v>
      </c>
      <c r="M6" s="2" t="s">
        <v>25</v>
      </c>
      <c r="N6" s="1">
        <f>L4*L4/4 + L3*L3*L3/27</f>
        <v>-61.694800293432507</v>
      </c>
      <c r="O6" s="1" t="s">
        <v>26</v>
      </c>
      <c r="P6" s="1"/>
      <c r="Q6" s="1"/>
      <c r="R6" s="1"/>
    </row>
    <row r="7" spans="1:18" x14ac:dyDescent="0.25">
      <c r="E7" t="s">
        <v>5</v>
      </c>
      <c r="F7">
        <f>B4</f>
        <v>-4.0710190005233819</v>
      </c>
      <c r="K7" s="1" t="s">
        <v>27</v>
      </c>
      <c r="L7" s="1">
        <f>L6</f>
        <v>-3.4895044170687166</v>
      </c>
      <c r="M7" s="2" t="s">
        <v>28</v>
      </c>
      <c r="N7" s="1">
        <f>N6</f>
        <v>-61.694800293432507</v>
      </c>
      <c r="O7" s="1" t="str">
        <f>O6</f>
        <v>)</v>
      </c>
      <c r="P7" s="1"/>
      <c r="Q7" s="1" t="s">
        <v>29</v>
      </c>
      <c r="R7" s="1">
        <f>-R3/3</f>
        <v>-0.12423082326465895</v>
      </c>
    </row>
    <row r="8" spans="1:18" x14ac:dyDescent="0.25">
      <c r="E8" t="s">
        <v>6</v>
      </c>
      <c r="F8">
        <f>C4</f>
        <v>6.9729152225895739</v>
      </c>
      <c r="K8" s="1"/>
      <c r="L8" s="1"/>
      <c r="M8" s="1"/>
      <c r="N8" s="1"/>
      <c r="O8" s="1"/>
      <c r="P8" s="1"/>
      <c r="Q8" s="1"/>
      <c r="R8" s="1"/>
    </row>
    <row r="9" spans="1:18" x14ac:dyDescent="0.25">
      <c r="E9" t="s">
        <v>7</v>
      </c>
      <c r="F9">
        <f>B5</f>
        <v>-6.5158291380719096</v>
      </c>
      <c r="K9" s="1" t="s">
        <v>30</v>
      </c>
      <c r="L9" s="1" t="e">
        <f>POWER(L6+SQRT(N6), 1/3)</f>
        <v>#NUM!</v>
      </c>
      <c r="M9" s="1"/>
      <c r="N9" s="1"/>
      <c r="O9" s="1"/>
      <c r="P9" s="1"/>
      <c r="Q9" s="1" t="s">
        <v>19</v>
      </c>
      <c r="R9" s="1">
        <f>3*R7*R7+2*R3*R7+R4</f>
        <v>-12.587711452786484</v>
      </c>
    </row>
    <row r="10" spans="1:18" x14ac:dyDescent="0.25">
      <c r="E10" t="s">
        <v>8</v>
      </c>
      <c r="F10">
        <f>C5</f>
        <v>9.5054135583592902</v>
      </c>
      <c r="K10" s="1" t="s">
        <v>31</v>
      </c>
      <c r="L10" s="1" t="e">
        <f>POWER(L7-SQRT(N7), 1/3)</f>
        <v>#NUM!</v>
      </c>
      <c r="M10" s="1"/>
      <c r="N10" s="1"/>
      <c r="O10" s="1"/>
      <c r="P10" s="1"/>
      <c r="Q10" s="1" t="s">
        <v>21</v>
      </c>
      <c r="R10" s="1">
        <f>R7*R7*R7+R3*R7*R7+R4*R7+R5</f>
        <v>6.9790088341374332</v>
      </c>
    </row>
    <row r="11" spans="1:18" x14ac:dyDescent="0.25">
      <c r="K11" s="1"/>
      <c r="L11" s="1"/>
      <c r="M11" s="1"/>
      <c r="N11" s="1"/>
      <c r="O11" s="1"/>
      <c r="P11" s="1"/>
      <c r="Q11" s="1"/>
      <c r="R11" s="1"/>
    </row>
    <row r="12" spans="1:18" x14ac:dyDescent="0.25">
      <c r="K12" s="1" t="s">
        <v>32</v>
      </c>
      <c r="L12" s="1" t="e">
        <f>L9+L10</f>
        <v>#NUM!</v>
      </c>
      <c r="M12" s="1"/>
      <c r="N12" s="1"/>
      <c r="O12" s="1"/>
      <c r="P12" s="1"/>
      <c r="Q12" s="1" t="s">
        <v>32</v>
      </c>
      <c r="R12" s="1" t="e">
        <f>L12+R7</f>
        <v>#NUM!</v>
      </c>
    </row>
    <row r="13" spans="1:18" x14ac:dyDescent="0.25">
      <c r="K13" s="1"/>
      <c r="L13" s="1"/>
      <c r="M13" s="1"/>
      <c r="N13" s="1"/>
      <c r="O13" s="1"/>
      <c r="P13" s="1"/>
      <c r="Q13" s="1"/>
      <c r="R13" s="1"/>
    </row>
    <row r="14" spans="1:18" x14ac:dyDescent="0.25">
      <c r="K14" s="1" t="s">
        <v>33</v>
      </c>
      <c r="L14" s="1"/>
      <c r="M14" s="1" t="e">
        <f>L12*L12*L12+L3*L12+L4</f>
        <v>#NUM!</v>
      </c>
      <c r="N14" s="1"/>
      <c r="O14" s="1"/>
      <c r="P14" s="1"/>
      <c r="Q14" s="1"/>
      <c r="R14" s="1"/>
    </row>
    <row r="15" spans="1:18" x14ac:dyDescent="0.25">
      <c r="K15" s="1"/>
      <c r="L15" s="1"/>
      <c r="M15" s="1" t="s">
        <v>34</v>
      </c>
      <c r="N15" s="1"/>
      <c r="O15" s="1"/>
      <c r="P15" s="1"/>
      <c r="Q15" s="1"/>
      <c r="R15" s="1"/>
    </row>
    <row r="16" spans="1:18" x14ac:dyDescent="0.25">
      <c r="K16" s="1" t="s">
        <v>13</v>
      </c>
      <c r="L16" s="1">
        <f>SQRT(L6*L6+ABS(N6))</f>
        <v>8.5948497002667015</v>
      </c>
      <c r="M16" s="1"/>
      <c r="N16" s="1" t="s">
        <v>14</v>
      </c>
      <c r="O16" s="1">
        <f>SQRT(-L3/3)</f>
        <v>2.048390543230342</v>
      </c>
      <c r="P16" s="1"/>
      <c r="Q16" s="1"/>
      <c r="R16" s="1"/>
    </row>
    <row r="17" spans="1:33" x14ac:dyDescent="0.25">
      <c r="K17" s="1" t="s">
        <v>15</v>
      </c>
      <c r="L17" s="1">
        <f>SQRT(-N6)/L6</f>
        <v>-2.2509224306562285</v>
      </c>
      <c r="M17" s="1"/>
      <c r="N17" s="1"/>
      <c r="O17" s="1"/>
      <c r="P17" s="1"/>
      <c r="Q17" s="1"/>
      <c r="R17" s="1"/>
    </row>
    <row r="18" spans="1:33" x14ac:dyDescent="0.25">
      <c r="K18" s="1" t="s">
        <v>16</v>
      </c>
      <c r="L18" s="1">
        <f>ATAN(L17)</f>
        <v>-1.1527240986535725</v>
      </c>
      <c r="M18" s="1"/>
      <c r="N18" s="1"/>
      <c r="O18" s="1"/>
      <c r="P18" s="1"/>
      <c r="Q18" s="1"/>
      <c r="R18" s="1"/>
    </row>
    <row r="19" spans="1:33" x14ac:dyDescent="0.25">
      <c r="K19" s="1" t="s">
        <v>17</v>
      </c>
      <c r="L19" s="1">
        <f>COS(L18/3)</f>
        <v>0.92708307779626364</v>
      </c>
      <c r="M19" s="1"/>
      <c r="N19" s="1"/>
      <c r="O19" s="1"/>
      <c r="P19" s="1"/>
      <c r="Q19" s="1"/>
      <c r="R19" s="1"/>
    </row>
    <row r="20" spans="1:33" x14ac:dyDescent="0.25">
      <c r="K20" s="1"/>
      <c r="L20" s="1"/>
      <c r="M20" s="1"/>
      <c r="N20" s="1"/>
      <c r="O20" s="1"/>
      <c r="P20" s="1"/>
      <c r="Q20" s="1"/>
      <c r="R20" s="1"/>
    </row>
    <row r="21" spans="1:33" x14ac:dyDescent="0.25">
      <c r="K21" s="1" t="s">
        <v>12</v>
      </c>
      <c r="L21" s="1">
        <f>2*O16*L19</f>
        <v>3.7980564186934918</v>
      </c>
      <c r="M21" s="1"/>
      <c r="N21" s="1"/>
      <c r="O21" s="1"/>
      <c r="P21" s="1"/>
      <c r="Q21" s="1"/>
      <c r="R21" s="1"/>
    </row>
    <row r="22" spans="1:33" x14ac:dyDescent="0.25">
      <c r="K22" s="1" t="s">
        <v>18</v>
      </c>
      <c r="L22" s="1">
        <f>SIGN(-L4/(L21*L21+L3))*ABS(L21)</f>
        <v>-3.7980564186934918</v>
      </c>
      <c r="M22" s="1"/>
      <c r="N22" s="1"/>
      <c r="O22" s="1"/>
      <c r="P22" s="1"/>
      <c r="Q22" s="1" t="s">
        <v>18</v>
      </c>
      <c r="R22" s="1">
        <f>L22+R7</f>
        <v>-3.9222872419581507</v>
      </c>
    </row>
    <row r="24" spans="1:33" x14ac:dyDescent="0.25">
      <c r="A24">
        <f>A3-R22</f>
        <v>-1.8847997856717345</v>
      </c>
      <c r="B24">
        <f t="shared" ref="B24:C24" si="0">B3</f>
        <v>7.1044250520173655</v>
      </c>
      <c r="C24">
        <f t="shared" si="0"/>
        <v>-7.3708461838257655</v>
      </c>
      <c r="E24" s="1" t="s">
        <v>39</v>
      </c>
      <c r="F24" s="1">
        <f>SQRT(A24*A24+A25*A25)</f>
        <v>2.5572816677088901</v>
      </c>
      <c r="G24" s="1"/>
      <c r="H24" s="1">
        <f>F25</f>
        <v>-0.7370325332056038</v>
      </c>
      <c r="I24" s="1">
        <f>-F26</f>
        <v>-0.67585726673353919</v>
      </c>
      <c r="J24" s="1">
        <v>0</v>
      </c>
      <c r="K24" s="1"/>
      <c r="L24" s="1">
        <f t="array" ref="L24:N26">MMULT(H24:J26,A24:C26)</f>
        <v>2.5572816677088896</v>
      </c>
      <c r="M24" s="1">
        <v>-5.1356709532373426</v>
      </c>
      <c r="N24" s="1">
        <v>0.71985801122988402</v>
      </c>
      <c r="O24" s="1"/>
      <c r="P24" s="1" t="s">
        <v>39</v>
      </c>
      <c r="Q24" s="1">
        <f>SQRT(M25*M25+M26*M26)</f>
        <v>8.1594049827397956</v>
      </c>
      <c r="R24" s="1"/>
      <c r="S24" s="1">
        <v>1</v>
      </c>
      <c r="T24" s="1">
        <v>0</v>
      </c>
      <c r="U24" s="1">
        <v>0</v>
      </c>
      <c r="V24" s="1"/>
      <c r="W24" s="1">
        <f t="array" ref="W24:Y26">MMULT(S24:U26,L24:N26)</f>
        <v>2.5572816677088896</v>
      </c>
      <c r="X24" s="1">
        <v>-5.1356709532373426</v>
      </c>
      <c r="Y24" s="1">
        <v>0.71985801122988402</v>
      </c>
      <c r="Z24" s="1"/>
      <c r="AA24" s="1">
        <f t="array" ref="AA24:AC26">MMULT(W24:Y26,TRANSPOSE(H24:J26))</f>
        <v>1.5861807476260861</v>
      </c>
      <c r="AB24" s="1">
        <v>5.5135139705804734</v>
      </c>
      <c r="AC24" s="1">
        <v>0.71985801122988402</v>
      </c>
      <c r="AE24" s="1">
        <f t="array" ref="AE24:AG26">MMULT(AA24:AC26,TRANSPOSE(S24:U26))</f>
        <v>1.5861807476260861</v>
      </c>
      <c r="AF24" s="1">
        <v>2.7437642759616034</v>
      </c>
      <c r="AG24" s="1">
        <v>4.8361957630016184</v>
      </c>
    </row>
    <row r="25" spans="1:33" x14ac:dyDescent="0.25">
      <c r="A25">
        <f t="shared" ref="A25:C26" si="1">A4</f>
        <v>-1.7283573982055174</v>
      </c>
      <c r="B25">
        <f>B4-R22</f>
        <v>-0.14873175856523124</v>
      </c>
      <c r="C25">
        <f t="shared" si="1"/>
        <v>6.9729152225895739</v>
      </c>
      <c r="E25" s="1" t="s">
        <v>40</v>
      </c>
      <c r="F25" s="1">
        <f>A24/F24</f>
        <v>-0.7370325332056038</v>
      </c>
      <c r="G25" s="1"/>
      <c r="H25" s="1">
        <f>F26</f>
        <v>0.67585726673353919</v>
      </c>
      <c r="I25" s="1">
        <f>F25</f>
        <v>-0.7370325332056038</v>
      </c>
      <c r="J25" s="1">
        <v>0</v>
      </c>
      <c r="K25" s="1"/>
      <c r="L25" s="1">
        <v>0</v>
      </c>
      <c r="M25" s="1">
        <v>4.9111974421531954</v>
      </c>
      <c r="N25" s="1">
        <v>-10.12090532564693</v>
      </c>
      <c r="O25" s="1"/>
      <c r="P25" s="1" t="s">
        <v>40</v>
      </c>
      <c r="Q25" s="1">
        <f>M25/Q24</f>
        <v>0.60190632191222537</v>
      </c>
      <c r="R25" s="1"/>
      <c r="S25" s="1">
        <v>0</v>
      </c>
      <c r="T25" s="1">
        <f>Q25</f>
        <v>0.60190632191222537</v>
      </c>
      <c r="U25" s="1">
        <f>-Q26</f>
        <v>-0.79856670331419188</v>
      </c>
      <c r="V25" s="1"/>
      <c r="W25" s="1">
        <v>0</v>
      </c>
      <c r="X25" s="1">
        <v>8.1594049827397956</v>
      </c>
      <c r="Y25" s="1">
        <v>-16.814751660180832</v>
      </c>
      <c r="Z25" s="1"/>
      <c r="AA25" s="1">
        <v>-5.5145931498065384</v>
      </c>
      <c r="AB25" s="1">
        <v>-6.0137469238791379</v>
      </c>
      <c r="AC25" s="1">
        <v>-16.814751660180832</v>
      </c>
      <c r="AE25" s="1">
        <v>-5.5145931498065384</v>
      </c>
      <c r="AF25" s="1">
        <v>9.8079885084543914</v>
      </c>
      <c r="AG25" s="1">
        <v>-14.923283381214956</v>
      </c>
    </row>
    <row r="26" spans="1:33" x14ac:dyDescent="0.25">
      <c r="A26">
        <f t="shared" si="1"/>
        <v>0</v>
      </c>
      <c r="B26">
        <f t="shared" si="1"/>
        <v>-6.5158291380719096</v>
      </c>
      <c r="C26">
        <f>C5-R22</f>
        <v>13.427700800317441</v>
      </c>
      <c r="E26" s="1" t="s">
        <v>41</v>
      </c>
      <c r="F26" s="1">
        <f>-A25/F24</f>
        <v>0.67585726673353919</v>
      </c>
      <c r="G26" s="1"/>
      <c r="H26" s="1">
        <v>0</v>
      </c>
      <c r="I26" s="1">
        <v>0</v>
      </c>
      <c r="J26" s="1">
        <v>1</v>
      </c>
      <c r="K26" s="1"/>
      <c r="L26" s="1">
        <v>0</v>
      </c>
      <c r="M26" s="1">
        <v>-6.5158291380719096</v>
      </c>
      <c r="N26" s="1">
        <v>13.427700800317441</v>
      </c>
      <c r="O26" s="1"/>
      <c r="P26" s="1" t="s">
        <v>41</v>
      </c>
      <c r="Q26" s="1">
        <f>-M26/Q24</f>
        <v>0.79856670331419188</v>
      </c>
      <c r="R26" s="1"/>
      <c r="S26" s="1">
        <v>0</v>
      </c>
      <c r="T26" s="1">
        <f>Q26</f>
        <v>0.79856670331419188</v>
      </c>
      <c r="U26" s="1">
        <f>Q25</f>
        <v>0.60190632191222537</v>
      </c>
      <c r="V26" s="1"/>
      <c r="W26" s="1">
        <v>0</v>
      </c>
      <c r="X26" s="1">
        <v>0</v>
      </c>
      <c r="Y26" s="1">
        <v>-1.7763568394002505E-15</v>
      </c>
      <c r="Z26" s="1"/>
      <c r="AA26" s="1">
        <v>0</v>
      </c>
      <c r="AB26" s="1">
        <v>0</v>
      </c>
      <c r="AC26" s="1">
        <v>-1.7763568394002505E-15</v>
      </c>
      <c r="AE26" s="1">
        <v>0</v>
      </c>
      <c r="AF26" s="1">
        <v>1.4185394251494754E-15</v>
      </c>
      <c r="AG26" s="1">
        <v>-1.0692004116070304E-15</v>
      </c>
    </row>
    <row r="28" spans="1:33" x14ac:dyDescent="0.25">
      <c r="A28" t="s">
        <v>0</v>
      </c>
    </row>
    <row r="29" spans="1:33" x14ac:dyDescent="0.25">
      <c r="A29">
        <v>3</v>
      </c>
      <c r="B29">
        <v>3</v>
      </c>
    </row>
    <row r="30" spans="1:33" x14ac:dyDescent="0.25">
      <c r="A30">
        <f>AE24+R22</f>
        <v>-2.3361064943320646</v>
      </c>
      <c r="B30">
        <f t="shared" ref="B30:C31" si="2">AF24</f>
        <v>2.7437642759616034</v>
      </c>
      <c r="C30">
        <f t="shared" si="2"/>
        <v>4.8361957630016184</v>
      </c>
    </row>
    <row r="31" spans="1:33" x14ac:dyDescent="0.25">
      <c r="A31">
        <f t="shared" ref="A31:B32" si="3">AE25</f>
        <v>-5.5145931498065384</v>
      </c>
      <c r="B31">
        <f>AF25+R22</f>
        <v>5.8857012664962411</v>
      </c>
      <c r="C31">
        <f t="shared" si="2"/>
        <v>-14.923283381214956</v>
      </c>
    </row>
    <row r="32" spans="1:33" x14ac:dyDescent="0.25">
      <c r="A32">
        <f t="shared" si="3"/>
        <v>0</v>
      </c>
      <c r="B32">
        <f t="shared" si="3"/>
        <v>1.4185394251494754E-15</v>
      </c>
      <c r="C32">
        <f>AG26+R22</f>
        <v>-3.9222872419581516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5" sqref="D5:F7"/>
    </sheetView>
  </sheetViews>
  <sheetFormatPr defaultRowHeight="15" x14ac:dyDescent="0.25"/>
  <sheetData>
    <row r="1" spans="1:8" x14ac:dyDescent="0.25">
      <c r="A1">
        <f ca="1">RAND()*20-10</f>
        <v>-2.6728388852080931</v>
      </c>
      <c r="B1">
        <f t="shared" ref="B1:H15" ca="1" si="0">RAND()*20-10</f>
        <v>-1.8644607648761031</v>
      </c>
      <c r="C1">
        <f t="shared" ca="1" si="0"/>
        <v>-1.7307927060859551</v>
      </c>
      <c r="D1">
        <f t="shared" ca="1" si="0"/>
        <v>-4.6870325668053159</v>
      </c>
      <c r="E1">
        <f t="shared" ca="1" si="0"/>
        <v>-2.7242401660702376</v>
      </c>
      <c r="F1">
        <f t="shared" ca="1" si="0"/>
        <v>-4.6471324618948557</v>
      </c>
      <c r="G1">
        <f t="shared" ca="1" si="0"/>
        <v>7.6517233730537768</v>
      </c>
      <c r="H1">
        <f t="shared" ca="1" si="0"/>
        <v>7.5793699183242111</v>
      </c>
    </row>
    <row r="2" spans="1:8" x14ac:dyDescent="0.25">
      <c r="A2">
        <f t="shared" ref="A2:A15" ca="1" si="1">RAND()*20-10</f>
        <v>2.9001283224642229</v>
      </c>
      <c r="B2">
        <f t="shared" ca="1" si="0"/>
        <v>6.3889775835658149</v>
      </c>
      <c r="C2">
        <f t="shared" ca="1" si="0"/>
        <v>7.6365131419181935</v>
      </c>
      <c r="D2">
        <f t="shared" ca="1" si="0"/>
        <v>-4.8863287219868523</v>
      </c>
      <c r="E2">
        <f t="shared" ca="1" si="0"/>
        <v>9.769493863622948</v>
      </c>
      <c r="F2">
        <f t="shared" ca="1" si="0"/>
        <v>-5.9805742746655222</v>
      </c>
      <c r="G2">
        <f t="shared" ca="1" si="0"/>
        <v>-9.0045378197709525</v>
      </c>
      <c r="H2">
        <f t="shared" ca="1" si="0"/>
        <v>2.4491104799447463</v>
      </c>
    </row>
    <row r="3" spans="1:8" x14ac:dyDescent="0.25">
      <c r="A3">
        <f t="shared" ca="1" si="1"/>
        <v>-4.6788357096847939</v>
      </c>
      <c r="B3">
        <f t="shared" ca="1" si="0"/>
        <v>-8.0688821112563893</v>
      </c>
      <c r="C3">
        <f t="shared" ca="1" si="0"/>
        <v>1.4303486245145969</v>
      </c>
      <c r="D3">
        <f t="shared" ca="1" si="0"/>
        <v>-5.159634806724589</v>
      </c>
      <c r="E3">
        <f t="shared" ca="1" si="0"/>
        <v>2.6750183249399484</v>
      </c>
      <c r="F3">
        <f t="shared" ca="1" si="0"/>
        <v>2.6075758252274621</v>
      </c>
      <c r="G3">
        <f t="shared" ca="1" si="0"/>
        <v>-3.1775249162456287</v>
      </c>
      <c r="H3">
        <f t="shared" ca="1" si="0"/>
        <v>-4.9528815972103519</v>
      </c>
    </row>
    <row r="4" spans="1:8" x14ac:dyDescent="0.25">
      <c r="A4">
        <f t="shared" ca="1" si="1"/>
        <v>-4.6070750429654472</v>
      </c>
      <c r="B4">
        <f t="shared" ca="1" si="0"/>
        <v>8.035843748743833</v>
      </c>
      <c r="C4">
        <f t="shared" ca="1" si="0"/>
        <v>8.8166079580971761</v>
      </c>
      <c r="D4">
        <f t="shared" ca="1" si="0"/>
        <v>7.021377601771146</v>
      </c>
      <c r="E4">
        <f t="shared" ca="1" si="0"/>
        <v>-6.4533109515226954</v>
      </c>
      <c r="F4">
        <f t="shared" ca="1" si="0"/>
        <v>7.3895379923564803</v>
      </c>
      <c r="G4">
        <f t="shared" ca="1" si="0"/>
        <v>-6.4237878012139387</v>
      </c>
      <c r="H4">
        <f t="shared" ca="1" si="0"/>
        <v>3.3582668478289701</v>
      </c>
    </row>
    <row r="5" spans="1:8" x14ac:dyDescent="0.25">
      <c r="A5">
        <f t="shared" ca="1" si="1"/>
        <v>-3.8016944634513301</v>
      </c>
      <c r="B5">
        <f t="shared" ca="1" si="0"/>
        <v>1.7739534508410859</v>
      </c>
      <c r="C5">
        <f t="shared" ca="1" si="0"/>
        <v>-2.5984614316325256</v>
      </c>
      <c r="D5">
        <f t="shared" ca="1" si="0"/>
        <v>7.3691298350773948</v>
      </c>
      <c r="E5">
        <f t="shared" ca="1" si="0"/>
        <v>2.8656915366524327</v>
      </c>
      <c r="F5">
        <f t="shared" ca="1" si="0"/>
        <v>-0.90861379041498225</v>
      </c>
      <c r="G5">
        <f t="shared" ca="1" si="0"/>
        <v>6.8902107967208863</v>
      </c>
      <c r="H5">
        <f t="shared" ca="1" si="0"/>
        <v>7.3921407215884614</v>
      </c>
    </row>
    <row r="6" spans="1:8" x14ac:dyDescent="0.25">
      <c r="A6">
        <f t="shared" ca="1" si="1"/>
        <v>4.4661149712920807</v>
      </c>
      <c r="B6">
        <f t="shared" ca="1" si="0"/>
        <v>9.6173714617969672</v>
      </c>
      <c r="C6">
        <f t="shared" ca="1" si="0"/>
        <v>-7.936046131629519</v>
      </c>
      <c r="D6">
        <f t="shared" ca="1" si="0"/>
        <v>-3.391959050410005</v>
      </c>
      <c r="E6">
        <f t="shared" ca="1" si="0"/>
        <v>-0.5645314429664765</v>
      </c>
      <c r="F6">
        <f t="shared" ca="1" si="0"/>
        <v>0.41685039099629329</v>
      </c>
      <c r="G6">
        <f t="shared" ca="1" si="0"/>
        <v>-8.5973779135630917</v>
      </c>
      <c r="H6">
        <f t="shared" ca="1" si="0"/>
        <v>-9.8912329108848951E-2</v>
      </c>
    </row>
    <row r="7" spans="1:8" x14ac:dyDescent="0.25">
      <c r="A7">
        <f t="shared" ca="1" si="1"/>
        <v>-3.1321140226008044</v>
      </c>
      <c r="B7">
        <f t="shared" ca="1" si="0"/>
        <v>3.7890258963584316</v>
      </c>
      <c r="C7">
        <f t="shared" ca="1" si="0"/>
        <v>6.3231357028190445</v>
      </c>
      <c r="D7">
        <f t="shared" ca="1" si="0"/>
        <v>-7.8945427764363751</v>
      </c>
      <c r="E7">
        <f t="shared" ca="1" si="0"/>
        <v>6.0252561896547796</v>
      </c>
      <c r="F7">
        <f t="shared" ca="1" si="0"/>
        <v>-3.9132473605596125</v>
      </c>
      <c r="G7">
        <f t="shared" ca="1" si="0"/>
        <v>7.8600062690711283</v>
      </c>
      <c r="H7">
        <f t="shared" ca="1" si="0"/>
        <v>-7.3415843100355982</v>
      </c>
    </row>
    <row r="8" spans="1:8" x14ac:dyDescent="0.25">
      <c r="A8">
        <f t="shared" ca="1" si="1"/>
        <v>1.0091375253453663</v>
      </c>
      <c r="B8">
        <f t="shared" ca="1" si="0"/>
        <v>-2.7235145461974604</v>
      </c>
      <c r="C8">
        <f t="shared" ca="1" si="0"/>
        <v>6.0412776203892271</v>
      </c>
      <c r="D8">
        <f t="shared" ca="1" si="0"/>
        <v>-3.5592173643348124</v>
      </c>
      <c r="E8">
        <f t="shared" ca="1" si="0"/>
        <v>1.7689810578103682</v>
      </c>
      <c r="F8">
        <f t="shared" ca="1" si="0"/>
        <v>-0.79103890539632893</v>
      </c>
      <c r="G8">
        <f t="shared" ca="1" si="0"/>
        <v>1.3268151740147687</v>
      </c>
      <c r="H8">
        <f t="shared" ca="1" si="0"/>
        <v>3.3072762238325009</v>
      </c>
    </row>
    <row r="9" spans="1:8" x14ac:dyDescent="0.25">
      <c r="A9">
        <f t="shared" ca="1" si="1"/>
        <v>-3.0637512761004926</v>
      </c>
      <c r="B9">
        <f t="shared" ca="1" si="0"/>
        <v>-8.4759876342276783</v>
      </c>
      <c r="C9">
        <f t="shared" ca="1" si="0"/>
        <v>9.0743846746056747</v>
      </c>
      <c r="D9">
        <f t="shared" ca="1" si="0"/>
        <v>-5.9523367630237374</v>
      </c>
      <c r="E9">
        <f t="shared" ca="1" si="0"/>
        <v>8.1792678938118115</v>
      </c>
      <c r="F9">
        <f t="shared" ca="1" si="0"/>
        <v>-1.7082639029016242</v>
      </c>
      <c r="G9">
        <f t="shared" ca="1" si="0"/>
        <v>-5.2319921598482289</v>
      </c>
      <c r="H9">
        <f t="shared" ca="1" si="0"/>
        <v>6.3056723861849164</v>
      </c>
    </row>
    <row r="10" spans="1:8" x14ac:dyDescent="0.25">
      <c r="A10">
        <f t="shared" ca="1" si="1"/>
        <v>-6.5162881564012416</v>
      </c>
      <c r="B10">
        <f t="shared" ca="1" si="0"/>
        <v>-2.5999582834378803</v>
      </c>
      <c r="C10">
        <f t="shared" ca="1" si="0"/>
        <v>9.7461862822713847</v>
      </c>
      <c r="D10">
        <f t="shared" ca="1" si="0"/>
        <v>-1.7240795575514571</v>
      </c>
      <c r="E10">
        <f t="shared" ca="1" si="0"/>
        <v>3.5876804955657491</v>
      </c>
      <c r="F10">
        <f t="shared" ca="1" si="0"/>
        <v>7.5160979205388507</v>
      </c>
      <c r="G10">
        <f t="shared" ca="1" si="0"/>
        <v>-8.742617334241281</v>
      </c>
      <c r="H10">
        <f t="shared" ca="1" si="0"/>
        <v>4.1134151371078271</v>
      </c>
    </row>
    <row r="11" spans="1:8" x14ac:dyDescent="0.25">
      <c r="A11">
        <f t="shared" ca="1" si="1"/>
        <v>8.5683210563469387</v>
      </c>
      <c r="B11">
        <f t="shared" ca="1" si="0"/>
        <v>3.3395217148849525</v>
      </c>
      <c r="C11">
        <f t="shared" ca="1" si="0"/>
        <v>0.76272495251161132</v>
      </c>
      <c r="D11">
        <f t="shared" ca="1" si="0"/>
        <v>5.5120731441146162</v>
      </c>
      <c r="E11">
        <f t="shared" ca="1" si="0"/>
        <v>-4.4338218561096987</v>
      </c>
      <c r="F11">
        <f t="shared" ca="1" si="0"/>
        <v>4.4259037251420814</v>
      </c>
      <c r="G11">
        <f t="shared" ca="1" si="0"/>
        <v>-0.41808942799394444</v>
      </c>
      <c r="H11">
        <f t="shared" ca="1" si="0"/>
        <v>1.5375642414756907</v>
      </c>
    </row>
    <row r="12" spans="1:8" x14ac:dyDescent="0.25">
      <c r="A12">
        <f t="shared" ca="1" si="1"/>
        <v>7.8229933308346276</v>
      </c>
      <c r="B12">
        <f t="shared" ca="1" si="0"/>
        <v>0.1191552808532208</v>
      </c>
      <c r="C12">
        <f t="shared" ca="1" si="0"/>
        <v>0.42066493064012711</v>
      </c>
      <c r="D12">
        <f t="shared" ca="1" si="0"/>
        <v>9.2707572477893869</v>
      </c>
      <c r="E12">
        <f t="shared" ca="1" si="0"/>
        <v>-0.22426366311160706</v>
      </c>
      <c r="F12">
        <f t="shared" ca="1" si="0"/>
        <v>-4.3727203626309885</v>
      </c>
      <c r="G12">
        <f t="shared" ca="1" si="0"/>
        <v>5.3164050406016035</v>
      </c>
      <c r="H12">
        <f t="shared" ca="1" si="0"/>
        <v>-9.8492705431683341</v>
      </c>
    </row>
    <row r="13" spans="1:8" x14ac:dyDescent="0.25">
      <c r="A13">
        <f t="shared" ca="1" si="1"/>
        <v>2.6729944665313159</v>
      </c>
      <c r="B13">
        <f t="shared" ca="1" si="0"/>
        <v>0.17626997690813084</v>
      </c>
      <c r="C13">
        <f t="shared" ca="1" si="0"/>
        <v>3.3725730381796346</v>
      </c>
      <c r="D13">
        <f t="shared" ca="1" si="0"/>
        <v>-9.6874459487275644</v>
      </c>
      <c r="E13">
        <f t="shared" ca="1" si="0"/>
        <v>5.6890949974918783</v>
      </c>
      <c r="F13">
        <f t="shared" ca="1" si="0"/>
        <v>-9.1453629802163476</v>
      </c>
      <c r="G13">
        <f t="shared" ca="1" si="0"/>
        <v>-0.59805071560499812</v>
      </c>
      <c r="H13">
        <f t="shared" ca="1" si="0"/>
        <v>-0.75475574704749349</v>
      </c>
    </row>
    <row r="14" spans="1:8" x14ac:dyDescent="0.25">
      <c r="A14">
        <f t="shared" ca="1" si="1"/>
        <v>-0.79062280403412011</v>
      </c>
      <c r="B14">
        <f t="shared" ca="1" si="0"/>
        <v>-2.5961784467493842</v>
      </c>
      <c r="C14">
        <f t="shared" ca="1" si="0"/>
        <v>-9.2916013238857893</v>
      </c>
      <c r="D14">
        <f t="shared" ca="1" si="0"/>
        <v>-8.3222511514872437</v>
      </c>
      <c r="E14">
        <f t="shared" ca="1" si="0"/>
        <v>-0.22325276269058669</v>
      </c>
      <c r="F14">
        <f t="shared" ca="1" si="0"/>
        <v>-3.761581175877744</v>
      </c>
      <c r="G14">
        <f t="shared" ca="1" si="0"/>
        <v>-1.4028668237668001</v>
      </c>
      <c r="H14">
        <f t="shared" ca="1" si="0"/>
        <v>-7.2169194363345373</v>
      </c>
    </row>
    <row r="15" spans="1:8" x14ac:dyDescent="0.25">
      <c r="A15">
        <f t="shared" ca="1" si="1"/>
        <v>9.8993738877904498</v>
      </c>
      <c r="B15">
        <f t="shared" ca="1" si="0"/>
        <v>3.3403404179875089</v>
      </c>
      <c r="C15">
        <f t="shared" ca="1" si="0"/>
        <v>8.7099528762286518</v>
      </c>
      <c r="D15">
        <f t="shared" ca="1" si="0"/>
        <v>-0.84522760217532422</v>
      </c>
      <c r="E15">
        <f t="shared" ca="1" si="0"/>
        <v>8.7916209939345968</v>
      </c>
      <c r="F15">
        <f t="shared" ca="1" si="0"/>
        <v>-9.9498976400090875</v>
      </c>
      <c r="G15">
        <f t="shared" ca="1" si="0"/>
        <v>3.9940845366359152</v>
      </c>
      <c r="H15">
        <f t="shared" ca="1" si="0"/>
        <v>6.5752181083960046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eig-test-1</vt:lpstr>
      <vt:lpstr>eig-test-2</vt:lpstr>
      <vt:lpstr>eig-test-3</vt:lpstr>
      <vt:lpstr>eig-test-4</vt:lpstr>
      <vt:lpstr>step-test-1</vt:lpstr>
      <vt:lpstr>step-test-2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2016-09-20T13:50:15Z</dcterms:created>
  <dcterms:modified xsi:type="dcterms:W3CDTF">2016-09-24T07:32:13Z</dcterms:modified>
</cp:coreProperties>
</file>