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-75" windowWidth="27735" windowHeight="12570"/>
  </bookViews>
  <sheets>
    <sheet name="Dantzigs Rule 5x6" sheetId="1" r:id="rId1"/>
    <sheet name="Aux problem 4x5" sheetId="5" r:id="rId2"/>
    <sheet name="Aux Infeasible Problem 5x6" sheetId="2" r:id="rId3"/>
    <sheet name="Aux feasible Problem 4x6" sheetId="4" r:id="rId4"/>
    <sheet name="Unbounded Problem 4x5" sheetId="6" r:id="rId5"/>
    <sheet name="rand" sheetId="3" r:id="rId6"/>
  </sheets>
  <definedNames>
    <definedName name="solver_adj" localSheetId="3" hidden="1">'Aux feasible Problem 4x6'!$E$2:$H$2</definedName>
    <definedName name="solver_adj" localSheetId="2" hidden="1">'Aux Infeasible Problem 5x6'!$E$2:$H$2</definedName>
    <definedName name="solver_adj" localSheetId="0" hidden="1">'Dantzigs Rule 5x6'!$J$2:$N$2</definedName>
    <definedName name="solver_cvg" localSheetId="3" hidden="1">0.0001</definedName>
    <definedName name="solver_cvg" localSheetId="2" hidden="1">0.0001</definedName>
    <definedName name="solver_cvg" localSheetId="0" hidden="1">0.0001</definedName>
    <definedName name="solver_drv" localSheetId="3" hidden="1">1</definedName>
    <definedName name="solver_drv" localSheetId="2" hidden="1">1</definedName>
    <definedName name="solver_drv" localSheetId="0" hidden="1">2</definedName>
    <definedName name="solver_eng" localSheetId="3" hidden="1">2</definedName>
    <definedName name="solver_eng" localSheetId="2" hidden="1">2</definedName>
    <definedName name="solver_eng" localSheetId="0" hidden="1">2</definedName>
    <definedName name="solver_est" localSheetId="3" hidden="1">1</definedName>
    <definedName name="solver_est" localSheetId="2" hidden="1">1</definedName>
    <definedName name="solver_est" localSheetId="0" hidden="1">1</definedName>
    <definedName name="solver_itr" localSheetId="3" hidden="1">2147483647</definedName>
    <definedName name="solver_itr" localSheetId="2" hidden="1">2147483647</definedName>
    <definedName name="solver_itr" localSheetId="0" hidden="1">2147483647</definedName>
    <definedName name="solver_lhs1" localSheetId="3" hidden="1">'Aux feasible Problem 4x6'!$F$10</definedName>
    <definedName name="solver_lhs1" localSheetId="2" hidden="1">'Aux Infeasible Problem 5x6'!$F$10</definedName>
    <definedName name="solver_lhs1" localSheetId="0" hidden="1">'Dantzigs Rule 5x6'!$J$11</definedName>
    <definedName name="solver_lhs2" localSheetId="3" hidden="1">'Aux feasible Problem 4x6'!$F$11</definedName>
    <definedName name="solver_lhs2" localSheetId="2" hidden="1">'Aux Infeasible Problem 5x6'!$F$11</definedName>
    <definedName name="solver_lhs2" localSheetId="0" hidden="1">'Dantzigs Rule 5x6'!$J$12</definedName>
    <definedName name="solver_lhs3" localSheetId="3" hidden="1">'Aux feasible Problem 4x6'!$F$12</definedName>
    <definedName name="solver_lhs3" localSheetId="2" hidden="1">'Aux Infeasible Problem 5x6'!$F$12</definedName>
    <definedName name="solver_lhs3" localSheetId="0" hidden="1">'Dantzigs Rule 5x6'!$J$13</definedName>
    <definedName name="solver_lhs4" localSheetId="0" hidden="1">'Dantzigs Rule 5x6'!$J$14</definedName>
    <definedName name="solver_mip" localSheetId="3" hidden="1">2147483647</definedName>
    <definedName name="solver_mip" localSheetId="2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0" hidden="1">30</definedName>
    <definedName name="solver_mrt" localSheetId="3" hidden="1">0.075</definedName>
    <definedName name="solver_mrt" localSheetId="2" hidden="1">0.075</definedName>
    <definedName name="solver_mrt" localSheetId="0" hidden="1">0.075</definedName>
    <definedName name="solver_msl" localSheetId="3" hidden="1">2</definedName>
    <definedName name="solver_msl" localSheetId="2" hidden="1">2</definedName>
    <definedName name="solver_msl" localSheetId="0" hidden="1">2</definedName>
    <definedName name="solver_neg" localSheetId="3" hidden="1">1</definedName>
    <definedName name="solver_neg" localSheetId="2" hidden="1">1</definedName>
    <definedName name="solver_neg" localSheetId="0" hidden="1">1</definedName>
    <definedName name="solver_nod" localSheetId="3" hidden="1">2147483647</definedName>
    <definedName name="solver_nod" localSheetId="2" hidden="1">2147483647</definedName>
    <definedName name="solver_nod" localSheetId="0" hidden="1">2147483647</definedName>
    <definedName name="solver_num" localSheetId="3" hidden="1">3</definedName>
    <definedName name="solver_num" localSheetId="2" hidden="1">3</definedName>
    <definedName name="solver_num" localSheetId="0" hidden="1">4</definedName>
    <definedName name="solver_nwt" localSheetId="3" hidden="1">1</definedName>
    <definedName name="solver_nwt" localSheetId="2" hidden="1">1</definedName>
    <definedName name="solver_nwt" localSheetId="0" hidden="1">1</definedName>
    <definedName name="solver_opt" localSheetId="3" hidden="1">'Aux feasible Problem 4x6'!$E$3</definedName>
    <definedName name="solver_opt" localSheetId="2" hidden="1">'Aux Infeasible Problem 5x6'!$E$3</definedName>
    <definedName name="solver_opt" localSheetId="0" hidden="1">'Dantzigs Rule 5x6'!$J$3</definedName>
    <definedName name="solver_pre" localSheetId="3" hidden="1">0.000001</definedName>
    <definedName name="solver_pre" localSheetId="2" hidden="1">0.000001</definedName>
    <definedName name="solver_pre" localSheetId="0" hidden="1">0.000001</definedName>
    <definedName name="solver_rbv" localSheetId="3" hidden="1">1</definedName>
    <definedName name="solver_rbv" localSheetId="2" hidden="1">1</definedName>
    <definedName name="solver_rbv" localSheetId="0" hidden="1">2</definedName>
    <definedName name="solver_rel1" localSheetId="3" hidden="1">1</definedName>
    <definedName name="solver_rel1" localSheetId="2" hidden="1">1</definedName>
    <definedName name="solver_rel1" localSheetId="0" hidden="1">1</definedName>
    <definedName name="solver_rel2" localSheetId="3" hidden="1">1</definedName>
    <definedName name="solver_rel2" localSheetId="2" hidden="1">1</definedName>
    <definedName name="solver_rel2" localSheetId="0" hidden="1">1</definedName>
    <definedName name="solver_rel3" localSheetId="3" hidden="1">1</definedName>
    <definedName name="solver_rel3" localSheetId="2" hidden="1">1</definedName>
    <definedName name="solver_rel3" localSheetId="0" hidden="1">1</definedName>
    <definedName name="solver_rel4" localSheetId="0" hidden="1">1</definedName>
    <definedName name="solver_rhs1" localSheetId="3" hidden="1">'Aux feasible Problem 4x6'!$A$16</definedName>
    <definedName name="solver_rhs1" localSheetId="2" hidden="1">'Aux Infeasible Problem 5x6'!$A$16</definedName>
    <definedName name="solver_rhs1" localSheetId="0" hidden="1">'Dantzigs Rule 5x6'!$A$18</definedName>
    <definedName name="solver_rhs2" localSheetId="3" hidden="1">'Aux feasible Problem 4x6'!$A$17</definedName>
    <definedName name="solver_rhs2" localSheetId="2" hidden="1">'Aux Infeasible Problem 5x6'!$A$17</definedName>
    <definedName name="solver_rhs2" localSheetId="0" hidden="1">'Dantzigs Rule 5x6'!$A$19</definedName>
    <definedName name="solver_rhs3" localSheetId="3" hidden="1">'Aux feasible Problem 4x6'!$A$18</definedName>
    <definedName name="solver_rhs3" localSheetId="2" hidden="1">'Aux Infeasible Problem 5x6'!$A$18</definedName>
    <definedName name="solver_rhs3" localSheetId="0" hidden="1">'Dantzigs Rule 5x6'!$A$20</definedName>
    <definedName name="solver_rhs4" localSheetId="0" hidden="1">'Dantzigs Rule 5x6'!$A$21</definedName>
    <definedName name="solver_rlx" localSheetId="3" hidden="1">2</definedName>
    <definedName name="solver_rlx" localSheetId="2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0" hidden="1">0</definedName>
    <definedName name="solver_scl" localSheetId="3" hidden="1">1</definedName>
    <definedName name="solver_scl" localSheetId="2" hidden="1">1</definedName>
    <definedName name="solver_scl" localSheetId="0" hidden="1">2</definedName>
    <definedName name="solver_sho" localSheetId="3" hidden="1">2</definedName>
    <definedName name="solver_sho" localSheetId="2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0" hidden="1">2147483647</definedName>
    <definedName name="solver_tol" localSheetId="3" hidden="1">0.01</definedName>
    <definedName name="solver_tol" localSheetId="2" hidden="1">0.01</definedName>
    <definedName name="solver_tol" localSheetId="0" hidden="1">0.01</definedName>
    <definedName name="solver_typ" localSheetId="3" hidden="1">1</definedName>
    <definedName name="solver_typ" localSheetId="2" hidden="1">1</definedName>
    <definedName name="solver_typ" localSheetId="0" hidden="1">1</definedName>
    <definedName name="solver_val" localSheetId="3" hidden="1">0</definedName>
    <definedName name="solver_val" localSheetId="2" hidden="1">0</definedName>
    <definedName name="solver_val" localSheetId="0" hidden="1">0</definedName>
    <definedName name="solver_ver" localSheetId="3" hidden="1">3</definedName>
    <definedName name="solver_ver" localSheetId="2" hidden="1">3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E55" i="4" l="1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A107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62" i="4"/>
  <c r="E63" i="4"/>
  <c r="E61" i="4"/>
  <c r="A62" i="4"/>
  <c r="B62" i="4"/>
  <c r="C62" i="4"/>
  <c r="D62" i="4"/>
  <c r="A63" i="4"/>
  <c r="B63" i="4"/>
  <c r="C63" i="4"/>
  <c r="D63" i="4"/>
  <c r="A64" i="4"/>
  <c r="B64" i="4"/>
  <c r="C64" i="4"/>
  <c r="D64" i="4"/>
  <c r="B61" i="4"/>
  <c r="C61" i="4"/>
  <c r="D61" i="4"/>
  <c r="A61" i="4"/>
  <c r="E3" i="4" l="1"/>
  <c r="E55" i="2" l="1"/>
  <c r="B55" i="2"/>
  <c r="C55" i="2"/>
  <c r="D55" i="2"/>
  <c r="A55" i="2"/>
  <c r="K23" i="2"/>
  <c r="K21" i="2"/>
  <c r="K22" i="2"/>
  <c r="E40" i="2"/>
  <c r="B40" i="2"/>
  <c r="C40" i="2"/>
  <c r="D40" i="2"/>
  <c r="A40" i="2"/>
  <c r="A37" i="2"/>
  <c r="A112" i="5"/>
  <c r="A111" i="5"/>
  <c r="F54" i="2"/>
  <c r="E54" i="2"/>
  <c r="D54" i="2"/>
  <c r="C54" i="2"/>
  <c r="B54" i="2"/>
  <c r="A54" i="2"/>
  <c r="F53" i="2"/>
  <c r="E53" i="2"/>
  <c r="D53" i="2"/>
  <c r="C53" i="2"/>
  <c r="B53" i="2"/>
  <c r="A53" i="2"/>
  <c r="F52" i="2"/>
  <c r="E52" i="2"/>
  <c r="D52" i="2"/>
  <c r="C52" i="2"/>
  <c r="B52" i="2"/>
  <c r="A52" i="2"/>
  <c r="D104" i="5" l="1"/>
  <c r="D105" i="5"/>
  <c r="D103" i="5"/>
  <c r="A104" i="5"/>
  <c r="B104" i="5"/>
  <c r="C104" i="5"/>
  <c r="A105" i="5"/>
  <c r="B105" i="5"/>
  <c r="C105" i="5"/>
  <c r="A106" i="5"/>
  <c r="B106" i="5"/>
  <c r="C106" i="5"/>
  <c r="B103" i="5"/>
  <c r="C103" i="5"/>
  <c r="A103" i="5"/>
  <c r="H104" i="5"/>
  <c r="I104" i="5"/>
  <c r="J104" i="5"/>
  <c r="K104" i="5"/>
  <c r="L104" i="5"/>
  <c r="M104" i="5"/>
  <c r="N104" i="5"/>
  <c r="H105" i="5"/>
  <c r="I105" i="5"/>
  <c r="J105" i="5"/>
  <c r="K105" i="5"/>
  <c r="L105" i="5"/>
  <c r="M105" i="5"/>
  <c r="N105" i="5"/>
  <c r="H106" i="5"/>
  <c r="I106" i="5"/>
  <c r="J106" i="5"/>
  <c r="K106" i="5"/>
  <c r="L106" i="5"/>
  <c r="M106" i="5"/>
  <c r="N106" i="5"/>
  <c r="H107" i="5"/>
  <c r="I107" i="5"/>
  <c r="J107" i="5"/>
  <c r="K107" i="5"/>
  <c r="L107" i="5"/>
  <c r="M107" i="5"/>
  <c r="M103" i="5"/>
  <c r="N103" i="5"/>
  <c r="L103" i="5"/>
  <c r="K103" i="5"/>
  <c r="J103" i="5"/>
  <c r="I103" i="5"/>
  <c r="H103" i="5"/>
  <c r="I101" i="5"/>
  <c r="J101" i="5"/>
  <c r="K101" i="5"/>
  <c r="L101" i="5"/>
  <c r="M101" i="5"/>
  <c r="H101" i="5"/>
  <c r="I100" i="5"/>
  <c r="J100" i="5"/>
  <c r="K100" i="5"/>
  <c r="L100" i="5"/>
  <c r="M100" i="5"/>
  <c r="N100" i="5"/>
  <c r="H100" i="5"/>
  <c r="I99" i="5"/>
  <c r="J99" i="5"/>
  <c r="K99" i="5"/>
  <c r="L99" i="5"/>
  <c r="M99" i="5"/>
  <c r="N99" i="5"/>
  <c r="H99" i="5"/>
  <c r="I98" i="5"/>
  <c r="J98" i="5"/>
  <c r="K98" i="5"/>
  <c r="L98" i="5"/>
  <c r="M98" i="5"/>
  <c r="N98" i="5"/>
  <c r="H98" i="5"/>
  <c r="I97" i="5"/>
  <c r="J97" i="5"/>
  <c r="K97" i="5"/>
  <c r="L97" i="5"/>
  <c r="M97" i="5"/>
  <c r="N97" i="5"/>
  <c r="H97" i="5"/>
  <c r="F92" i="5"/>
  <c r="F91" i="5"/>
  <c r="F90" i="5"/>
  <c r="G91" i="5"/>
  <c r="G92" i="5"/>
  <c r="G90" i="5"/>
  <c r="J95" i="5"/>
  <c r="I95" i="5"/>
  <c r="H95" i="5"/>
  <c r="H91" i="5"/>
  <c r="I91" i="5"/>
  <c r="J91" i="5"/>
  <c r="K91" i="5"/>
  <c r="L91" i="5"/>
  <c r="M91" i="5"/>
  <c r="N91" i="5"/>
  <c r="H92" i="5"/>
  <c r="I92" i="5"/>
  <c r="J92" i="5"/>
  <c r="K92" i="5"/>
  <c r="L92" i="5"/>
  <c r="M92" i="5"/>
  <c r="N92" i="5"/>
  <c r="H93" i="5"/>
  <c r="I93" i="5"/>
  <c r="J93" i="5"/>
  <c r="K93" i="5"/>
  <c r="L93" i="5"/>
  <c r="M93" i="5"/>
  <c r="N93" i="5"/>
  <c r="H94" i="5"/>
  <c r="I94" i="5"/>
  <c r="J94" i="5"/>
  <c r="K94" i="5"/>
  <c r="L94" i="5"/>
  <c r="M94" i="5"/>
  <c r="N94" i="5"/>
  <c r="I90" i="5"/>
  <c r="J90" i="5"/>
  <c r="K90" i="5"/>
  <c r="L90" i="5"/>
  <c r="M90" i="5"/>
  <c r="N90" i="5"/>
  <c r="H90" i="5"/>
  <c r="D91" i="5"/>
  <c r="D92" i="5"/>
  <c r="D90" i="5"/>
  <c r="A91" i="5"/>
  <c r="B91" i="5"/>
  <c r="C91" i="5"/>
  <c r="A92" i="5"/>
  <c r="B92" i="5"/>
  <c r="C92" i="5"/>
  <c r="A93" i="5"/>
  <c r="B93" i="5"/>
  <c r="C93" i="5"/>
  <c r="B90" i="5"/>
  <c r="C90" i="5"/>
  <c r="A90" i="5"/>
  <c r="E86" i="5" l="1"/>
  <c r="F86" i="5"/>
  <c r="D86" i="5"/>
  <c r="C86" i="5"/>
  <c r="B86" i="5"/>
  <c r="B79" i="5"/>
  <c r="A86" i="5"/>
  <c r="A83" i="5"/>
  <c r="B83" i="5"/>
  <c r="C83" i="5"/>
  <c r="D83" i="5"/>
  <c r="E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G82" i="5"/>
  <c r="E82" i="5"/>
  <c r="F82" i="5"/>
  <c r="D82" i="5"/>
  <c r="C82" i="5"/>
  <c r="B82" i="5"/>
  <c r="A82" i="5"/>
  <c r="P71" i="5" l="1"/>
  <c r="H79" i="5" s="1"/>
  <c r="K64" i="5"/>
  <c r="M71" i="5" s="1"/>
  <c r="E79" i="5" s="1"/>
  <c r="P41" i="5"/>
  <c r="D27" i="5"/>
  <c r="L36" i="5" s="1"/>
  <c r="E27" i="5"/>
  <c r="O36" i="5" s="1"/>
  <c r="F27" i="5"/>
  <c r="N36" i="5" s="1"/>
  <c r="G27" i="5"/>
  <c r="M36" i="5" s="1"/>
  <c r="D28" i="5"/>
  <c r="L37" i="5" s="1"/>
  <c r="E28" i="5"/>
  <c r="O37" i="5" s="1"/>
  <c r="D37" i="5" s="1"/>
  <c r="F28" i="5"/>
  <c r="N37" i="5" s="1"/>
  <c r="G28" i="5"/>
  <c r="M37" i="5" s="1"/>
  <c r="D29" i="5"/>
  <c r="L38" i="5" s="1"/>
  <c r="E29" i="5"/>
  <c r="O38" i="5" s="1"/>
  <c r="D38" i="5" s="1"/>
  <c r="F29" i="5"/>
  <c r="N38" i="5" s="1"/>
  <c r="G29" i="5"/>
  <c r="M38" i="5" s="1"/>
  <c r="D30" i="5"/>
  <c r="L39" i="5" s="1"/>
  <c r="E30" i="5"/>
  <c r="O39" i="5" s="1"/>
  <c r="F30" i="5"/>
  <c r="N39" i="5" s="1"/>
  <c r="G30" i="5"/>
  <c r="M39" i="5" s="1"/>
  <c r="H30" i="5"/>
  <c r="P39" i="5" s="1"/>
  <c r="D31" i="5"/>
  <c r="L40" i="5" s="1"/>
  <c r="E31" i="5"/>
  <c r="O40" i="5" s="1"/>
  <c r="D39" i="5" s="1"/>
  <c r="F31" i="5"/>
  <c r="N40" i="5" s="1"/>
  <c r="G31" i="5"/>
  <c r="M40" i="5" s="1"/>
  <c r="E39" i="5" s="1"/>
  <c r="A32" i="5"/>
  <c r="I41" i="5" s="1"/>
  <c r="I49" i="5" s="1"/>
  <c r="I56" i="5" s="1"/>
  <c r="I64" i="5" s="1"/>
  <c r="I71" i="5" s="1"/>
  <c r="A79" i="5" s="1"/>
  <c r="B32" i="5"/>
  <c r="J41" i="5" s="1"/>
  <c r="J49" i="5" s="1"/>
  <c r="N56" i="5" s="1"/>
  <c r="N64" i="5" s="1"/>
  <c r="N71" i="5" s="1"/>
  <c r="F79" i="5" s="1"/>
  <c r="C32" i="5"/>
  <c r="K41" i="5" s="1"/>
  <c r="K49" i="5" s="1"/>
  <c r="K56" i="5" s="1"/>
  <c r="D32" i="5"/>
  <c r="L41" i="5" s="1"/>
  <c r="L49" i="5" s="1"/>
  <c r="L56" i="5" s="1"/>
  <c r="L64" i="5" s="1"/>
  <c r="L71" i="5" s="1"/>
  <c r="D79" i="5" s="1"/>
  <c r="E32" i="5"/>
  <c r="O41" i="5" s="1"/>
  <c r="O49" i="5" s="1"/>
  <c r="O56" i="5" s="1"/>
  <c r="O64" i="5" s="1"/>
  <c r="O71" i="5" s="1"/>
  <c r="G79" i="5" s="1"/>
  <c r="F32" i="5"/>
  <c r="N41" i="5" s="1"/>
  <c r="N49" i="5" s="1"/>
  <c r="J56" i="5" s="1"/>
  <c r="J64" i="5" s="1"/>
  <c r="J71" i="5" s="1"/>
  <c r="G32" i="5"/>
  <c r="M41" i="5" s="1"/>
  <c r="M49" i="5" s="1"/>
  <c r="M56" i="5" s="1"/>
  <c r="M64" i="5" s="1"/>
  <c r="K71" i="5" s="1"/>
  <c r="C79" i="5" s="1"/>
  <c r="A23" i="5" a="1"/>
  <c r="C23" i="5" s="1"/>
  <c r="C30" i="5" s="1"/>
  <c r="K39" i="5" s="1"/>
  <c r="H22" i="5"/>
  <c r="C22" i="5"/>
  <c r="B22" i="5"/>
  <c r="A22" i="5"/>
  <c r="H21" i="5"/>
  <c r="H28" i="5" s="1"/>
  <c r="P37" i="5" s="1"/>
  <c r="E37" i="5" s="1"/>
  <c r="C21" i="5"/>
  <c r="C31" i="5" s="1"/>
  <c r="K40" i="5" s="1"/>
  <c r="C39" i="5" s="1"/>
  <c r="B21" i="5"/>
  <c r="B28" i="5" s="1"/>
  <c r="J37" i="5" s="1"/>
  <c r="A21" i="5"/>
  <c r="A28" i="5" s="1"/>
  <c r="I37" i="5" s="1"/>
  <c r="H20" i="5"/>
  <c r="H27" i="5" s="1"/>
  <c r="P36" i="5" s="1"/>
  <c r="C20" i="5"/>
  <c r="C27" i="5" s="1"/>
  <c r="K36" i="5" s="1"/>
  <c r="C36" i="5" s="1"/>
  <c r="B20" i="5"/>
  <c r="B27" i="5" s="1"/>
  <c r="J36" i="5" s="1"/>
  <c r="A20" i="5"/>
  <c r="A27" i="5" s="1"/>
  <c r="I36" i="5" s="1"/>
  <c r="A36" i="5" s="1"/>
  <c r="E36" i="5" l="1"/>
  <c r="H36" i="5"/>
  <c r="H37" i="5"/>
  <c r="A29" i="5"/>
  <c r="I38" i="5" s="1"/>
  <c r="A37" i="5"/>
  <c r="A31" i="5"/>
  <c r="I40" i="5" s="1"/>
  <c r="A39" i="5" s="1"/>
  <c r="D36" i="5"/>
  <c r="C29" i="5"/>
  <c r="K38" i="5" s="1"/>
  <c r="B36" i="5"/>
  <c r="B29" i="5"/>
  <c r="J38" i="5" s="1"/>
  <c r="L45" i="5" s="1"/>
  <c r="L52" i="5" s="1"/>
  <c r="C28" i="5"/>
  <c r="K37" i="5" s="1"/>
  <c r="H29" i="5"/>
  <c r="P38" i="5" s="1"/>
  <c r="P47" i="5" s="1"/>
  <c r="B37" i="5"/>
  <c r="B31" i="5"/>
  <c r="J40" i="5" s="1"/>
  <c r="B39" i="5" s="1"/>
  <c r="H31" i="5"/>
  <c r="P40" i="5" s="1"/>
  <c r="B23" i="5"/>
  <c r="B30" i="5" s="1"/>
  <c r="J39" i="5" s="1"/>
  <c r="A23" i="5"/>
  <c r="A30" i="5" s="1"/>
  <c r="I39" i="5" s="1"/>
  <c r="B33" i="4"/>
  <c r="K42" i="4" s="1"/>
  <c r="K50" i="4" s="1"/>
  <c r="K57" i="4" s="1"/>
  <c r="K65" i="4" s="1"/>
  <c r="K72" i="4" s="1"/>
  <c r="K78" i="4" s="1"/>
  <c r="K84" i="4" s="1"/>
  <c r="K90" i="4" s="1"/>
  <c r="K97" i="4" s="1"/>
  <c r="K103" i="4" s="1"/>
  <c r="C33" i="4"/>
  <c r="L42" i="4" s="1"/>
  <c r="L50" i="4" s="1"/>
  <c r="P57" i="4" s="1"/>
  <c r="P65" i="4" s="1"/>
  <c r="P72" i="4" s="1"/>
  <c r="J78" i="4" s="1"/>
  <c r="J84" i="4" s="1"/>
  <c r="J90" i="4" s="1"/>
  <c r="J97" i="4" s="1"/>
  <c r="J103" i="4" s="1"/>
  <c r="D33" i="4"/>
  <c r="M42" i="4" s="1"/>
  <c r="M50" i="4" s="1"/>
  <c r="M57" i="4" s="1"/>
  <c r="M65" i="4" s="1"/>
  <c r="M72" i="4" s="1"/>
  <c r="M78" i="4" s="1"/>
  <c r="M84" i="4" s="1"/>
  <c r="N90" i="4" s="1"/>
  <c r="N97" i="4" s="1"/>
  <c r="L103" i="4" s="1"/>
  <c r="E33" i="4"/>
  <c r="N42" i="4" s="1"/>
  <c r="N50" i="4" s="1"/>
  <c r="N57" i="4" s="1"/>
  <c r="N65" i="4" s="1"/>
  <c r="N72" i="4" s="1"/>
  <c r="N78" i="4" s="1"/>
  <c r="N84" i="4" s="1"/>
  <c r="M90" i="4" s="1"/>
  <c r="M97" i="4" s="1"/>
  <c r="M103" i="4" s="1"/>
  <c r="F33" i="4"/>
  <c r="O42" i="4" s="1"/>
  <c r="O50" i="4" s="1"/>
  <c r="O57" i="4" s="1"/>
  <c r="O65" i="4" s="1"/>
  <c r="O72" i="4" s="1"/>
  <c r="O78" i="4" s="1"/>
  <c r="O84" i="4" s="1"/>
  <c r="O90" i="4" s="1"/>
  <c r="O97" i="4" s="1"/>
  <c r="O103" i="4" s="1"/>
  <c r="G33" i="4"/>
  <c r="Q42" i="4" s="1"/>
  <c r="Q50" i="4" s="1"/>
  <c r="Q57" i="4" s="1"/>
  <c r="L65" i="4" s="1"/>
  <c r="L72" i="4" s="1"/>
  <c r="L78" i="4" s="1"/>
  <c r="L84" i="4" s="1"/>
  <c r="L90" i="4" s="1"/>
  <c r="L97" i="4" s="1"/>
  <c r="N103" i="4" s="1"/>
  <c r="H33" i="4"/>
  <c r="P42" i="4" s="1"/>
  <c r="P50" i="4" s="1"/>
  <c r="L57" i="4" s="1"/>
  <c r="A33" i="4"/>
  <c r="J42" i="4" s="1"/>
  <c r="J50" i="4" s="1"/>
  <c r="J57" i="4" s="1"/>
  <c r="J65" i="4" s="1"/>
  <c r="J72" i="4" s="1"/>
  <c r="P78" i="4" s="1"/>
  <c r="P84" i="4" s="1"/>
  <c r="P90" i="4" s="1"/>
  <c r="P97" i="4" s="1"/>
  <c r="P103" i="4" s="1"/>
  <c r="H32" i="4"/>
  <c r="P41" i="4" s="1"/>
  <c r="E30" i="4"/>
  <c r="N39" i="4" s="1"/>
  <c r="F30" i="4"/>
  <c r="O39" i="4" s="1"/>
  <c r="G30" i="4"/>
  <c r="Q39" i="4" s="1"/>
  <c r="H30" i="4"/>
  <c r="P39" i="4" s="1"/>
  <c r="E31" i="4"/>
  <c r="N40" i="4" s="1"/>
  <c r="F31" i="4"/>
  <c r="O40" i="4" s="1"/>
  <c r="G31" i="4"/>
  <c r="Q40" i="4" s="1"/>
  <c r="H31" i="4"/>
  <c r="E29" i="4"/>
  <c r="N38" i="4" s="1"/>
  <c r="F29" i="4"/>
  <c r="O38" i="4" s="1"/>
  <c r="G29" i="4"/>
  <c r="Q38" i="4" s="1"/>
  <c r="H29" i="4"/>
  <c r="P38" i="4" s="1"/>
  <c r="E28" i="4"/>
  <c r="N37" i="4" s="1"/>
  <c r="F28" i="4"/>
  <c r="O37" i="4" s="1"/>
  <c r="G28" i="4"/>
  <c r="Q37" i="4" s="1"/>
  <c r="H28" i="4"/>
  <c r="P37" i="4" s="1"/>
  <c r="G25" i="4"/>
  <c r="G32" i="4" s="1"/>
  <c r="Q41" i="4" s="1"/>
  <c r="F25" i="4"/>
  <c r="F32" i="4" s="1"/>
  <c r="O41" i="4" s="1"/>
  <c r="E25" i="4"/>
  <c r="E32" i="4" s="1"/>
  <c r="N41" i="4" s="1"/>
  <c r="D25" i="4"/>
  <c r="C25" i="4"/>
  <c r="B25" i="4"/>
  <c r="A25" i="4"/>
  <c r="A24" i="4" a="1"/>
  <c r="A24" i="4" s="1"/>
  <c r="I23" i="4"/>
  <c r="I32" i="4" s="1"/>
  <c r="R41" i="4" s="1"/>
  <c r="D23" i="4"/>
  <c r="D30" i="4" s="1"/>
  <c r="M39" i="4" s="1"/>
  <c r="C23" i="4"/>
  <c r="B23" i="4"/>
  <c r="B30" i="4" s="1"/>
  <c r="K39" i="4" s="1"/>
  <c r="A23" i="4"/>
  <c r="A30" i="4" s="1"/>
  <c r="J39" i="4" s="1"/>
  <c r="I22" i="4"/>
  <c r="D22" i="4"/>
  <c r="C22" i="4"/>
  <c r="B22" i="4"/>
  <c r="A22" i="4"/>
  <c r="I21" i="4"/>
  <c r="D21" i="4"/>
  <c r="C21" i="4"/>
  <c r="B21" i="4"/>
  <c r="A21" i="4"/>
  <c r="F12" i="4"/>
  <c r="F11" i="4"/>
  <c r="F10" i="4"/>
  <c r="E39" i="4" l="1"/>
  <c r="A29" i="4"/>
  <c r="J38" i="4" s="1"/>
  <c r="I29" i="4"/>
  <c r="R38" i="4" s="1"/>
  <c r="F38" i="4" s="1"/>
  <c r="A28" i="4"/>
  <c r="J37" i="4" s="1"/>
  <c r="I28" i="4"/>
  <c r="R37" i="4" s="1"/>
  <c r="C32" i="4"/>
  <c r="L41" i="4" s="1"/>
  <c r="A32" i="4"/>
  <c r="J41" i="4" s="1"/>
  <c r="D29" i="4"/>
  <c r="M38" i="4" s="1"/>
  <c r="I30" i="4"/>
  <c r="R39" i="4" s="1"/>
  <c r="B28" i="4"/>
  <c r="K37" i="4" s="1"/>
  <c r="B32" i="4"/>
  <c r="K41" i="4" s="1"/>
  <c r="D28" i="4"/>
  <c r="M37" i="4" s="1"/>
  <c r="C29" i="4"/>
  <c r="L38" i="4" s="1"/>
  <c r="A31" i="4"/>
  <c r="J40" i="4" s="1"/>
  <c r="D32" i="4"/>
  <c r="M41" i="4" s="1"/>
  <c r="I31" i="4"/>
  <c r="R40" i="4" s="1"/>
  <c r="E40" i="4"/>
  <c r="A39" i="4"/>
  <c r="E37" i="4"/>
  <c r="B39" i="4"/>
  <c r="A37" i="4"/>
  <c r="D39" i="4"/>
  <c r="E38" i="4"/>
  <c r="C30" i="4"/>
  <c r="L39" i="4" s="1"/>
  <c r="B29" i="4"/>
  <c r="K38" i="4" s="1"/>
  <c r="C28" i="4"/>
  <c r="L37" i="4" s="1"/>
  <c r="J24" i="4"/>
  <c r="M46" i="5"/>
  <c r="M53" i="5" s="1"/>
  <c r="J47" i="5"/>
  <c r="N54" i="5" s="1"/>
  <c r="O48" i="5"/>
  <c r="O55" i="5" s="1"/>
  <c r="D54" i="5" s="1"/>
  <c r="O45" i="5"/>
  <c r="O52" i="5" s="1"/>
  <c r="D52" i="5" s="1"/>
  <c r="M48" i="5"/>
  <c r="M55" i="5" s="1"/>
  <c r="E54" i="5" s="1"/>
  <c r="N47" i="5"/>
  <c r="K44" i="5"/>
  <c r="K51" i="5" s="1"/>
  <c r="C51" i="5" s="1"/>
  <c r="N48" i="5"/>
  <c r="J55" i="5" s="1"/>
  <c r="B54" i="5" s="1"/>
  <c r="M47" i="5"/>
  <c r="K47" i="5"/>
  <c r="I45" i="5"/>
  <c r="I52" i="5" s="1"/>
  <c r="A52" i="5" s="1"/>
  <c r="I47" i="5"/>
  <c r="O47" i="5"/>
  <c r="L47" i="5"/>
  <c r="L54" i="5" s="1"/>
  <c r="H38" i="5"/>
  <c r="O46" i="5"/>
  <c r="O53" i="5" s="1"/>
  <c r="D53" i="5" s="1"/>
  <c r="O44" i="5"/>
  <c r="O51" i="5" s="1"/>
  <c r="D51" i="5" s="1"/>
  <c r="A38" i="5"/>
  <c r="M44" i="5"/>
  <c r="M51" i="5" s="1"/>
  <c r="P54" i="5"/>
  <c r="P46" i="5"/>
  <c r="P53" i="5" s="1"/>
  <c r="E53" i="5" s="1"/>
  <c r="P45" i="5"/>
  <c r="P52" i="5" s="1"/>
  <c r="E52" i="5" s="1"/>
  <c r="P44" i="5"/>
  <c r="P51" i="5" s="1"/>
  <c r="E51" i="5" s="1"/>
  <c r="J54" i="5"/>
  <c r="K42" i="5"/>
  <c r="I42" i="5"/>
  <c r="I48" i="5"/>
  <c r="I55" i="5" s="1"/>
  <c r="A54" i="5" s="1"/>
  <c r="P48" i="5"/>
  <c r="P55" i="5" s="1"/>
  <c r="C37" i="5"/>
  <c r="K45" i="5"/>
  <c r="K52" i="5" s="1"/>
  <c r="J48" i="5"/>
  <c r="N55" i="5" s="1"/>
  <c r="J42" i="5"/>
  <c r="L48" i="5"/>
  <c r="L55" i="5" s="1"/>
  <c r="B38" i="5"/>
  <c r="J46" i="5"/>
  <c r="N53" i="5" s="1"/>
  <c r="N61" i="5" s="1"/>
  <c r="N68" i="5" s="1"/>
  <c r="F76" i="5" s="1"/>
  <c r="L46" i="5"/>
  <c r="L53" i="5" s="1"/>
  <c r="L44" i="5"/>
  <c r="L51" i="5" s="1"/>
  <c r="K48" i="5"/>
  <c r="K55" i="5" s="1"/>
  <c r="C38" i="5"/>
  <c r="K54" i="5"/>
  <c r="K46" i="5"/>
  <c r="K53" i="5" s="1"/>
  <c r="N44" i="5"/>
  <c r="J51" i="5" s="1"/>
  <c r="B51" i="5" s="1"/>
  <c r="J44" i="5"/>
  <c r="N51" i="5" s="1"/>
  <c r="M45" i="5"/>
  <c r="M52" i="5" s="1"/>
  <c r="M60" i="5" s="1"/>
  <c r="K67" i="5" s="1"/>
  <c r="C67" i="5" s="1"/>
  <c r="I46" i="5"/>
  <c r="I53" i="5" s="1"/>
  <c r="A53" i="5" s="1"/>
  <c r="O54" i="5"/>
  <c r="J45" i="5"/>
  <c r="N52" i="5" s="1"/>
  <c r="N46" i="5"/>
  <c r="J53" i="5" s="1"/>
  <c r="B53" i="5" s="1"/>
  <c r="I44" i="5"/>
  <c r="I51" i="5" s="1"/>
  <c r="A51" i="5" s="1"/>
  <c r="N45" i="5"/>
  <c r="J52" i="5" s="1"/>
  <c r="M54" i="5"/>
  <c r="I54" i="5"/>
  <c r="E38" i="5"/>
  <c r="G36" i="5"/>
  <c r="B24" i="4"/>
  <c r="B31" i="4" s="1"/>
  <c r="K40" i="4" s="1"/>
  <c r="J21" i="4"/>
  <c r="J23" i="4"/>
  <c r="C24" i="4"/>
  <c r="C31" i="4" s="1"/>
  <c r="L40" i="4" s="1"/>
  <c r="D24" i="4"/>
  <c r="D31" i="4" s="1"/>
  <c r="M40" i="4" s="1"/>
  <c r="J22" i="4"/>
  <c r="F12" i="2"/>
  <c r="F11" i="2"/>
  <c r="F10" i="2"/>
  <c r="E3" i="2"/>
  <c r="T46" i="4" l="1"/>
  <c r="M46" i="4" s="1"/>
  <c r="M53" i="4" s="1"/>
  <c r="M62" i="4" s="1"/>
  <c r="F39" i="4"/>
  <c r="I39" i="4"/>
  <c r="F37" i="4"/>
  <c r="I37" i="4"/>
  <c r="T45" i="4"/>
  <c r="K45" i="4" s="1"/>
  <c r="K52" i="4" s="1"/>
  <c r="K61" i="4" s="1"/>
  <c r="M45" i="4"/>
  <c r="M52" i="4" s="1"/>
  <c r="M61" i="4" s="1"/>
  <c r="J45" i="4"/>
  <c r="J52" i="4" s="1"/>
  <c r="J61" i="4" s="1"/>
  <c r="T48" i="4"/>
  <c r="I38" i="4"/>
  <c r="T47" i="4"/>
  <c r="R47" i="4" s="1"/>
  <c r="R54" i="4" s="1"/>
  <c r="Q63" i="4" s="1"/>
  <c r="T49" i="4"/>
  <c r="D40" i="4"/>
  <c r="B40" i="4"/>
  <c r="A40" i="4"/>
  <c r="B37" i="4"/>
  <c r="C40" i="4"/>
  <c r="A38" i="4"/>
  <c r="C38" i="4"/>
  <c r="D37" i="4"/>
  <c r="D38" i="4"/>
  <c r="K43" i="4"/>
  <c r="L43" i="4"/>
  <c r="J43" i="4"/>
  <c r="M43" i="4"/>
  <c r="C39" i="4"/>
  <c r="C37" i="4"/>
  <c r="B38" i="4"/>
  <c r="K60" i="5"/>
  <c r="M67" i="5" s="1"/>
  <c r="E75" i="5" s="1"/>
  <c r="C52" i="5"/>
  <c r="L60" i="5"/>
  <c r="L67" i="5" s="1"/>
  <c r="D75" i="5" s="1"/>
  <c r="N60" i="5"/>
  <c r="N67" i="5" s="1"/>
  <c r="F75" i="5" s="1"/>
  <c r="I60" i="5"/>
  <c r="I67" i="5" s="1"/>
  <c r="A67" i="5" s="1"/>
  <c r="J63" i="5"/>
  <c r="J70" i="5" s="1"/>
  <c r="B69" i="5" s="1"/>
  <c r="B52" i="5"/>
  <c r="K63" i="5"/>
  <c r="M70" i="5" s="1"/>
  <c r="C54" i="5"/>
  <c r="K61" i="5"/>
  <c r="M68" i="5" s="1"/>
  <c r="E76" i="5" s="1"/>
  <c r="C53" i="5"/>
  <c r="L59" i="5"/>
  <c r="L66" i="5" s="1"/>
  <c r="D74" i="5" s="1"/>
  <c r="M62" i="5"/>
  <c r="K69" i="5" s="1"/>
  <c r="C77" i="5" s="1"/>
  <c r="B78" i="5"/>
  <c r="I62" i="5"/>
  <c r="I69" i="5" s="1"/>
  <c r="J61" i="5"/>
  <c r="J68" i="5" s="1"/>
  <c r="B68" i="5" s="1"/>
  <c r="C75" i="5"/>
  <c r="K62" i="5"/>
  <c r="M69" i="5" s="1"/>
  <c r="E77" i="5" s="1"/>
  <c r="L61" i="5"/>
  <c r="L68" i="5" s="1"/>
  <c r="D76" i="5" s="1"/>
  <c r="P59" i="5"/>
  <c r="P66" i="5" s="1"/>
  <c r="E66" i="5" s="1"/>
  <c r="M59" i="5"/>
  <c r="K66" i="5" s="1"/>
  <c r="C66" i="5" s="1"/>
  <c r="O63" i="5"/>
  <c r="O70" i="5" s="1"/>
  <c r="D69" i="5" s="1"/>
  <c r="J59" i="5"/>
  <c r="J66" i="5" s="1"/>
  <c r="B66" i="5" s="1"/>
  <c r="N59" i="5"/>
  <c r="N66" i="5" s="1"/>
  <c r="F74" i="5" s="1"/>
  <c r="L62" i="5"/>
  <c r="L69" i="5" s="1"/>
  <c r="D77" i="5" s="1"/>
  <c r="L63" i="5"/>
  <c r="L70" i="5" s="1"/>
  <c r="D78" i="5" s="1"/>
  <c r="P63" i="5"/>
  <c r="P70" i="5" s="1"/>
  <c r="P60" i="5"/>
  <c r="P67" i="5" s="1"/>
  <c r="E67" i="5" s="1"/>
  <c r="M63" i="5"/>
  <c r="K70" i="5" s="1"/>
  <c r="C69" i="5" s="1"/>
  <c r="O62" i="5"/>
  <c r="O69" i="5" s="1"/>
  <c r="P61" i="5"/>
  <c r="P68" i="5" s="1"/>
  <c r="E68" i="5" s="1"/>
  <c r="O59" i="5"/>
  <c r="O66" i="5" s="1"/>
  <c r="D66" i="5" s="1"/>
  <c r="A75" i="5"/>
  <c r="J60" i="5"/>
  <c r="J67" i="5" s="1"/>
  <c r="B67" i="5" s="1"/>
  <c r="I59" i="5"/>
  <c r="I66" i="5" s="1"/>
  <c r="A66" i="5" s="1"/>
  <c r="I61" i="5"/>
  <c r="I68" i="5" s="1"/>
  <c r="A68" i="5" s="1"/>
  <c r="N62" i="5"/>
  <c r="N69" i="5" s="1"/>
  <c r="F77" i="5" s="1"/>
  <c r="N63" i="5"/>
  <c r="N70" i="5" s="1"/>
  <c r="F78" i="5" s="1"/>
  <c r="I63" i="5"/>
  <c r="I70" i="5" s="1"/>
  <c r="A69" i="5" s="1"/>
  <c r="J62" i="5"/>
  <c r="J69" i="5" s="1"/>
  <c r="P62" i="5"/>
  <c r="P69" i="5" s="1"/>
  <c r="O61" i="5"/>
  <c r="O68" i="5" s="1"/>
  <c r="D68" i="5" s="1"/>
  <c r="M61" i="5"/>
  <c r="K68" i="5" s="1"/>
  <c r="C68" i="5" s="1"/>
  <c r="O60" i="5"/>
  <c r="O67" i="5" s="1"/>
  <c r="D67" i="5" s="1"/>
  <c r="K59" i="5"/>
  <c r="M66" i="5" s="1"/>
  <c r="E74" i="5" s="1"/>
  <c r="H52" i="5"/>
  <c r="I57" i="5"/>
  <c r="K57" i="5"/>
  <c r="J57" i="5"/>
  <c r="H53" i="5"/>
  <c r="H51" i="5"/>
  <c r="G38" i="5"/>
  <c r="G37" i="5"/>
  <c r="S57" i="2"/>
  <c r="L50" i="2"/>
  <c r="L57" i="2" s="1"/>
  <c r="P50" i="2"/>
  <c r="P57" i="2" s="1"/>
  <c r="S50" i="2"/>
  <c r="J42" i="2"/>
  <c r="J50" i="2" s="1"/>
  <c r="J57" i="2" s="1"/>
  <c r="K42" i="2"/>
  <c r="K50" i="2" s="1"/>
  <c r="K57" i="2" s="1"/>
  <c r="L42" i="2"/>
  <c r="M42" i="2"/>
  <c r="M50" i="2" s="1"/>
  <c r="N57" i="2" s="1"/>
  <c r="N42" i="2"/>
  <c r="N50" i="2" s="1"/>
  <c r="M57" i="2" s="1"/>
  <c r="O42" i="2"/>
  <c r="O50" i="2" s="1"/>
  <c r="O57" i="2" s="1"/>
  <c r="P42" i="2"/>
  <c r="Q42" i="2"/>
  <c r="Q50" i="2" s="1"/>
  <c r="Q57" i="2" s="1"/>
  <c r="R42" i="2"/>
  <c r="R50" i="2" s="1"/>
  <c r="R57" i="2" s="1"/>
  <c r="E29" i="2"/>
  <c r="N38" i="2" s="1"/>
  <c r="F29" i="2"/>
  <c r="R38" i="2" s="1"/>
  <c r="E38" i="2" s="1"/>
  <c r="G29" i="2"/>
  <c r="P38" i="2" s="1"/>
  <c r="H29" i="2"/>
  <c r="Q38" i="2" s="1"/>
  <c r="I29" i="2"/>
  <c r="O38" i="2" s="1"/>
  <c r="I32" i="2"/>
  <c r="O41" i="2" s="1"/>
  <c r="E31" i="2"/>
  <c r="N40" i="2" s="1"/>
  <c r="F31" i="2"/>
  <c r="R40" i="2" s="1"/>
  <c r="G31" i="2"/>
  <c r="P40" i="2" s="1"/>
  <c r="H31" i="2"/>
  <c r="Q40" i="2" s="1"/>
  <c r="I31" i="2"/>
  <c r="O40" i="2" s="1"/>
  <c r="E30" i="2"/>
  <c r="N39" i="2" s="1"/>
  <c r="F30" i="2"/>
  <c r="R39" i="2" s="1"/>
  <c r="E39" i="2" s="1"/>
  <c r="G30" i="2"/>
  <c r="P39" i="2" s="1"/>
  <c r="H30" i="2"/>
  <c r="Q39" i="2" s="1"/>
  <c r="I30" i="2"/>
  <c r="O39" i="2" s="1"/>
  <c r="E28" i="2"/>
  <c r="N37" i="2" s="1"/>
  <c r="F28" i="2"/>
  <c r="R37" i="2" s="1"/>
  <c r="E37" i="2" s="1"/>
  <c r="G28" i="2"/>
  <c r="P37" i="2" s="1"/>
  <c r="H28" i="2"/>
  <c r="Q37" i="2" s="1"/>
  <c r="I28" i="2"/>
  <c r="O37" i="2" s="1"/>
  <c r="J22" i="2"/>
  <c r="J29" i="2" s="1"/>
  <c r="S38" i="2" s="1"/>
  <c r="J23" i="2"/>
  <c r="J21" i="2"/>
  <c r="B25" i="2"/>
  <c r="C25" i="2"/>
  <c r="D25" i="2"/>
  <c r="E25" i="2"/>
  <c r="E32" i="2" s="1"/>
  <c r="N41" i="2" s="1"/>
  <c r="F25" i="2"/>
  <c r="F32" i="2" s="1"/>
  <c r="R41" i="2" s="1"/>
  <c r="G25" i="2"/>
  <c r="G32" i="2" s="1"/>
  <c r="P41" i="2" s="1"/>
  <c r="H25" i="2"/>
  <c r="H32" i="2" s="1"/>
  <c r="Q41" i="2" s="1"/>
  <c r="A24" i="2" a="1"/>
  <c r="D24" i="2" s="1"/>
  <c r="A22" i="2"/>
  <c r="A29" i="2" s="1"/>
  <c r="J38" i="2" s="1"/>
  <c r="A38" i="2" s="1"/>
  <c r="B22" i="2"/>
  <c r="C22" i="2"/>
  <c r="C29" i="2" s="1"/>
  <c r="L38" i="2" s="1"/>
  <c r="C38" i="2" s="1"/>
  <c r="D22" i="2"/>
  <c r="D29" i="2" s="1"/>
  <c r="M38" i="2" s="1"/>
  <c r="D38" i="2" s="1"/>
  <c r="A23" i="2"/>
  <c r="A30" i="2" s="1"/>
  <c r="J39" i="2" s="1"/>
  <c r="A39" i="2" s="1"/>
  <c r="B23" i="2"/>
  <c r="B30" i="2" s="1"/>
  <c r="K39" i="2" s="1"/>
  <c r="B39" i="2" s="1"/>
  <c r="C23" i="2"/>
  <c r="C30" i="2" s="1"/>
  <c r="L39" i="2" s="1"/>
  <c r="C39" i="2" s="1"/>
  <c r="D23" i="2"/>
  <c r="D30" i="2" s="1"/>
  <c r="M39" i="2" s="1"/>
  <c r="D39" i="2" s="1"/>
  <c r="B21" i="2"/>
  <c r="C21" i="2"/>
  <c r="D21" i="2"/>
  <c r="A21" i="2"/>
  <c r="A25" i="2"/>
  <c r="A32" i="2" s="1"/>
  <c r="J41" i="2" s="1"/>
  <c r="L47" i="4" l="1"/>
  <c r="P54" i="4" s="1"/>
  <c r="L46" i="4"/>
  <c r="P53" i="4" s="1"/>
  <c r="N49" i="4"/>
  <c r="N56" i="4" s="1"/>
  <c r="R49" i="4"/>
  <c r="R56" i="4" s="1"/>
  <c r="Q49" i="4"/>
  <c r="Q56" i="4" s="1"/>
  <c r="P49" i="4"/>
  <c r="L56" i="4" s="1"/>
  <c r="O49" i="4"/>
  <c r="O56" i="4" s="1"/>
  <c r="J49" i="4"/>
  <c r="J56" i="4" s="1"/>
  <c r="P48" i="4"/>
  <c r="L55" i="4" s="1"/>
  <c r="O48" i="4"/>
  <c r="O55" i="4" s="1"/>
  <c r="N48" i="4"/>
  <c r="N55" i="4" s="1"/>
  <c r="Q48" i="4"/>
  <c r="Q55" i="4" s="1"/>
  <c r="L64" i="4" s="1"/>
  <c r="K48" i="4"/>
  <c r="K55" i="4" s="1"/>
  <c r="K64" i="4" s="1"/>
  <c r="M49" i="4"/>
  <c r="M56" i="4" s="1"/>
  <c r="P45" i="4"/>
  <c r="L52" i="4" s="1"/>
  <c r="O45" i="4"/>
  <c r="O52" i="4" s="1"/>
  <c r="Q45" i="4"/>
  <c r="Q52" i="4" s="1"/>
  <c r="L61" i="4" s="1"/>
  <c r="N45" i="4"/>
  <c r="N52" i="4" s="1"/>
  <c r="J46" i="4"/>
  <c r="J53" i="4" s="1"/>
  <c r="J62" i="4" s="1"/>
  <c r="J48" i="4"/>
  <c r="J55" i="4" s="1"/>
  <c r="J64" i="4" s="1"/>
  <c r="R46" i="4"/>
  <c r="R53" i="4" s="1"/>
  <c r="Q62" i="4" s="1"/>
  <c r="K46" i="4"/>
  <c r="K53" i="4" s="1"/>
  <c r="K62" i="4" s="1"/>
  <c r="L45" i="4"/>
  <c r="P52" i="4" s="1"/>
  <c r="R45" i="4"/>
  <c r="R52" i="4" s="1"/>
  <c r="Q61" i="4" s="1"/>
  <c r="L49" i="4"/>
  <c r="P56" i="4" s="1"/>
  <c r="J47" i="4"/>
  <c r="J54" i="4" s="1"/>
  <c r="J63" i="4" s="1"/>
  <c r="S68" i="4" s="1"/>
  <c r="Q47" i="4"/>
  <c r="Q54" i="4" s="1"/>
  <c r="L63" i="4" s="1"/>
  <c r="P47" i="4"/>
  <c r="L54" i="4" s="1"/>
  <c r="M47" i="4"/>
  <c r="M54" i="4" s="1"/>
  <c r="M63" i="4" s="1"/>
  <c r="O47" i="4"/>
  <c r="O54" i="4" s="1"/>
  <c r="N47" i="4"/>
  <c r="N54" i="4" s="1"/>
  <c r="K47" i="4"/>
  <c r="K54" i="4" s="1"/>
  <c r="K63" i="4" s="1"/>
  <c r="K49" i="4"/>
  <c r="K56" i="4" s="1"/>
  <c r="L48" i="4"/>
  <c r="P55" i="4" s="1"/>
  <c r="R48" i="4"/>
  <c r="R55" i="4" s="1"/>
  <c r="Q64" i="4" s="1"/>
  <c r="M48" i="4"/>
  <c r="M55" i="4" s="1"/>
  <c r="M64" i="4" s="1"/>
  <c r="P46" i="4"/>
  <c r="L53" i="4" s="1"/>
  <c r="O46" i="4"/>
  <c r="O53" i="4" s="1"/>
  <c r="Q46" i="4"/>
  <c r="Q53" i="4" s="1"/>
  <c r="L62" i="4" s="1"/>
  <c r="N46" i="4"/>
  <c r="N53" i="4" s="1"/>
  <c r="H39" i="4"/>
  <c r="H37" i="4"/>
  <c r="H38" i="4"/>
  <c r="E78" i="5"/>
  <c r="E69" i="5"/>
  <c r="J72" i="5"/>
  <c r="B77" i="5"/>
  <c r="C74" i="5"/>
  <c r="A76" i="5"/>
  <c r="G74" i="5"/>
  <c r="G51" i="5"/>
  <c r="C76" i="5"/>
  <c r="A74" i="5"/>
  <c r="H76" i="5"/>
  <c r="K72" i="5"/>
  <c r="C78" i="5"/>
  <c r="G78" i="5"/>
  <c r="G76" i="5"/>
  <c r="H75" i="5"/>
  <c r="B76" i="5"/>
  <c r="G77" i="5"/>
  <c r="B75" i="5"/>
  <c r="B74" i="5"/>
  <c r="H74" i="5"/>
  <c r="G75" i="5"/>
  <c r="H77" i="5"/>
  <c r="A78" i="5"/>
  <c r="I72" i="5"/>
  <c r="H78" i="5"/>
  <c r="A77" i="5"/>
  <c r="G52" i="5"/>
  <c r="G53" i="5"/>
  <c r="I38" i="2"/>
  <c r="J31" i="2"/>
  <c r="S40" i="2" s="1"/>
  <c r="B32" i="2"/>
  <c r="K41" i="2" s="1"/>
  <c r="J30" i="2"/>
  <c r="S39" i="2" s="1"/>
  <c r="F39" i="2" s="1"/>
  <c r="C28" i="2"/>
  <c r="L37" i="2" s="1"/>
  <c r="B28" i="2"/>
  <c r="K37" i="2" s="1"/>
  <c r="K47" i="2" s="1"/>
  <c r="K54" i="2" s="1"/>
  <c r="J32" i="2"/>
  <c r="S41" i="2" s="1"/>
  <c r="A28" i="2"/>
  <c r="J37" i="2" s="1"/>
  <c r="J28" i="2"/>
  <c r="S37" i="2" s="1"/>
  <c r="D32" i="2"/>
  <c r="M41" i="2" s="1"/>
  <c r="C32" i="2"/>
  <c r="L41" i="2" s="1"/>
  <c r="B29" i="2"/>
  <c r="K38" i="2" s="1"/>
  <c r="D31" i="2"/>
  <c r="M40" i="2" s="1"/>
  <c r="D28" i="2"/>
  <c r="M37" i="2" s="1"/>
  <c r="O46" i="2" s="1"/>
  <c r="O53" i="2" s="1"/>
  <c r="F38" i="2"/>
  <c r="C24" i="2"/>
  <c r="C31" i="2" s="1"/>
  <c r="L40" i="2" s="1"/>
  <c r="B24" i="2"/>
  <c r="B31" i="2" s="1"/>
  <c r="K40" i="2" s="1"/>
  <c r="A24" i="2"/>
  <c r="A31" i="2" s="1"/>
  <c r="J40" i="2" s="1"/>
  <c r="N78" i="1"/>
  <c r="N79" i="1"/>
  <c r="N80" i="1"/>
  <c r="N81" i="1"/>
  <c r="N82" i="1"/>
  <c r="N90" i="1" s="1"/>
  <c r="N97" i="1" s="1"/>
  <c r="N77" i="1"/>
  <c r="N85" i="1" s="1"/>
  <c r="N92" i="1" s="1"/>
  <c r="E92" i="1" s="1"/>
  <c r="K78" i="1"/>
  <c r="L78" i="1"/>
  <c r="L86" i="1" s="1"/>
  <c r="L93" i="1" s="1"/>
  <c r="C93" i="1" s="1"/>
  <c r="M78" i="1"/>
  <c r="M86" i="1" s="1"/>
  <c r="M93" i="1" s="1"/>
  <c r="D93" i="1" s="1"/>
  <c r="K79" i="1"/>
  <c r="L79" i="1"/>
  <c r="M79" i="1"/>
  <c r="K80" i="1"/>
  <c r="K87" i="1" s="1"/>
  <c r="K94" i="1" s="1"/>
  <c r="B94" i="1" s="1"/>
  <c r="L80" i="1"/>
  <c r="M80" i="1"/>
  <c r="K81" i="1"/>
  <c r="K89" i="1" s="1"/>
  <c r="K96" i="1" s="1"/>
  <c r="B96" i="1" s="1"/>
  <c r="L81" i="1"/>
  <c r="M81" i="1"/>
  <c r="K82" i="1"/>
  <c r="K90" i="1" s="1"/>
  <c r="K97" i="1" s="1"/>
  <c r="L82" i="1"/>
  <c r="L90" i="1" s="1"/>
  <c r="L97" i="1" s="1"/>
  <c r="M82" i="1"/>
  <c r="L77" i="1"/>
  <c r="L85" i="1" s="1"/>
  <c r="L92" i="1" s="1"/>
  <c r="C92" i="1" s="1"/>
  <c r="M77" i="1"/>
  <c r="M85" i="1" s="1"/>
  <c r="M92" i="1" s="1"/>
  <c r="D92" i="1" s="1"/>
  <c r="K77" i="1"/>
  <c r="E104" i="1"/>
  <c r="E105" i="1"/>
  <c r="E106" i="1"/>
  <c r="E107" i="1"/>
  <c r="E103" i="1"/>
  <c r="C103" i="1" a="1"/>
  <c r="C104" i="1" s="1"/>
  <c r="J12" i="1"/>
  <c r="J13" i="1"/>
  <c r="J14" i="1"/>
  <c r="J11" i="1"/>
  <c r="J3" i="1" a="1"/>
  <c r="J3" i="1" s="1"/>
  <c r="A121" i="1"/>
  <c r="A122" i="1"/>
  <c r="A123" i="1"/>
  <c r="A124" i="1"/>
  <c r="A120" i="1"/>
  <c r="A103" i="1"/>
  <c r="A104" i="1"/>
  <c r="O67" i="1"/>
  <c r="C114" i="1"/>
  <c r="C115" i="1"/>
  <c r="C116" i="1"/>
  <c r="C113" i="1"/>
  <c r="A113" i="1" a="1"/>
  <c r="A114" i="1" s="1"/>
  <c r="A110" i="1" a="1"/>
  <c r="A110" i="1" s="1"/>
  <c r="B100" i="1"/>
  <c r="C100" i="1"/>
  <c r="D100" i="1"/>
  <c r="A99" i="1" a="1"/>
  <c r="B99" i="1" s="1"/>
  <c r="E96" i="1"/>
  <c r="A96" i="1"/>
  <c r="F95" i="1"/>
  <c r="A95" i="1"/>
  <c r="F94" i="1"/>
  <c r="A94" i="1"/>
  <c r="F93" i="1"/>
  <c r="A93" i="1"/>
  <c r="F92" i="1"/>
  <c r="A92" i="1"/>
  <c r="J93" i="1"/>
  <c r="O93" i="1"/>
  <c r="P93" i="1"/>
  <c r="Q93" i="1"/>
  <c r="R93" i="1"/>
  <c r="S93" i="1"/>
  <c r="J94" i="1"/>
  <c r="O94" i="1"/>
  <c r="P94" i="1"/>
  <c r="Q94" i="1"/>
  <c r="R94" i="1"/>
  <c r="S94" i="1"/>
  <c r="J95" i="1"/>
  <c r="N95" i="1"/>
  <c r="E95" i="1" s="1"/>
  <c r="O95" i="1"/>
  <c r="P95" i="1"/>
  <c r="Q95" i="1"/>
  <c r="R95" i="1"/>
  <c r="S95" i="1"/>
  <c r="J96" i="1"/>
  <c r="N96" i="1"/>
  <c r="O96" i="1"/>
  <c r="P96" i="1"/>
  <c r="Q96" i="1"/>
  <c r="R96" i="1"/>
  <c r="S96" i="1"/>
  <c r="J97" i="1"/>
  <c r="P97" i="1"/>
  <c r="Q97" i="1"/>
  <c r="R97" i="1"/>
  <c r="S92" i="1"/>
  <c r="R92" i="1"/>
  <c r="O92" i="1"/>
  <c r="P92" i="1"/>
  <c r="Q92" i="1"/>
  <c r="J92" i="1"/>
  <c r="M90" i="1"/>
  <c r="M97" i="1" s="1"/>
  <c r="P90" i="1"/>
  <c r="Q90" i="1"/>
  <c r="R90" i="1"/>
  <c r="S90" i="1"/>
  <c r="J90" i="1"/>
  <c r="L89" i="1"/>
  <c r="L96" i="1" s="1"/>
  <c r="C96" i="1" s="1"/>
  <c r="M89" i="1"/>
  <c r="M96" i="1" s="1"/>
  <c r="D96" i="1" s="1"/>
  <c r="N89" i="1"/>
  <c r="O89" i="1"/>
  <c r="P89" i="1"/>
  <c r="Q89" i="1"/>
  <c r="R89" i="1"/>
  <c r="S89" i="1"/>
  <c r="J89" i="1"/>
  <c r="K88" i="1"/>
  <c r="K95" i="1" s="1"/>
  <c r="B95" i="1" s="1"/>
  <c r="L88" i="1"/>
  <c r="L95" i="1" s="1"/>
  <c r="C95" i="1" s="1"/>
  <c r="M88" i="1"/>
  <c r="M95" i="1" s="1"/>
  <c r="D95" i="1" s="1"/>
  <c r="N88" i="1"/>
  <c r="O88" i="1"/>
  <c r="P88" i="1"/>
  <c r="Q88" i="1"/>
  <c r="R88" i="1"/>
  <c r="S88" i="1"/>
  <c r="J88" i="1"/>
  <c r="L87" i="1"/>
  <c r="L94" i="1" s="1"/>
  <c r="C94" i="1" s="1"/>
  <c r="M87" i="1"/>
  <c r="M94" i="1" s="1"/>
  <c r="D94" i="1" s="1"/>
  <c r="N87" i="1"/>
  <c r="N94" i="1" s="1"/>
  <c r="E94" i="1" s="1"/>
  <c r="O87" i="1"/>
  <c r="P87" i="1"/>
  <c r="Q87" i="1"/>
  <c r="R87" i="1"/>
  <c r="S87" i="1"/>
  <c r="J87" i="1"/>
  <c r="K86" i="1"/>
  <c r="K93" i="1" s="1"/>
  <c r="B93" i="1" s="1"/>
  <c r="N86" i="1"/>
  <c r="N93" i="1" s="1"/>
  <c r="E93" i="1" s="1"/>
  <c r="O86" i="1"/>
  <c r="P86" i="1"/>
  <c r="Q86" i="1"/>
  <c r="R86" i="1"/>
  <c r="S86" i="1"/>
  <c r="J86" i="1"/>
  <c r="O85" i="1"/>
  <c r="P85" i="1"/>
  <c r="Q85" i="1"/>
  <c r="R85" i="1"/>
  <c r="S85" i="1"/>
  <c r="J85" i="1"/>
  <c r="H78" i="1"/>
  <c r="H79" i="1"/>
  <c r="H80" i="1"/>
  <c r="R78" i="1"/>
  <c r="R79" i="1"/>
  <c r="R80" i="1"/>
  <c r="R81" i="1"/>
  <c r="R82" i="1"/>
  <c r="R77" i="1"/>
  <c r="K74" i="1"/>
  <c r="L74" i="1"/>
  <c r="M74" i="1"/>
  <c r="N74" i="1"/>
  <c r="O74" i="1"/>
  <c r="P74" i="1"/>
  <c r="Q74" i="1"/>
  <c r="R74" i="1"/>
  <c r="S74" i="1"/>
  <c r="J74" i="1"/>
  <c r="K73" i="1"/>
  <c r="L73" i="1"/>
  <c r="M73" i="1"/>
  <c r="N73" i="1"/>
  <c r="O73" i="1"/>
  <c r="P73" i="1"/>
  <c r="Q73" i="1"/>
  <c r="R73" i="1"/>
  <c r="S73" i="1"/>
  <c r="J73" i="1"/>
  <c r="K72" i="1"/>
  <c r="L72" i="1"/>
  <c r="M72" i="1"/>
  <c r="N72" i="1"/>
  <c r="O72" i="1"/>
  <c r="P72" i="1"/>
  <c r="Q72" i="1"/>
  <c r="R72" i="1"/>
  <c r="S72" i="1"/>
  <c r="J72" i="1"/>
  <c r="O63" i="1"/>
  <c r="O64" i="1"/>
  <c r="O65" i="1"/>
  <c r="O66" i="1"/>
  <c r="O62" i="1"/>
  <c r="O70" i="1" s="1"/>
  <c r="K71" i="1"/>
  <c r="L71" i="1"/>
  <c r="M71" i="1"/>
  <c r="N71" i="1"/>
  <c r="O71" i="1"/>
  <c r="P71" i="1"/>
  <c r="Q71" i="1"/>
  <c r="R71" i="1"/>
  <c r="S71" i="1"/>
  <c r="J71" i="1"/>
  <c r="K70" i="1"/>
  <c r="L70" i="1"/>
  <c r="M70" i="1"/>
  <c r="N70" i="1"/>
  <c r="P70" i="1"/>
  <c r="Q70" i="1"/>
  <c r="R70" i="1"/>
  <c r="S70" i="1"/>
  <c r="J70" i="1"/>
  <c r="I63" i="1"/>
  <c r="I64" i="1"/>
  <c r="I65" i="1"/>
  <c r="I62" i="1"/>
  <c r="L63" i="1"/>
  <c r="C63" i="1" s="1"/>
  <c r="M63" i="1"/>
  <c r="D63" i="1" s="1"/>
  <c r="N63" i="1"/>
  <c r="P63" i="1"/>
  <c r="Q63" i="1"/>
  <c r="R63" i="1"/>
  <c r="S63" i="1"/>
  <c r="L64" i="1"/>
  <c r="M64" i="1"/>
  <c r="D64" i="1" s="1"/>
  <c r="N64" i="1"/>
  <c r="P64" i="1"/>
  <c r="Q64" i="1"/>
  <c r="R64" i="1"/>
  <c r="S64" i="1"/>
  <c r="L65" i="1"/>
  <c r="M65" i="1"/>
  <c r="N65" i="1"/>
  <c r="E80" i="1" s="1"/>
  <c r="P65" i="1"/>
  <c r="Q65" i="1"/>
  <c r="R65" i="1"/>
  <c r="S65" i="1"/>
  <c r="L66" i="1"/>
  <c r="M66" i="1"/>
  <c r="D66" i="1" s="1"/>
  <c r="N66" i="1"/>
  <c r="N68" i="1" s="1"/>
  <c r="P66" i="1"/>
  <c r="Q66" i="1"/>
  <c r="R66" i="1"/>
  <c r="S66" i="1"/>
  <c r="L67" i="1"/>
  <c r="M67" i="1"/>
  <c r="N67" i="1"/>
  <c r="N75" i="1" s="1"/>
  <c r="P67" i="1"/>
  <c r="Q67" i="1"/>
  <c r="R67" i="1"/>
  <c r="R75" i="1" s="1"/>
  <c r="S67" i="1"/>
  <c r="M62" i="1"/>
  <c r="N62" i="1"/>
  <c r="P62" i="1"/>
  <c r="Q62" i="1"/>
  <c r="R62" i="1"/>
  <c r="S62" i="1"/>
  <c r="K63" i="1"/>
  <c r="K64" i="1"/>
  <c r="K65" i="1"/>
  <c r="K66" i="1"/>
  <c r="K67" i="1"/>
  <c r="K62" i="1"/>
  <c r="K59" i="1"/>
  <c r="L59" i="1"/>
  <c r="M59" i="1"/>
  <c r="N59" i="1"/>
  <c r="O59" i="1"/>
  <c r="P59" i="1"/>
  <c r="Q59" i="1"/>
  <c r="R59" i="1"/>
  <c r="S59" i="1"/>
  <c r="J59" i="1"/>
  <c r="K58" i="1"/>
  <c r="L58" i="1"/>
  <c r="M58" i="1"/>
  <c r="N58" i="1"/>
  <c r="O58" i="1"/>
  <c r="P58" i="1"/>
  <c r="Q58" i="1"/>
  <c r="R58" i="1"/>
  <c r="S58" i="1"/>
  <c r="J58" i="1"/>
  <c r="J65" i="1" s="1"/>
  <c r="K57" i="1"/>
  <c r="L57" i="1"/>
  <c r="M57" i="1"/>
  <c r="N57" i="1"/>
  <c r="O57" i="1"/>
  <c r="P57" i="1"/>
  <c r="Q57" i="1"/>
  <c r="R57" i="1"/>
  <c r="S57" i="1"/>
  <c r="J57" i="1"/>
  <c r="J64" i="1" s="1"/>
  <c r="K55" i="1"/>
  <c r="L55" i="1"/>
  <c r="M55" i="1"/>
  <c r="D62" i="1" s="1"/>
  <c r="N55" i="1"/>
  <c r="O55" i="1"/>
  <c r="P55" i="1"/>
  <c r="Q55" i="1"/>
  <c r="R55" i="1"/>
  <c r="S55" i="1"/>
  <c r="J55" i="1"/>
  <c r="J62" i="1" s="1"/>
  <c r="K56" i="1"/>
  <c r="L56" i="1"/>
  <c r="M56" i="1"/>
  <c r="N56" i="1"/>
  <c r="O56" i="1"/>
  <c r="P56" i="1"/>
  <c r="Q56" i="1"/>
  <c r="R56" i="1"/>
  <c r="S56" i="1"/>
  <c r="J56" i="1"/>
  <c r="I48" i="1"/>
  <c r="I49" i="1"/>
  <c r="I50" i="1"/>
  <c r="I47" i="1"/>
  <c r="J82" i="1"/>
  <c r="P82" i="1"/>
  <c r="K75" i="1"/>
  <c r="L75" i="1"/>
  <c r="M75" i="1"/>
  <c r="O75" i="1"/>
  <c r="O82" i="1" s="1"/>
  <c r="O90" i="1" s="1"/>
  <c r="O97" i="1" s="1"/>
  <c r="A100" i="1" s="1"/>
  <c r="P75" i="1"/>
  <c r="Q75" i="1"/>
  <c r="Q82" i="1" s="1"/>
  <c r="S75" i="1"/>
  <c r="J75" i="1"/>
  <c r="E63" i="1"/>
  <c r="F63" i="1"/>
  <c r="F65" i="1"/>
  <c r="C66" i="1"/>
  <c r="E62" i="1"/>
  <c r="L62" i="1"/>
  <c r="C62" i="1" s="1"/>
  <c r="B66" i="1"/>
  <c r="J63" i="1"/>
  <c r="J66" i="1"/>
  <c r="J67" i="1"/>
  <c r="K60" i="1"/>
  <c r="L60" i="1"/>
  <c r="M60" i="1"/>
  <c r="N60" i="1"/>
  <c r="O60" i="1"/>
  <c r="P60" i="1"/>
  <c r="Q60" i="1"/>
  <c r="R60" i="1"/>
  <c r="J60" i="1"/>
  <c r="J53" i="1"/>
  <c r="K53" i="1"/>
  <c r="L53" i="1"/>
  <c r="M53" i="1"/>
  <c r="N53" i="1"/>
  <c r="O68" i="4" l="1"/>
  <c r="O74" i="4" s="1"/>
  <c r="P68" i="4"/>
  <c r="J74" i="4" s="1"/>
  <c r="N68" i="4"/>
  <c r="N74" i="4" s="1"/>
  <c r="M68" i="4"/>
  <c r="M74" i="4" s="1"/>
  <c r="J68" i="4"/>
  <c r="P74" i="4" s="1"/>
  <c r="K68" i="4"/>
  <c r="K74" i="4" s="1"/>
  <c r="L68" i="4"/>
  <c r="L74" i="4" s="1"/>
  <c r="K66" i="4"/>
  <c r="M66" i="4"/>
  <c r="Q68" i="4"/>
  <c r="Q74" i="4" s="1"/>
  <c r="S71" i="4"/>
  <c r="J71" i="4"/>
  <c r="P77" i="4" s="1"/>
  <c r="J66" i="4"/>
  <c r="L66" i="4"/>
  <c r="L71" i="4"/>
  <c r="L77" i="4" s="1"/>
  <c r="Q71" i="4"/>
  <c r="Q77" i="4" s="1"/>
  <c r="L70" i="4"/>
  <c r="L76" i="4" s="1"/>
  <c r="I62" i="4"/>
  <c r="H62" i="4" s="1"/>
  <c r="S69" i="4"/>
  <c r="Q69" i="4" s="1"/>
  <c r="Q75" i="4" s="1"/>
  <c r="I61" i="4"/>
  <c r="H61" i="4" s="1"/>
  <c r="S70" i="4"/>
  <c r="I63" i="4"/>
  <c r="H63" i="4" s="1"/>
  <c r="J70" i="4"/>
  <c r="P76" i="4" s="1"/>
  <c r="K69" i="4"/>
  <c r="K75" i="4" s="1"/>
  <c r="J46" i="2"/>
  <c r="J53" i="2" s="1"/>
  <c r="L46" i="2"/>
  <c r="L53" i="2" s="1"/>
  <c r="R46" i="2"/>
  <c r="R53" i="2" s="1"/>
  <c r="M46" i="2"/>
  <c r="N53" i="2" s="1"/>
  <c r="N47" i="2"/>
  <c r="M54" i="2" s="1"/>
  <c r="N45" i="2"/>
  <c r="M52" i="2" s="1"/>
  <c r="P48" i="2"/>
  <c r="P55" i="2" s="1"/>
  <c r="M47" i="2"/>
  <c r="N54" i="2" s="1"/>
  <c r="Q46" i="2"/>
  <c r="Q53" i="2" s="1"/>
  <c r="P46" i="2"/>
  <c r="P53" i="2" s="1"/>
  <c r="Q45" i="2"/>
  <c r="Q52" i="2" s="1"/>
  <c r="O45" i="2"/>
  <c r="O52" i="2" s="1"/>
  <c r="R49" i="2"/>
  <c r="R56" i="2" s="1"/>
  <c r="Q47" i="2"/>
  <c r="Q54" i="2" s="1"/>
  <c r="O49" i="2"/>
  <c r="O56" i="2" s="1"/>
  <c r="P47" i="2"/>
  <c r="P54" i="2" s="1"/>
  <c r="N46" i="2"/>
  <c r="M53" i="2" s="1"/>
  <c r="R47" i="2"/>
  <c r="R54" i="2" s="1"/>
  <c r="P49" i="2"/>
  <c r="P56" i="2" s="1"/>
  <c r="L48" i="2"/>
  <c r="L55" i="2" s="1"/>
  <c r="S49" i="2"/>
  <c r="S56" i="2" s="1"/>
  <c r="R48" i="2"/>
  <c r="R55" i="2" s="1"/>
  <c r="K49" i="2"/>
  <c r="K56" i="2" s="1"/>
  <c r="N49" i="2"/>
  <c r="M56" i="2" s="1"/>
  <c r="J48" i="2"/>
  <c r="J55" i="2" s="1"/>
  <c r="D37" i="2"/>
  <c r="P45" i="2"/>
  <c r="P52" i="2" s="1"/>
  <c r="M45" i="2"/>
  <c r="N52" i="2" s="1"/>
  <c r="R45" i="2"/>
  <c r="R52" i="2" s="1"/>
  <c r="F37" i="2"/>
  <c r="S45" i="2"/>
  <c r="S52" i="2" s="1"/>
  <c r="S46" i="2"/>
  <c r="S53" i="2" s="1"/>
  <c r="I37" i="2"/>
  <c r="B37" i="2"/>
  <c r="K45" i="2"/>
  <c r="K52" i="2" s="1"/>
  <c r="I40" i="2"/>
  <c r="H38" i="2" s="1"/>
  <c r="S48" i="2"/>
  <c r="S55" i="2" s="1"/>
  <c r="Q48" i="2"/>
  <c r="Q55" i="2" s="1"/>
  <c r="N48" i="2"/>
  <c r="M55" i="2" s="1"/>
  <c r="O47" i="2"/>
  <c r="O54" i="2" s="1"/>
  <c r="B38" i="2"/>
  <c r="K46" i="2"/>
  <c r="K53" i="2" s="1"/>
  <c r="J45" i="2"/>
  <c r="J52" i="2" s="1"/>
  <c r="C37" i="2"/>
  <c r="L45" i="2"/>
  <c r="L52" i="2" s="1"/>
  <c r="L47" i="2"/>
  <c r="L54" i="2" s="1"/>
  <c r="J47" i="2"/>
  <c r="J54" i="2" s="1"/>
  <c r="M48" i="2"/>
  <c r="N55" i="2" s="1"/>
  <c r="S47" i="2"/>
  <c r="S54" i="2" s="1"/>
  <c r="I39" i="2"/>
  <c r="O48" i="2"/>
  <c r="O55" i="2" s="1"/>
  <c r="K48" i="2"/>
  <c r="K55" i="2" s="1"/>
  <c r="L49" i="2"/>
  <c r="L56" i="2" s="1"/>
  <c r="J49" i="2"/>
  <c r="J56" i="2" s="1"/>
  <c r="M49" i="2"/>
  <c r="N56" i="2" s="1"/>
  <c r="Q49" i="2"/>
  <c r="Q56" i="2" s="1"/>
  <c r="M43" i="2"/>
  <c r="K43" i="2"/>
  <c r="J43" i="2"/>
  <c r="L43" i="2"/>
  <c r="K85" i="1"/>
  <c r="K92" i="1" s="1"/>
  <c r="B92" i="1" s="1"/>
  <c r="C105" i="1"/>
  <c r="C107" i="1"/>
  <c r="C103" i="1"/>
  <c r="C106" i="1"/>
  <c r="A113" i="1"/>
  <c r="A116" i="1"/>
  <c r="A115" i="1"/>
  <c r="C99" i="1"/>
  <c r="A99" i="1"/>
  <c r="D99" i="1"/>
  <c r="E66" i="1"/>
  <c r="F62" i="1"/>
  <c r="B64" i="1"/>
  <c r="B62" i="1"/>
  <c r="K68" i="1"/>
  <c r="A66" i="1"/>
  <c r="L68" i="1"/>
  <c r="M68" i="1"/>
  <c r="J68" i="1"/>
  <c r="E65" i="1"/>
  <c r="A62" i="1"/>
  <c r="P81" i="1"/>
  <c r="D81" i="1"/>
  <c r="E77" i="1"/>
  <c r="S80" i="1"/>
  <c r="F80" i="1" s="1"/>
  <c r="D79" i="1"/>
  <c r="E81" i="1"/>
  <c r="O77" i="1"/>
  <c r="O81" i="1"/>
  <c r="S81" i="1"/>
  <c r="C77" i="1"/>
  <c r="P77" i="1"/>
  <c r="B65" i="1"/>
  <c r="C81" i="1"/>
  <c r="D77" i="1"/>
  <c r="Q77" i="1"/>
  <c r="B80" i="1"/>
  <c r="Q81" i="1"/>
  <c r="B77" i="1"/>
  <c r="B81" i="1"/>
  <c r="S77" i="1"/>
  <c r="F77" i="1" s="1"/>
  <c r="D80" i="1"/>
  <c r="D65" i="1"/>
  <c r="P80" i="1"/>
  <c r="C80" i="1"/>
  <c r="C65" i="1"/>
  <c r="O80" i="1"/>
  <c r="Q80" i="1"/>
  <c r="S79" i="1"/>
  <c r="F79" i="1" s="1"/>
  <c r="O79" i="1"/>
  <c r="Q79" i="1"/>
  <c r="P79" i="1"/>
  <c r="E79" i="1"/>
  <c r="B79" i="1"/>
  <c r="A65" i="1"/>
  <c r="J81" i="1"/>
  <c r="J80" i="1"/>
  <c r="J77" i="1"/>
  <c r="C64" i="1"/>
  <c r="C79" i="1"/>
  <c r="F64" i="1"/>
  <c r="E64" i="1"/>
  <c r="A64" i="1"/>
  <c r="J79" i="1"/>
  <c r="B63" i="1"/>
  <c r="P78" i="1"/>
  <c r="O78" i="1"/>
  <c r="B78" i="1"/>
  <c r="Q78" i="1"/>
  <c r="E78" i="1"/>
  <c r="D78" i="1"/>
  <c r="C78" i="1"/>
  <c r="S78" i="1"/>
  <c r="F78" i="1" s="1"/>
  <c r="J78" i="1"/>
  <c r="A63" i="1"/>
  <c r="O70" i="4" l="1"/>
  <c r="O76" i="4" s="1"/>
  <c r="P70" i="4"/>
  <c r="J76" i="4" s="1"/>
  <c r="N70" i="4"/>
  <c r="N76" i="4" s="1"/>
  <c r="Q70" i="4"/>
  <c r="Q76" i="4" s="1"/>
  <c r="J69" i="4"/>
  <c r="P75" i="4" s="1"/>
  <c r="O71" i="4"/>
  <c r="O77" i="4" s="1"/>
  <c r="P71" i="4"/>
  <c r="J77" i="4" s="1"/>
  <c r="N71" i="4"/>
  <c r="N77" i="4" s="1"/>
  <c r="M71" i="4"/>
  <c r="M77" i="4" s="1"/>
  <c r="I74" i="4"/>
  <c r="S80" i="4"/>
  <c r="J80" i="4" s="1"/>
  <c r="J86" i="4" s="1"/>
  <c r="M70" i="4"/>
  <c r="M76" i="4" s="1"/>
  <c r="N69" i="4"/>
  <c r="N75" i="4" s="1"/>
  <c r="O69" i="4"/>
  <c r="O75" i="4" s="1"/>
  <c r="P69" i="4"/>
  <c r="J75" i="4" s="1"/>
  <c r="M69" i="4"/>
  <c r="M75" i="4" s="1"/>
  <c r="K70" i="4"/>
  <c r="K76" i="4" s="1"/>
  <c r="K71" i="4"/>
  <c r="K77" i="4" s="1"/>
  <c r="L69" i="4"/>
  <c r="L75" i="4" s="1"/>
  <c r="O80" i="4"/>
  <c r="O86" i="4" s="1"/>
  <c r="L58" i="2"/>
  <c r="H37" i="2"/>
  <c r="K58" i="2"/>
  <c r="H39" i="2"/>
  <c r="H40" i="2"/>
  <c r="J58" i="2"/>
  <c r="M58" i="2"/>
  <c r="I80" i="1"/>
  <c r="A80" i="1"/>
  <c r="H65" i="1"/>
  <c r="J83" i="1"/>
  <c r="L83" i="1"/>
  <c r="A81" i="1"/>
  <c r="K83" i="1"/>
  <c r="N83" i="1"/>
  <c r="M83" i="1"/>
  <c r="I77" i="1"/>
  <c r="A77" i="1"/>
  <c r="H63" i="1"/>
  <c r="H64" i="1"/>
  <c r="H62" i="1"/>
  <c r="A79" i="1"/>
  <c r="I79" i="1"/>
  <c r="A78" i="1"/>
  <c r="I78" i="1"/>
  <c r="L80" i="4" l="1"/>
  <c r="L86" i="4" s="1"/>
  <c r="K80" i="4"/>
  <c r="K86" i="4" s="1"/>
  <c r="S81" i="4"/>
  <c r="I75" i="4"/>
  <c r="H75" i="4" s="1"/>
  <c r="Q80" i="4"/>
  <c r="Q86" i="4" s="1"/>
  <c r="M80" i="4"/>
  <c r="N86" i="4" s="1"/>
  <c r="N82" i="4"/>
  <c r="M88" i="4" s="1"/>
  <c r="L81" i="4"/>
  <c r="L87" i="4" s="1"/>
  <c r="J81" i="4"/>
  <c r="J87" i="4" s="1"/>
  <c r="S83" i="4"/>
  <c r="N80" i="4"/>
  <c r="M86" i="4" s="1"/>
  <c r="P81" i="4"/>
  <c r="P87" i="4" s="1"/>
  <c r="O82" i="4"/>
  <c r="O88" i="4" s="1"/>
  <c r="P80" i="4"/>
  <c r="P86" i="4" s="1"/>
  <c r="I76" i="4"/>
  <c r="H76" i="4" s="1"/>
  <c r="M82" i="4"/>
  <c r="N88" i="4" s="1"/>
  <c r="S82" i="4"/>
  <c r="J83" i="4"/>
  <c r="J89" i="4" s="1"/>
  <c r="Q82" i="4"/>
  <c r="Q88" i="4" s="1"/>
  <c r="H77" i="1"/>
  <c r="L82" i="4" l="1"/>
  <c r="L88" i="4" s="1"/>
  <c r="P82" i="4"/>
  <c r="P88" i="4" s="1"/>
  <c r="K82" i="4"/>
  <c r="K88" i="4" s="1"/>
  <c r="Q83" i="4"/>
  <c r="Q89" i="4" s="1"/>
  <c r="L83" i="4"/>
  <c r="L89" i="4" s="1"/>
  <c r="P83" i="4"/>
  <c r="P89" i="4" s="1"/>
  <c r="S94" i="4"/>
  <c r="J94" i="4" s="1"/>
  <c r="J100" i="4" s="1"/>
  <c r="I87" i="4"/>
  <c r="I86" i="4"/>
  <c r="S93" i="4"/>
  <c r="L93" i="4" s="1"/>
  <c r="N99" i="4" s="1"/>
  <c r="J82" i="4"/>
  <c r="J88" i="4" s="1"/>
  <c r="K83" i="4"/>
  <c r="K89" i="4" s="1"/>
  <c r="O83" i="4"/>
  <c r="O89" i="4" s="1"/>
  <c r="Q81" i="4"/>
  <c r="Q87" i="4" s="1"/>
  <c r="K81" i="4"/>
  <c r="K87" i="4" s="1"/>
  <c r="O81" i="4"/>
  <c r="O87" i="4" s="1"/>
  <c r="H74" i="4"/>
  <c r="N81" i="4"/>
  <c r="M87" i="4" s="1"/>
  <c r="M94" i="4" s="1"/>
  <c r="M100" i="4" s="1"/>
  <c r="M83" i="4"/>
  <c r="N89" i="4" s="1"/>
  <c r="N83" i="4"/>
  <c r="M89" i="4" s="1"/>
  <c r="N93" i="4"/>
  <c r="L99" i="4" s="1"/>
  <c r="M81" i="4"/>
  <c r="N87" i="4" s="1"/>
  <c r="R52" i="1"/>
  <c r="Q52" i="1"/>
  <c r="K52" i="1"/>
  <c r="L52" i="1"/>
  <c r="M52" i="1"/>
  <c r="N52" i="1"/>
  <c r="O52" i="1"/>
  <c r="P52" i="1"/>
  <c r="J52" i="1"/>
  <c r="M91" i="4" l="1"/>
  <c r="N94" i="4"/>
  <c r="L100" i="4" s="1"/>
  <c r="M93" i="4"/>
  <c r="M99" i="4" s="1"/>
  <c r="K94" i="4"/>
  <c r="K100" i="4" s="1"/>
  <c r="J95" i="4"/>
  <c r="J101" i="4" s="1"/>
  <c r="L94" i="4"/>
  <c r="N100" i="4" s="1"/>
  <c r="L91" i="4"/>
  <c r="S96" i="4"/>
  <c r="J96" i="4" s="1"/>
  <c r="J102" i="4" s="1"/>
  <c r="P95" i="4"/>
  <c r="P101" i="4" s="1"/>
  <c r="Q94" i="4"/>
  <c r="Q100" i="4" s="1"/>
  <c r="P94" i="4"/>
  <c r="P100" i="4" s="1"/>
  <c r="L95" i="4"/>
  <c r="N101" i="4" s="1"/>
  <c r="S95" i="4"/>
  <c r="I88" i="4"/>
  <c r="H88" i="4" s="1"/>
  <c r="J93" i="4"/>
  <c r="J99" i="4" s="1"/>
  <c r="O93" i="4"/>
  <c r="O99" i="4" s="1"/>
  <c r="K93" i="4"/>
  <c r="K99" i="4" s="1"/>
  <c r="K95" i="4"/>
  <c r="K101" i="4" s="1"/>
  <c r="O94" i="4"/>
  <c r="O100" i="4" s="1"/>
  <c r="K96" i="4"/>
  <c r="K102" i="4" s="1"/>
  <c r="K91" i="4"/>
  <c r="J91" i="4"/>
  <c r="Q93" i="4"/>
  <c r="Q99" i="4" s="1"/>
  <c r="P93" i="4"/>
  <c r="P99" i="4" s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S36" i="1"/>
  <c r="F36" i="1" s="1"/>
  <c r="O32" i="1"/>
  <c r="P32" i="1"/>
  <c r="Q32" i="1"/>
  <c r="R32" i="1"/>
  <c r="D3" i="1" a="1"/>
  <c r="D3" i="1" s="1"/>
  <c r="J25" i="1"/>
  <c r="S33" i="1" s="1"/>
  <c r="J26" i="1"/>
  <c r="S34" i="1" s="1"/>
  <c r="J27" i="1"/>
  <c r="S35" i="1" s="1"/>
  <c r="J24" i="1"/>
  <c r="S32" i="1" s="1"/>
  <c r="F32" i="1" s="1"/>
  <c r="A25" i="1"/>
  <c r="J33" i="1" s="1"/>
  <c r="U41" i="1" s="1"/>
  <c r="B25" i="1"/>
  <c r="K33" i="1" s="1"/>
  <c r="C25" i="1"/>
  <c r="L33" i="1" s="1"/>
  <c r="D25" i="1"/>
  <c r="M33" i="1" s="1"/>
  <c r="E25" i="1"/>
  <c r="N33" i="1" s="1"/>
  <c r="A26" i="1"/>
  <c r="J34" i="1" s="1"/>
  <c r="U42" i="1" s="1"/>
  <c r="B26" i="1"/>
  <c r="K34" i="1" s="1"/>
  <c r="B34" i="1" s="1"/>
  <c r="C26" i="1"/>
  <c r="L34" i="1" s="1"/>
  <c r="C34" i="1" s="1"/>
  <c r="D26" i="1"/>
  <c r="M34" i="1" s="1"/>
  <c r="E26" i="1"/>
  <c r="N34" i="1" s="1"/>
  <c r="A27" i="1"/>
  <c r="J35" i="1" s="1"/>
  <c r="B27" i="1"/>
  <c r="K35" i="1" s="1"/>
  <c r="B35" i="1" s="1"/>
  <c r="C27" i="1"/>
  <c r="L35" i="1" s="1"/>
  <c r="D27" i="1"/>
  <c r="M35" i="1" s="1"/>
  <c r="E27" i="1"/>
  <c r="N35" i="1" s="1"/>
  <c r="E35" i="1" s="1"/>
  <c r="B24" i="1"/>
  <c r="K32" i="1" s="1"/>
  <c r="B32" i="1" s="1"/>
  <c r="C24" i="1"/>
  <c r="L32" i="1" s="1"/>
  <c r="D24" i="1"/>
  <c r="M32" i="1" s="1"/>
  <c r="E24" i="1"/>
  <c r="N32" i="1" s="1"/>
  <c r="A24" i="1"/>
  <c r="J32" i="1" s="1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B1" i="3"/>
  <c r="C1" i="3"/>
  <c r="D1" i="3"/>
  <c r="E1" i="3"/>
  <c r="F1" i="3"/>
  <c r="G1" i="3"/>
  <c r="H1" i="3"/>
  <c r="I1" i="3"/>
  <c r="J1" i="3"/>
  <c r="K1" i="3"/>
  <c r="A1" i="3"/>
  <c r="N96" i="4" l="1"/>
  <c r="L102" i="4" s="1"/>
  <c r="L96" i="4"/>
  <c r="N102" i="4" s="1"/>
  <c r="P96" i="4"/>
  <c r="P102" i="4" s="1"/>
  <c r="O96" i="4"/>
  <c r="O102" i="4" s="1"/>
  <c r="Q96" i="4"/>
  <c r="Q102" i="4" s="1"/>
  <c r="H87" i="4"/>
  <c r="H86" i="4"/>
  <c r="N95" i="4"/>
  <c r="L101" i="4" s="1"/>
  <c r="O95" i="4"/>
  <c r="O101" i="4" s="1"/>
  <c r="M95" i="4"/>
  <c r="M101" i="4" s="1"/>
  <c r="Q95" i="4"/>
  <c r="Q101" i="4" s="1"/>
  <c r="M96" i="4"/>
  <c r="M102" i="4" s="1"/>
  <c r="A28" i="1"/>
  <c r="J36" i="1" s="1"/>
  <c r="A32" i="1"/>
  <c r="U40" i="1"/>
  <c r="A35" i="1"/>
  <c r="U43" i="1"/>
  <c r="L40" i="1"/>
  <c r="L47" i="1" s="1"/>
  <c r="C32" i="1"/>
  <c r="L43" i="1"/>
  <c r="L50" i="1" s="1"/>
  <c r="C35" i="1"/>
  <c r="M42" i="1"/>
  <c r="M49" i="1" s="1"/>
  <c r="D34" i="1"/>
  <c r="N41" i="1"/>
  <c r="N48" i="1" s="1"/>
  <c r="E33" i="1"/>
  <c r="J41" i="1"/>
  <c r="Q48" i="1" s="1"/>
  <c r="I33" i="1"/>
  <c r="A33" i="1"/>
  <c r="S41" i="1"/>
  <c r="S48" i="1" s="1"/>
  <c r="F33" i="1"/>
  <c r="M41" i="1"/>
  <c r="M48" i="1" s="1"/>
  <c r="D33" i="1"/>
  <c r="L41" i="1"/>
  <c r="L48" i="1" s="1"/>
  <c r="C33" i="1"/>
  <c r="M40" i="1"/>
  <c r="M47" i="1" s="1"/>
  <c r="D32" i="1"/>
  <c r="M43" i="1"/>
  <c r="M50" i="1" s="1"/>
  <c r="D35" i="1"/>
  <c r="N42" i="1"/>
  <c r="N49" i="1" s="1"/>
  <c r="E34" i="1"/>
  <c r="J42" i="1"/>
  <c r="Q49" i="1" s="1"/>
  <c r="A34" i="1"/>
  <c r="I34" i="1"/>
  <c r="K41" i="1"/>
  <c r="K48" i="1" s="1"/>
  <c r="B33" i="1"/>
  <c r="S42" i="1"/>
  <c r="S49" i="1" s="1"/>
  <c r="F34" i="1"/>
  <c r="R40" i="1"/>
  <c r="R47" i="1" s="1"/>
  <c r="N40" i="1"/>
  <c r="N47" i="1" s="1"/>
  <c r="Q43" i="1"/>
  <c r="J50" i="1" s="1"/>
  <c r="O42" i="1"/>
  <c r="O49" i="1" s="1"/>
  <c r="K42" i="1"/>
  <c r="K49" i="1" s="1"/>
  <c r="Q41" i="1"/>
  <c r="J48" i="1" s="1"/>
  <c r="I35" i="1"/>
  <c r="Q40" i="1"/>
  <c r="J47" i="1" s="1"/>
  <c r="P43" i="1"/>
  <c r="P50" i="1" s="1"/>
  <c r="R42" i="1"/>
  <c r="R49" i="1" s="1"/>
  <c r="P41" i="1"/>
  <c r="P48" i="1" s="1"/>
  <c r="E32" i="1"/>
  <c r="J40" i="1"/>
  <c r="Q47" i="1" s="1"/>
  <c r="P40" i="1"/>
  <c r="P47" i="1" s="1"/>
  <c r="S43" i="1"/>
  <c r="S50" i="1" s="1"/>
  <c r="O43" i="1"/>
  <c r="O50" i="1" s="1"/>
  <c r="K43" i="1"/>
  <c r="K50" i="1" s="1"/>
  <c r="Q42" i="1"/>
  <c r="J49" i="1" s="1"/>
  <c r="O41" i="1"/>
  <c r="O48" i="1" s="1"/>
  <c r="S40" i="1"/>
  <c r="S47" i="1" s="1"/>
  <c r="O40" i="1"/>
  <c r="O47" i="1" s="1"/>
  <c r="K40" i="1"/>
  <c r="K47" i="1" s="1"/>
  <c r="R43" i="1"/>
  <c r="R50" i="1" s="1"/>
  <c r="N43" i="1"/>
  <c r="N50" i="1" s="1"/>
  <c r="J43" i="1"/>
  <c r="Q50" i="1" s="1"/>
  <c r="P42" i="1"/>
  <c r="P49" i="1" s="1"/>
  <c r="L42" i="1"/>
  <c r="L49" i="1" s="1"/>
  <c r="R41" i="1"/>
  <c r="R48" i="1" s="1"/>
  <c r="F35" i="1"/>
  <c r="I32" i="1"/>
  <c r="G3" i="1"/>
  <c r="F3" i="1"/>
  <c r="E3" i="1"/>
  <c r="H3" i="1"/>
  <c r="U44" i="1" l="1"/>
  <c r="S44" i="1"/>
  <c r="S51" i="1" s="1"/>
  <c r="R44" i="1"/>
  <c r="R51" i="1" s="1"/>
  <c r="P44" i="1"/>
  <c r="P51" i="1" s="1"/>
  <c r="J44" i="1"/>
  <c r="Q51" i="1" s="1"/>
  <c r="O44" i="1"/>
  <c r="O51" i="1" s="1"/>
  <c r="Q44" i="1"/>
  <c r="J51" i="1" s="1"/>
  <c r="A51" i="1" s="1"/>
  <c r="A36" i="1"/>
  <c r="C28" i="1"/>
  <c r="L36" i="1" s="1"/>
  <c r="E50" i="1"/>
  <c r="A50" i="1"/>
  <c r="B48" i="1"/>
  <c r="D49" i="1"/>
  <c r="D28" i="1"/>
  <c r="M36" i="1" s="1"/>
  <c r="B28" i="1"/>
  <c r="K36" i="1" s="1"/>
  <c r="B47" i="1"/>
  <c r="A49" i="1"/>
  <c r="A47" i="1"/>
  <c r="E47" i="1"/>
  <c r="D50" i="1"/>
  <c r="C48" i="1"/>
  <c r="D48" i="1"/>
  <c r="B50" i="1"/>
  <c r="C47" i="1"/>
  <c r="C49" i="1"/>
  <c r="F47" i="1"/>
  <c r="A48" i="1"/>
  <c r="H48" i="1"/>
  <c r="E49" i="1"/>
  <c r="D47" i="1"/>
  <c r="F48" i="1"/>
  <c r="E28" i="1"/>
  <c r="N36" i="1" s="1"/>
  <c r="F50" i="1"/>
  <c r="B49" i="1"/>
  <c r="F49" i="1"/>
  <c r="E48" i="1"/>
  <c r="C50" i="1"/>
  <c r="H32" i="1"/>
  <c r="H35" i="1"/>
  <c r="H33" i="1"/>
  <c r="H34" i="1"/>
  <c r="M37" i="1" l="1"/>
  <c r="M44" i="1"/>
  <c r="M51" i="1" s="1"/>
  <c r="D36" i="1"/>
  <c r="N37" i="1"/>
  <c r="N44" i="1"/>
  <c r="N51" i="1" s="1"/>
  <c r="E36" i="1"/>
  <c r="K37" i="1"/>
  <c r="K44" i="1"/>
  <c r="K51" i="1" s="1"/>
  <c r="B36" i="1"/>
  <c r="J37" i="1"/>
  <c r="L37" i="1"/>
  <c r="L44" i="1"/>
  <c r="L51" i="1" s="1"/>
  <c r="C36" i="1"/>
  <c r="H47" i="1"/>
  <c r="H49" i="1"/>
  <c r="H50" i="1"/>
  <c r="B51" i="1"/>
  <c r="C51" i="1"/>
  <c r="D51" i="1" l="1"/>
  <c r="E51" i="1"/>
</calcChain>
</file>

<file path=xl/sharedStrings.xml><?xml version="1.0" encoding="utf-8"?>
<sst xmlns="http://schemas.openxmlformats.org/spreadsheetml/2006/main" count="75" uniqueCount="30">
  <si>
    <t>#0</t>
  </si>
  <si>
    <t>Objective coefficient</t>
  </si>
  <si>
    <t>#1</t>
  </si>
  <si>
    <t>Constraint Matrix</t>
  </si>
  <si>
    <t>#2</t>
  </si>
  <si>
    <t>#10</t>
  </si>
  <si>
    <t>Full Tableau</t>
  </si>
  <si>
    <t>c^t=</t>
  </si>
  <si>
    <t>Leave Bound</t>
  </si>
  <si>
    <t>#11</t>
  </si>
  <si>
    <t>#12</t>
  </si>
  <si>
    <t>#13</t>
  </si>
  <si>
    <t>#14</t>
  </si>
  <si>
    <t>Solution</t>
  </si>
  <si>
    <t>x=</t>
  </si>
  <si>
    <t>c^t*x=</t>
  </si>
  <si>
    <t>A*x=</t>
  </si>
  <si>
    <t>b=</t>
  </si>
  <si>
    <t>#1000</t>
  </si>
  <si>
    <t>Boundary</t>
  </si>
  <si>
    <t>Oracle</t>
  </si>
  <si>
    <t>Correct?</t>
  </si>
  <si>
    <t>By Spreadsheet Solver:</t>
  </si>
  <si>
    <t>Constraint boundary</t>
  </si>
  <si>
    <t>Leave bound</t>
  </si>
  <si>
    <t>Auxiliary problem is infeasible</t>
  </si>
  <si>
    <t>Aux Problem Solved</t>
  </si>
  <si>
    <t>Collapse</t>
  </si>
  <si>
    <t>Auxiliary Problem Solved</t>
  </si>
  <si>
    <t>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</si>
</sst>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1" xfId="2" applyBorder="1"/>
    <xf numFmtId="0" fontId="3" fillId="3" borderId="0" xfId="2"/>
    <xf numFmtId="0" fontId="3" fillId="3" borderId="0" xfId="2" applyBorder="1"/>
    <xf numFmtId="0" fontId="3" fillId="3" borderId="2" xfId="2" applyBorder="1"/>
    <xf numFmtId="0" fontId="2" fillId="2" borderId="0" xfId="1"/>
    <xf numFmtId="0" fontId="2" fillId="2" borderId="2" xfId="1" applyBorder="1"/>
    <xf numFmtId="0" fontId="1" fillId="4" borderId="0" xfId="3"/>
    <xf numFmtId="0" fontId="0" fillId="0" borderId="4" xfId="0" applyBorder="1"/>
    <xf numFmtId="0" fontId="1" fillId="4" borderId="0" xfId="3" applyBorder="1"/>
    <xf numFmtId="0" fontId="1" fillId="4" borderId="2" xfId="3" applyBorder="1"/>
    <xf numFmtId="0" fontId="3" fillId="3" borderId="3" xfId="2" applyBorder="1"/>
    <xf numFmtId="0" fontId="0" fillId="0" borderId="5" xfId="0" applyBorder="1"/>
    <xf numFmtId="0" fontId="3" fillId="3" borderId="5" xfId="2" applyBorder="1"/>
    <xf numFmtId="0" fontId="0" fillId="0" borderId="6" xfId="0" applyBorder="1"/>
    <xf numFmtId="0" fontId="3" fillId="3" borderId="7" xfId="2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3" fillId="3" borderId="6" xfId="2" applyBorder="1"/>
    <xf numFmtId="0" fontId="3" fillId="3" borderId="9" xfId="2" applyBorder="1"/>
    <xf numFmtId="0" fontId="0" fillId="0" borderId="11" xfId="0" applyBorder="1"/>
    <xf numFmtId="0" fontId="0" fillId="0" borderId="10" xfId="0" applyBorder="1"/>
    <xf numFmtId="0" fontId="2" fillId="2" borderId="6" xfId="1" applyBorder="1"/>
    <xf numFmtId="0" fontId="1" fillId="4" borderId="1" xfId="3" applyBorder="1"/>
    <xf numFmtId="0" fontId="1" fillId="4" borderId="3" xfId="3" applyBorder="1"/>
    <xf numFmtId="0" fontId="0" fillId="0" borderId="0" xfId="0" applyFill="1" applyBorder="1"/>
    <xf numFmtId="0" fontId="1" fillId="5" borderId="0" xfId="4"/>
    <xf numFmtId="0" fontId="1" fillId="5" borderId="1" xfId="4" applyBorder="1"/>
    <xf numFmtId="0" fontId="1" fillId="5" borderId="5" xfId="4" applyBorder="1"/>
    <xf numFmtId="0" fontId="1" fillId="5" borderId="3" xfId="4" applyBorder="1"/>
    <xf numFmtId="0" fontId="1" fillId="6" borderId="0" xfId="5"/>
    <xf numFmtId="0" fontId="2" fillId="2" borderId="1" xfId="1" applyBorder="1"/>
    <xf numFmtId="0" fontId="2" fillId="2" borderId="0" xfId="1" applyBorder="1"/>
    <xf numFmtId="0" fontId="2" fillId="2" borderId="3" xfId="1" applyBorder="1"/>
  </cellXfs>
  <cellStyles count="6">
    <cellStyle name="20% - Accent1" xfId="3" builtinId="30"/>
    <cellStyle name="20% - Accent3" xfId="4" builtinId="38"/>
    <cellStyle name="40% - Accent3" xfId="5" builtinId="3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>
      <selection activeCell="A23" sqref="A23:E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J1" t="s">
        <v>22</v>
      </c>
    </row>
    <row r="2" spans="1:14" x14ac:dyDescent="0.25">
      <c r="A2">
        <v>5</v>
      </c>
      <c r="B2">
        <v>1</v>
      </c>
      <c r="J2">
        <v>0.36339115578586173</v>
      </c>
      <c r="K2">
        <v>1.0102851578327503</v>
      </c>
      <c r="L2">
        <v>0</v>
      </c>
      <c r="M2">
        <v>0</v>
      </c>
      <c r="N2">
        <v>0</v>
      </c>
    </row>
    <row r="3" spans="1:14" x14ac:dyDescent="0.25">
      <c r="A3">
        <v>10.18081496138457</v>
      </c>
      <c r="C3" s="1" t="s">
        <v>7</v>
      </c>
      <c r="D3">
        <f t="array" ref="D3:H3">TRANSPOSE(A3:A7)</f>
        <v>10.18081496138457</v>
      </c>
      <c r="E3">
        <v>6.8386045345986393</v>
      </c>
      <c r="F3">
        <v>-1.2190987170814154</v>
      </c>
      <c r="G3">
        <v>1.6885259856527863</v>
      </c>
      <c r="H3">
        <v>-6.199172738109378</v>
      </c>
      <c r="J3">
        <f t="array" ref="J3">MMULT(J2:N2,A3:A7)</f>
        <v>10.608558777252281</v>
      </c>
    </row>
    <row r="4" spans="1:14" x14ac:dyDescent="0.25">
      <c r="A4">
        <v>6.8386045345986393</v>
      </c>
    </row>
    <row r="5" spans="1:14" x14ac:dyDescent="0.25">
      <c r="A5">
        <v>-1.2190987170814154</v>
      </c>
    </row>
    <row r="6" spans="1:14" x14ac:dyDescent="0.25">
      <c r="A6">
        <v>1.6885259856527863</v>
      </c>
    </row>
    <row r="7" spans="1:14" x14ac:dyDescent="0.25">
      <c r="A7">
        <v>-6.199172738109378</v>
      </c>
    </row>
    <row r="9" spans="1:14" x14ac:dyDescent="0.25">
      <c r="A9" t="s">
        <v>2</v>
      </c>
      <c r="B9" t="s">
        <v>3</v>
      </c>
    </row>
    <row r="10" spans="1:14" x14ac:dyDescent="0.25">
      <c r="A10">
        <v>4</v>
      </c>
      <c r="B10">
        <v>5</v>
      </c>
      <c r="J10" t="s">
        <v>19</v>
      </c>
    </row>
    <row r="11" spans="1:14" x14ac:dyDescent="0.25">
      <c r="A11">
        <v>10.023369782456815</v>
      </c>
      <c r="B11">
        <v>5.7919635305477755</v>
      </c>
      <c r="C11">
        <v>6.6523232354033137</v>
      </c>
      <c r="D11">
        <v>5.9162114387821898</v>
      </c>
      <c r="E11">
        <v>-5.6455955339726405</v>
      </c>
      <c r="J11">
        <f>SUMPRODUCT(A11:E11,J$2:N$2)</f>
        <v>9.4939387197370557</v>
      </c>
    </row>
    <row r="12" spans="1:14" x14ac:dyDescent="0.25">
      <c r="A12">
        <v>-4.5236442067839127</v>
      </c>
      <c r="B12">
        <v>-1.1482917979412859</v>
      </c>
      <c r="C12">
        <v>12.99410976974977</v>
      </c>
      <c r="D12">
        <v>7.6291741780962408</v>
      </c>
      <c r="E12">
        <v>-4.9341298798282045</v>
      </c>
      <c r="J12">
        <f t="shared" ref="J12:J14" si="0">SUMPRODUCT(A12:E12,J$2:N$2)</f>
        <v>-2.8039544569883885</v>
      </c>
    </row>
    <row r="13" spans="1:14" x14ac:dyDescent="0.25">
      <c r="A13">
        <v>12.23074307242279</v>
      </c>
      <c r="B13">
        <v>-3.5642048269721331</v>
      </c>
      <c r="C13">
        <v>-5.134607827409126</v>
      </c>
      <c r="D13">
        <v>12.550530716298724</v>
      </c>
      <c r="E13">
        <v>11.932400786970238</v>
      </c>
      <c r="J13">
        <f t="shared" si="0"/>
        <v>0.84368062504184671</v>
      </c>
    </row>
    <row r="14" spans="1:14" x14ac:dyDescent="0.25">
      <c r="A14">
        <v>-2.4247347483356005</v>
      </c>
      <c r="B14">
        <v>4.6488925933209941</v>
      </c>
      <c r="C14">
        <v>-2.1424143545938872</v>
      </c>
      <c r="D14">
        <v>7.7754712663019188</v>
      </c>
      <c r="E14">
        <v>-8.2397251972892604E-2</v>
      </c>
      <c r="J14">
        <f t="shared" si="0"/>
        <v>3.8155800247189897</v>
      </c>
    </row>
    <row r="16" spans="1:14" x14ac:dyDescent="0.25">
      <c r="A16" t="s">
        <v>4</v>
      </c>
    </row>
    <row r="17" spans="1:19" x14ac:dyDescent="0.25">
      <c r="A17">
        <v>4</v>
      </c>
      <c r="B17">
        <v>1</v>
      </c>
    </row>
    <row r="18" spans="1:19" x14ac:dyDescent="0.25">
      <c r="A18">
        <v>9.4939387197370557</v>
      </c>
    </row>
    <row r="19" spans="1:19" x14ac:dyDescent="0.25">
      <c r="A19">
        <v>3.9157451732786939</v>
      </c>
    </row>
    <row r="20" spans="1:19" x14ac:dyDescent="0.25">
      <c r="A20">
        <v>2.0709580601820825</v>
      </c>
    </row>
    <row r="21" spans="1:19" x14ac:dyDescent="0.25">
      <c r="A21">
        <v>3.8155800247189902</v>
      </c>
    </row>
    <row r="23" spans="1:19" x14ac:dyDescent="0.25">
      <c r="A23" t="s">
        <v>6</v>
      </c>
    </row>
    <row r="24" spans="1:19" x14ac:dyDescent="0.25">
      <c r="A24">
        <f>A11</f>
        <v>10.023369782456815</v>
      </c>
      <c r="B24">
        <f t="shared" ref="B24:E24" si="1">B11</f>
        <v>5.7919635305477755</v>
      </c>
      <c r="C24">
        <f t="shared" si="1"/>
        <v>6.6523232354033137</v>
      </c>
      <c r="D24">
        <f t="shared" si="1"/>
        <v>5.9162114387821898</v>
      </c>
      <c r="E24">
        <f t="shared" si="1"/>
        <v>-5.6455955339726405</v>
      </c>
      <c r="F24" s="3">
        <v>1</v>
      </c>
      <c r="G24">
        <v>0</v>
      </c>
      <c r="H24">
        <v>0</v>
      </c>
      <c r="I24">
        <v>0</v>
      </c>
      <c r="J24" s="3">
        <f>A18</f>
        <v>9.4939387197370557</v>
      </c>
    </row>
    <row r="25" spans="1:19" x14ac:dyDescent="0.25">
      <c r="A25">
        <f t="shared" ref="A25:E25" si="2">A12</f>
        <v>-4.5236442067839127</v>
      </c>
      <c r="B25">
        <f t="shared" si="2"/>
        <v>-1.1482917979412859</v>
      </c>
      <c r="C25">
        <f t="shared" si="2"/>
        <v>12.99410976974977</v>
      </c>
      <c r="D25">
        <f t="shared" si="2"/>
        <v>7.6291741780962408</v>
      </c>
      <c r="E25">
        <f t="shared" si="2"/>
        <v>-4.9341298798282045</v>
      </c>
      <c r="F25" s="3">
        <v>0</v>
      </c>
      <c r="G25">
        <v>1</v>
      </c>
      <c r="H25">
        <v>0</v>
      </c>
      <c r="I25">
        <v>0</v>
      </c>
      <c r="J25" s="3">
        <f t="shared" ref="J25:J27" si="3">A19</f>
        <v>3.9157451732786939</v>
      </c>
    </row>
    <row r="26" spans="1:19" x14ac:dyDescent="0.25">
      <c r="A26">
        <f t="shared" ref="A26:E26" si="4">A13</f>
        <v>12.23074307242279</v>
      </c>
      <c r="B26">
        <f t="shared" si="4"/>
        <v>-3.5642048269721331</v>
      </c>
      <c r="C26">
        <f t="shared" si="4"/>
        <v>-5.134607827409126</v>
      </c>
      <c r="D26">
        <f t="shared" si="4"/>
        <v>12.550530716298724</v>
      </c>
      <c r="E26">
        <f t="shared" si="4"/>
        <v>11.932400786970238</v>
      </c>
      <c r="F26" s="3">
        <v>0</v>
      </c>
      <c r="G26">
        <v>0</v>
      </c>
      <c r="H26">
        <v>1</v>
      </c>
      <c r="I26">
        <v>0</v>
      </c>
      <c r="J26" s="3">
        <f t="shared" si="3"/>
        <v>2.0709580601820825</v>
      </c>
    </row>
    <row r="27" spans="1:19" x14ac:dyDescent="0.25">
      <c r="A27">
        <f t="shared" ref="A27:E27" si="5">A14</f>
        <v>-2.4247347483356005</v>
      </c>
      <c r="B27">
        <f t="shared" si="5"/>
        <v>4.6488925933209941</v>
      </c>
      <c r="C27">
        <f t="shared" si="5"/>
        <v>-2.1424143545938872</v>
      </c>
      <c r="D27">
        <f t="shared" si="5"/>
        <v>7.7754712663019188</v>
      </c>
      <c r="E27">
        <f t="shared" si="5"/>
        <v>-8.2397251972892604E-2</v>
      </c>
      <c r="F27" s="3">
        <v>0</v>
      </c>
      <c r="G27">
        <v>0</v>
      </c>
      <c r="H27">
        <v>0</v>
      </c>
      <c r="I27">
        <v>1</v>
      </c>
      <c r="J27" s="3">
        <f t="shared" si="3"/>
        <v>3.8155800247189902</v>
      </c>
    </row>
    <row r="28" spans="1:19" x14ac:dyDescent="0.25">
      <c r="A28" s="2">
        <f>D3</f>
        <v>10.18081496138457</v>
      </c>
      <c r="B28" s="2">
        <f t="shared" ref="B28:E28" si="6">E3</f>
        <v>6.8386045345986393</v>
      </c>
      <c r="C28" s="2">
        <f t="shared" si="6"/>
        <v>-1.2190987170814154</v>
      </c>
      <c r="D28" s="2">
        <f t="shared" si="6"/>
        <v>1.6885259856527863</v>
      </c>
      <c r="E28" s="2">
        <f t="shared" si="6"/>
        <v>-6.199172738109378</v>
      </c>
      <c r="F28" s="4">
        <v>0</v>
      </c>
      <c r="G28" s="2">
        <v>0</v>
      </c>
      <c r="H28" s="2">
        <v>0</v>
      </c>
      <c r="I28" s="2">
        <v>0</v>
      </c>
      <c r="J28" s="4">
        <v>0</v>
      </c>
    </row>
    <row r="30" spans="1:19" x14ac:dyDescent="0.25">
      <c r="A30" t="s">
        <v>5</v>
      </c>
    </row>
    <row r="31" spans="1:19" x14ac:dyDescent="0.25">
      <c r="A31">
        <v>5</v>
      </c>
      <c r="B31">
        <v>6</v>
      </c>
      <c r="I31" t="s">
        <v>8</v>
      </c>
    </row>
    <row r="32" spans="1:19" x14ac:dyDescent="0.25">
      <c r="A32">
        <f>J32</f>
        <v>10.023369782456815</v>
      </c>
      <c r="B32">
        <f t="shared" ref="B32:E32" si="7">K32</f>
        <v>5.7919635305477755</v>
      </c>
      <c r="C32">
        <f t="shared" si="7"/>
        <v>6.6523232354033137</v>
      </c>
      <c r="D32">
        <f t="shared" si="7"/>
        <v>5.9162114387821898</v>
      </c>
      <c r="E32">
        <f t="shared" si="7"/>
        <v>-5.6455955339726405</v>
      </c>
      <c r="F32">
        <f>S32</f>
        <v>9.4939387197370557</v>
      </c>
      <c r="H32" t="b">
        <f>I32=MIN(I$32:I$35)</f>
        <v>0</v>
      </c>
      <c r="I32">
        <f>IF(J32&lt;0, "", S32/J32)</f>
        <v>0.94718033214275066</v>
      </c>
      <c r="J32" s="6">
        <f>A24</f>
        <v>10.023369782456815</v>
      </c>
      <c r="K32">
        <f t="shared" ref="K32:S32" si="8">B24</f>
        <v>5.7919635305477755</v>
      </c>
      <c r="L32">
        <f t="shared" si="8"/>
        <v>6.6523232354033137</v>
      </c>
      <c r="M32">
        <f t="shared" si="8"/>
        <v>5.9162114387821898</v>
      </c>
      <c r="N32">
        <f t="shared" si="8"/>
        <v>-5.6455955339726405</v>
      </c>
      <c r="O32" s="3">
        <f t="shared" si="8"/>
        <v>1</v>
      </c>
      <c r="P32">
        <f t="shared" si="8"/>
        <v>0</v>
      </c>
      <c r="Q32" s="6">
        <f t="shared" si="8"/>
        <v>0</v>
      </c>
      <c r="R32">
        <f t="shared" si="8"/>
        <v>0</v>
      </c>
      <c r="S32" s="3">
        <f t="shared" si="8"/>
        <v>9.4939387197370557</v>
      </c>
    </row>
    <row r="33" spans="1:21" x14ac:dyDescent="0.25">
      <c r="A33">
        <f t="shared" ref="A33:A36" si="9">J33</f>
        <v>-4.5236442067839127</v>
      </c>
      <c r="B33">
        <f t="shared" ref="B33:B36" si="10">K33</f>
        <v>-1.1482917979412859</v>
      </c>
      <c r="C33">
        <f t="shared" ref="C33:C36" si="11">L33</f>
        <v>12.99410976974977</v>
      </c>
      <c r="D33">
        <f t="shared" ref="D33:D36" si="12">M33</f>
        <v>7.6291741780962408</v>
      </c>
      <c r="E33">
        <f t="shared" ref="E33:E36" si="13">N33</f>
        <v>-4.9341298798282045</v>
      </c>
      <c r="F33">
        <f t="shared" ref="F33:F36" si="14">S33</f>
        <v>3.9157451732786939</v>
      </c>
      <c r="H33" t="b">
        <f t="shared" ref="H33:H35" si="15">I33=MIN(I$32:I$35)</f>
        <v>0</v>
      </c>
      <c r="I33" t="str">
        <f t="shared" ref="I33:I35" si="16">IF(J33&lt;0, "", S33/J33)</f>
        <v/>
      </c>
      <c r="J33" s="6">
        <f t="shared" ref="J33:J36" si="17">A25</f>
        <v>-4.5236442067839127</v>
      </c>
      <c r="K33">
        <f t="shared" ref="K33:K36" si="18">B25</f>
        <v>-1.1482917979412859</v>
      </c>
      <c r="L33">
        <f t="shared" ref="L33:L36" si="19">C25</f>
        <v>12.99410976974977</v>
      </c>
      <c r="M33">
        <f t="shared" ref="M33:M36" si="20">D25</f>
        <v>7.6291741780962408</v>
      </c>
      <c r="N33">
        <f t="shared" ref="N33:N36" si="21">E25</f>
        <v>-4.9341298798282045</v>
      </c>
      <c r="O33" s="3">
        <f t="shared" ref="O33:O36" si="22">F25</f>
        <v>0</v>
      </c>
      <c r="P33">
        <f t="shared" ref="P33:P36" si="23">G25</f>
        <v>1</v>
      </c>
      <c r="Q33" s="6">
        <f t="shared" ref="Q33:Q36" si="24">H25</f>
        <v>0</v>
      </c>
      <c r="R33">
        <f t="shared" ref="R33:R36" si="25">I25</f>
        <v>0</v>
      </c>
      <c r="S33" s="3">
        <f t="shared" ref="S33:S36" si="26">J25</f>
        <v>3.9157451732786939</v>
      </c>
    </row>
    <row r="34" spans="1:21" x14ac:dyDescent="0.25">
      <c r="A34">
        <f t="shared" si="9"/>
        <v>12.23074307242279</v>
      </c>
      <c r="B34">
        <f t="shared" si="10"/>
        <v>-3.5642048269721331</v>
      </c>
      <c r="C34">
        <f t="shared" si="11"/>
        <v>-5.134607827409126</v>
      </c>
      <c r="D34">
        <f t="shared" si="12"/>
        <v>12.550530716298724</v>
      </c>
      <c r="E34">
        <f t="shared" si="13"/>
        <v>11.932400786970238</v>
      </c>
      <c r="F34">
        <f t="shared" si="14"/>
        <v>2.0709580601820825</v>
      </c>
      <c r="H34" s="6" t="b">
        <f t="shared" si="15"/>
        <v>1</v>
      </c>
      <c r="I34" s="6">
        <f t="shared" si="16"/>
        <v>0.1693239771221722</v>
      </c>
      <c r="J34" s="9">
        <f t="shared" si="17"/>
        <v>12.23074307242279</v>
      </c>
      <c r="K34" s="6">
        <f t="shared" si="18"/>
        <v>-3.5642048269721331</v>
      </c>
      <c r="L34" s="6">
        <f t="shared" si="19"/>
        <v>-5.134607827409126</v>
      </c>
      <c r="M34" s="6">
        <f t="shared" si="20"/>
        <v>12.550530716298724</v>
      </c>
      <c r="N34" s="6">
        <f t="shared" si="21"/>
        <v>11.932400786970238</v>
      </c>
      <c r="O34" s="8">
        <f t="shared" si="22"/>
        <v>0</v>
      </c>
      <c r="P34" s="6">
        <f t="shared" si="23"/>
        <v>0</v>
      </c>
      <c r="Q34" s="6">
        <f t="shared" si="24"/>
        <v>1</v>
      </c>
      <c r="R34" s="6">
        <f t="shared" si="25"/>
        <v>0</v>
      </c>
      <c r="S34" s="8">
        <f t="shared" si="26"/>
        <v>2.0709580601820825</v>
      </c>
    </row>
    <row r="35" spans="1:21" x14ac:dyDescent="0.25">
      <c r="A35">
        <f t="shared" si="9"/>
        <v>-2.4247347483356005</v>
      </c>
      <c r="B35">
        <f t="shared" si="10"/>
        <v>4.6488925933209941</v>
      </c>
      <c r="C35">
        <f t="shared" si="11"/>
        <v>-2.1424143545938872</v>
      </c>
      <c r="D35">
        <f t="shared" si="12"/>
        <v>7.7754712663019188</v>
      </c>
      <c r="E35">
        <f t="shared" si="13"/>
        <v>-8.2397251972892604E-2</v>
      </c>
      <c r="F35">
        <f t="shared" si="14"/>
        <v>3.8155800247189902</v>
      </c>
      <c r="H35" t="b">
        <f t="shared" si="15"/>
        <v>0</v>
      </c>
      <c r="I35" t="str">
        <f t="shared" si="16"/>
        <v/>
      </c>
      <c r="J35" s="6">
        <f t="shared" si="17"/>
        <v>-2.4247347483356005</v>
      </c>
      <c r="K35">
        <f t="shared" si="18"/>
        <v>4.6488925933209941</v>
      </c>
      <c r="L35">
        <f t="shared" si="19"/>
        <v>-2.1424143545938872</v>
      </c>
      <c r="M35">
        <f t="shared" si="20"/>
        <v>7.7754712663019188</v>
      </c>
      <c r="N35">
        <f t="shared" si="21"/>
        <v>-8.2397251972892604E-2</v>
      </c>
      <c r="O35" s="3">
        <f t="shared" si="22"/>
        <v>0</v>
      </c>
      <c r="P35">
        <f t="shared" si="23"/>
        <v>0</v>
      </c>
      <c r="Q35" s="6">
        <f t="shared" si="24"/>
        <v>0</v>
      </c>
      <c r="R35">
        <f t="shared" si="25"/>
        <v>1</v>
      </c>
      <c r="S35" s="3">
        <f t="shared" si="26"/>
        <v>3.8155800247189902</v>
      </c>
    </row>
    <row r="36" spans="1:21" x14ac:dyDescent="0.25">
      <c r="A36">
        <f t="shared" si="9"/>
        <v>10.18081496138457</v>
      </c>
      <c r="B36">
        <f t="shared" si="10"/>
        <v>6.8386045345986393</v>
      </c>
      <c r="C36">
        <f t="shared" si="11"/>
        <v>-1.2190987170814154</v>
      </c>
      <c r="D36">
        <f t="shared" si="12"/>
        <v>1.6885259856527863</v>
      </c>
      <c r="E36">
        <f t="shared" si="13"/>
        <v>-6.199172738109378</v>
      </c>
      <c r="F36">
        <f t="shared" si="14"/>
        <v>0</v>
      </c>
      <c r="J36" s="5">
        <f t="shared" si="17"/>
        <v>10.18081496138457</v>
      </c>
      <c r="K36" s="2">
        <f t="shared" si="18"/>
        <v>6.8386045345986393</v>
      </c>
      <c r="L36" s="2">
        <f t="shared" si="19"/>
        <v>-1.2190987170814154</v>
      </c>
      <c r="M36" s="2">
        <f t="shared" si="20"/>
        <v>1.6885259856527863</v>
      </c>
      <c r="N36" s="2">
        <f t="shared" si="21"/>
        <v>-6.199172738109378</v>
      </c>
      <c r="O36" s="4">
        <f t="shared" si="22"/>
        <v>0</v>
      </c>
      <c r="P36" s="2">
        <f t="shared" si="23"/>
        <v>0</v>
      </c>
      <c r="Q36" s="5">
        <f t="shared" si="24"/>
        <v>0</v>
      </c>
      <c r="R36" s="12">
        <f t="shared" si="25"/>
        <v>0</v>
      </c>
      <c r="S36" s="4">
        <f t="shared" si="26"/>
        <v>0</v>
      </c>
    </row>
    <row r="37" spans="1:21" x14ac:dyDescent="0.25">
      <c r="J37" s="7" t="b">
        <f>AND(J36&gt;0, J36=MAX($J36:$N36))</f>
        <v>1</v>
      </c>
      <c r="K37" t="b">
        <f t="shared" ref="K37:N37" si="27">AND(K36&gt;0, K36=MAX($J36:$N36))</f>
        <v>0</v>
      </c>
      <c r="L37" t="b">
        <f t="shared" si="27"/>
        <v>0</v>
      </c>
      <c r="M37" t="b">
        <f t="shared" si="27"/>
        <v>0</v>
      </c>
      <c r="N37" t="b">
        <f t="shared" si="27"/>
        <v>0</v>
      </c>
      <c r="Q37" s="6"/>
    </row>
    <row r="38" spans="1:21" x14ac:dyDescent="0.25">
      <c r="J38" s="6">
        <v>0</v>
      </c>
      <c r="K38" s="11">
        <v>1</v>
      </c>
      <c r="L38" s="11">
        <v>2</v>
      </c>
      <c r="M38" s="11">
        <v>3</v>
      </c>
      <c r="N38" s="11">
        <v>4</v>
      </c>
      <c r="O38" s="11">
        <v>5</v>
      </c>
      <c r="P38" s="11">
        <v>6</v>
      </c>
      <c r="Q38" s="6">
        <v>7</v>
      </c>
      <c r="R38" s="11">
        <v>8</v>
      </c>
    </row>
    <row r="40" spans="1:21" x14ac:dyDescent="0.25">
      <c r="J40" s="6">
        <f>J32-($J32/$J34)*J34</f>
        <v>0</v>
      </c>
      <c r="K40">
        <f t="shared" ref="K40:S40" si="28">K32-($J32/$J34)*K34</f>
        <v>8.712909768206119</v>
      </c>
      <c r="L40">
        <f t="shared" si="28"/>
        <v>10.860250148532717</v>
      </c>
      <c r="M40">
        <f t="shared" si="28"/>
        <v>-4.3692315298620059</v>
      </c>
      <c r="N40">
        <f t="shared" si="28"/>
        <v>-15.424467085117834</v>
      </c>
      <c r="O40" s="3">
        <f t="shared" si="28"/>
        <v>1</v>
      </c>
      <c r="P40">
        <f t="shared" si="28"/>
        <v>0</v>
      </c>
      <c r="Q40" s="6">
        <f t="shared" si="28"/>
        <v>-0.81952255256321749</v>
      </c>
      <c r="R40">
        <f t="shared" si="28"/>
        <v>0</v>
      </c>
      <c r="S40" s="3">
        <f t="shared" si="28"/>
        <v>7.7967418840052662</v>
      </c>
      <c r="U40">
        <f>$J32/$J34</f>
        <v>0.81952255256321749</v>
      </c>
    </row>
    <row r="41" spans="1:21" x14ac:dyDescent="0.25">
      <c r="J41" s="6">
        <f>J33-($J33/$J34)*J34</f>
        <v>0</v>
      </c>
      <c r="K41">
        <f t="shared" ref="K41:S41" si="29">K33-($J33/$J34)*K34</f>
        <v>-2.4665432256634041</v>
      </c>
      <c r="L41">
        <f t="shared" si="29"/>
        <v>11.095031454145388</v>
      </c>
      <c r="M41">
        <f t="shared" si="29"/>
        <v>12.271094561074399</v>
      </c>
      <c r="N41">
        <f t="shared" si="29"/>
        <v>-0.52083010128014529</v>
      </c>
      <c r="O41" s="3">
        <f t="shared" si="29"/>
        <v>0</v>
      </c>
      <c r="P41">
        <f t="shared" si="29"/>
        <v>1</v>
      </c>
      <c r="Q41" s="6">
        <f t="shared" si="29"/>
        <v>0.36985849346991662</v>
      </c>
      <c r="R41">
        <f t="shared" si="29"/>
        <v>0</v>
      </c>
      <c r="S41" s="3">
        <f t="shared" si="29"/>
        <v>4.6817066014570194</v>
      </c>
      <c r="U41">
        <f>$J33/$J34</f>
        <v>-0.36985849346991662</v>
      </c>
    </row>
    <row r="42" spans="1:21" x14ac:dyDescent="0.25">
      <c r="J42" s="6">
        <f>J34/$J34</f>
        <v>1</v>
      </c>
      <c r="K42" s="9">
        <f t="shared" ref="K42:S42" si="30">K34/$J34</f>
        <v>-0.2914135965302474</v>
      </c>
      <c r="L42" s="9">
        <f t="shared" si="30"/>
        <v>-0.41981160073473855</v>
      </c>
      <c r="M42" s="9">
        <f t="shared" si="30"/>
        <v>1.0261462154819501</v>
      </c>
      <c r="N42" s="9">
        <f t="shared" si="30"/>
        <v>0.9756071823530299</v>
      </c>
      <c r="O42" s="10">
        <f t="shared" si="30"/>
        <v>0</v>
      </c>
      <c r="P42" s="9">
        <f t="shared" si="30"/>
        <v>0</v>
      </c>
      <c r="Q42" s="6">
        <f t="shared" si="30"/>
        <v>8.1761181154622178E-2</v>
      </c>
      <c r="R42" s="9">
        <f t="shared" si="30"/>
        <v>0</v>
      </c>
      <c r="S42" s="10">
        <f t="shared" si="30"/>
        <v>0.1693239771221722</v>
      </c>
      <c r="U42">
        <f>$J34/$J34</f>
        <v>1</v>
      </c>
    </row>
    <row r="43" spans="1:21" x14ac:dyDescent="0.25">
      <c r="J43" s="6">
        <f>J35-($J35/$J34)*J34</f>
        <v>0</v>
      </c>
      <c r="K43">
        <f t="shared" ref="K43:S43" si="31">K35-($J35/$J34)*K34</f>
        <v>3.9422919196766526</v>
      </c>
      <c r="L43">
        <f t="shared" si="31"/>
        <v>-3.1603461306497991</v>
      </c>
      <c r="M43">
        <f t="shared" si="31"/>
        <v>10.263603651854073</v>
      </c>
      <c r="N43">
        <f t="shared" si="31"/>
        <v>2.2831913838042857</v>
      </c>
      <c r="O43" s="3">
        <f t="shared" si="31"/>
        <v>0</v>
      </c>
      <c r="P43">
        <f t="shared" si="31"/>
        <v>0</v>
      </c>
      <c r="Q43" s="6">
        <f t="shared" si="31"/>
        <v>0.19824917701057426</v>
      </c>
      <c r="R43">
        <f t="shared" si="31"/>
        <v>1</v>
      </c>
      <c r="S43" s="3">
        <f t="shared" si="31"/>
        <v>4.2261457557735032</v>
      </c>
      <c r="U43">
        <f>$J35/$J34</f>
        <v>-0.19824917701057426</v>
      </c>
    </row>
    <row r="44" spans="1:21" x14ac:dyDescent="0.25">
      <c r="J44" s="5">
        <f>J36-($J36/$J34)*J34</f>
        <v>0</v>
      </c>
      <c r="K44" s="2">
        <f t="shared" ref="K44:S44" si="32">K36-($J36/$J34)*K34</f>
        <v>9.8054324381046687</v>
      </c>
      <c r="L44" s="2">
        <f t="shared" si="32"/>
        <v>3.0549255086416167</v>
      </c>
      <c r="M44" s="2">
        <f t="shared" si="32"/>
        <v>-8.7584787574940055</v>
      </c>
      <c r="N44" s="2">
        <f t="shared" si="32"/>
        <v>-16.131648936643348</v>
      </c>
      <c r="O44" s="4">
        <f t="shared" si="32"/>
        <v>0</v>
      </c>
      <c r="P44" s="2">
        <f t="shared" si="32"/>
        <v>0</v>
      </c>
      <c r="Q44" s="5">
        <f t="shared" si="32"/>
        <v>-0.83239545635945167</v>
      </c>
      <c r="R44" s="2">
        <f t="shared" si="32"/>
        <v>0</v>
      </c>
      <c r="S44" s="4">
        <f t="shared" si="32"/>
        <v>-1.7238560796065494</v>
      </c>
      <c r="U44">
        <f>$J36/$J34</f>
        <v>0.83239545635945167</v>
      </c>
    </row>
    <row r="45" spans="1:21" x14ac:dyDescent="0.25">
      <c r="A45" t="s">
        <v>9</v>
      </c>
      <c r="J45" s="6">
        <v>0</v>
      </c>
      <c r="K45" s="11">
        <v>1</v>
      </c>
      <c r="L45" s="11">
        <v>2</v>
      </c>
      <c r="M45" s="11">
        <v>3</v>
      </c>
      <c r="N45" s="11">
        <v>4</v>
      </c>
      <c r="O45" s="11">
        <v>5</v>
      </c>
      <c r="P45" s="11">
        <v>6</v>
      </c>
      <c r="Q45" s="6">
        <v>7</v>
      </c>
      <c r="R45" s="11">
        <v>8</v>
      </c>
      <c r="S45" s="11"/>
    </row>
    <row r="46" spans="1:21" x14ac:dyDescent="0.25">
      <c r="A46">
        <v>5</v>
      </c>
      <c r="B46">
        <v>6</v>
      </c>
      <c r="I46" t="s">
        <v>8</v>
      </c>
    </row>
    <row r="47" spans="1:21" x14ac:dyDescent="0.25">
      <c r="A47">
        <f>J47</f>
        <v>-0.81952255256321749</v>
      </c>
      <c r="B47">
        <f t="shared" ref="B47:B50" si="33">K47</f>
        <v>8.712909768206119</v>
      </c>
      <c r="C47">
        <f t="shared" ref="C47:C50" si="34">L47</f>
        <v>10.860250148532717</v>
      </c>
      <c r="D47">
        <f t="shared" ref="D47:D50" si="35">M47</f>
        <v>-4.3692315298620059</v>
      </c>
      <c r="E47">
        <f t="shared" ref="E47:E50" si="36">N47</f>
        <v>-15.424467085117834</v>
      </c>
      <c r="F47">
        <f>S47</f>
        <v>7.7967418840052662</v>
      </c>
      <c r="H47" s="6" t="b">
        <f>I47=MIN(I$47:I$50)</f>
        <v>1</v>
      </c>
      <c r="I47" s="6">
        <f>IF(K47&lt;0, "", S47/K47)</f>
        <v>0.89484937769653039</v>
      </c>
      <c r="J47" s="6">
        <f>Q40</f>
        <v>-0.81952255256321749</v>
      </c>
      <c r="K47" s="6">
        <f>K40</f>
        <v>8.712909768206119</v>
      </c>
      <c r="L47" s="6">
        <f t="shared" ref="L47:S47" si="37">L40</f>
        <v>10.860250148532717</v>
      </c>
      <c r="M47" s="6">
        <f t="shared" si="37"/>
        <v>-4.3692315298620059</v>
      </c>
      <c r="N47" s="6">
        <f t="shared" si="37"/>
        <v>-15.424467085117834</v>
      </c>
      <c r="O47" s="8">
        <f t="shared" si="37"/>
        <v>1</v>
      </c>
      <c r="P47" s="6">
        <f t="shared" si="37"/>
        <v>0</v>
      </c>
      <c r="Q47" s="6">
        <f>J40</f>
        <v>0</v>
      </c>
      <c r="R47" s="6">
        <f t="shared" si="37"/>
        <v>0</v>
      </c>
      <c r="S47" s="8">
        <f t="shared" si="37"/>
        <v>7.7967418840052662</v>
      </c>
    </row>
    <row r="48" spans="1:21" x14ac:dyDescent="0.25">
      <c r="A48">
        <f t="shared" ref="A48:A50" si="38">J48</f>
        <v>0.36985849346991662</v>
      </c>
      <c r="B48">
        <f t="shared" si="33"/>
        <v>-2.4665432256634041</v>
      </c>
      <c r="C48">
        <f t="shared" si="34"/>
        <v>11.095031454145388</v>
      </c>
      <c r="D48">
        <f t="shared" si="35"/>
        <v>12.271094561074399</v>
      </c>
      <c r="E48">
        <f t="shared" si="36"/>
        <v>-0.52083010128014529</v>
      </c>
      <c r="F48">
        <f t="shared" ref="F48:F50" si="39">S48</f>
        <v>4.6817066014570194</v>
      </c>
      <c r="H48" t="b">
        <f t="shared" ref="H48:H50" si="40">I48=MIN(I$47:I$50)</f>
        <v>0</v>
      </c>
      <c r="I48" t="str">
        <f t="shared" ref="I48:I50" si="41">IF(K48&lt;0, "", S48/K48)</f>
        <v/>
      </c>
      <c r="J48">
        <f t="shared" ref="J48:J52" si="42">Q41</f>
        <v>0.36985849346991662</v>
      </c>
      <c r="K48" s="6">
        <f t="shared" ref="K48:P48" si="43">K41</f>
        <v>-2.4665432256634041</v>
      </c>
      <c r="L48">
        <f t="shared" si="43"/>
        <v>11.095031454145388</v>
      </c>
      <c r="M48">
        <f t="shared" si="43"/>
        <v>12.271094561074399</v>
      </c>
      <c r="N48">
        <f t="shared" si="43"/>
        <v>-0.52083010128014529</v>
      </c>
      <c r="O48" s="8">
        <f t="shared" si="43"/>
        <v>0</v>
      </c>
      <c r="P48">
        <f t="shared" si="43"/>
        <v>1</v>
      </c>
      <c r="Q48">
        <f t="shared" ref="Q48:Q52" si="44">J41</f>
        <v>0</v>
      </c>
      <c r="R48">
        <f t="shared" ref="R48:S48" si="45">R41</f>
        <v>0</v>
      </c>
      <c r="S48" s="3">
        <f t="shared" si="45"/>
        <v>4.6817066014570194</v>
      </c>
    </row>
    <row r="49" spans="1:19" x14ac:dyDescent="0.25">
      <c r="A49">
        <f t="shared" si="38"/>
        <v>8.1761181154622178E-2</v>
      </c>
      <c r="B49">
        <f t="shared" si="33"/>
        <v>-0.2914135965302474</v>
      </c>
      <c r="C49">
        <f t="shared" si="34"/>
        <v>-0.41981160073473855</v>
      </c>
      <c r="D49">
        <f t="shared" si="35"/>
        <v>1.0261462154819501</v>
      </c>
      <c r="E49">
        <f t="shared" si="36"/>
        <v>0.9756071823530299</v>
      </c>
      <c r="F49">
        <f t="shared" si="39"/>
        <v>0.1693239771221722</v>
      </c>
      <c r="H49" t="b">
        <f t="shared" si="40"/>
        <v>0</v>
      </c>
      <c r="I49" t="str">
        <f t="shared" si="41"/>
        <v/>
      </c>
      <c r="J49">
        <f t="shared" si="42"/>
        <v>8.1761181154622178E-2</v>
      </c>
      <c r="K49" s="6">
        <f t="shared" ref="K49:P49" si="46">K42</f>
        <v>-0.2914135965302474</v>
      </c>
      <c r="L49">
        <f t="shared" si="46"/>
        <v>-0.41981160073473855</v>
      </c>
      <c r="M49">
        <f t="shared" si="46"/>
        <v>1.0261462154819501</v>
      </c>
      <c r="N49">
        <f t="shared" si="46"/>
        <v>0.9756071823530299</v>
      </c>
      <c r="O49" s="6">
        <f t="shared" si="46"/>
        <v>0</v>
      </c>
      <c r="P49">
        <f t="shared" si="46"/>
        <v>0</v>
      </c>
      <c r="Q49">
        <f t="shared" si="44"/>
        <v>1</v>
      </c>
      <c r="R49">
        <f t="shared" ref="R49:S49" si="47">R42</f>
        <v>0</v>
      </c>
      <c r="S49" s="3">
        <f t="shared" si="47"/>
        <v>0.1693239771221722</v>
      </c>
    </row>
    <row r="50" spans="1:19" x14ac:dyDescent="0.25">
      <c r="A50">
        <f t="shared" si="38"/>
        <v>0.19824917701057426</v>
      </c>
      <c r="B50">
        <f t="shared" si="33"/>
        <v>3.9422919196766526</v>
      </c>
      <c r="C50">
        <f t="shared" si="34"/>
        <v>-3.1603461306497991</v>
      </c>
      <c r="D50">
        <f t="shared" si="35"/>
        <v>10.263603651854073</v>
      </c>
      <c r="E50">
        <f t="shared" si="36"/>
        <v>2.2831913838042857</v>
      </c>
      <c r="F50">
        <f t="shared" si="39"/>
        <v>4.2261457557735032</v>
      </c>
      <c r="H50" t="b">
        <f t="shared" si="40"/>
        <v>0</v>
      </c>
      <c r="I50">
        <f t="shared" si="41"/>
        <v>1.0720022367395188</v>
      </c>
      <c r="J50">
        <f t="shared" si="42"/>
        <v>0.19824917701057426</v>
      </c>
      <c r="K50" s="6">
        <f t="shared" ref="K50:P50" si="48">K43</f>
        <v>3.9422919196766526</v>
      </c>
      <c r="L50">
        <f t="shared" si="48"/>
        <v>-3.1603461306497991</v>
      </c>
      <c r="M50">
        <f t="shared" si="48"/>
        <v>10.263603651854073</v>
      </c>
      <c r="N50">
        <f t="shared" si="48"/>
        <v>2.2831913838042857</v>
      </c>
      <c r="O50" s="8">
        <f t="shared" si="48"/>
        <v>0</v>
      </c>
      <c r="P50">
        <f t="shared" si="48"/>
        <v>0</v>
      </c>
      <c r="Q50">
        <f t="shared" si="44"/>
        <v>0</v>
      </c>
      <c r="R50">
        <f t="shared" ref="R50:S50" si="49">R43</f>
        <v>1</v>
      </c>
      <c r="S50" s="3">
        <f t="shared" si="49"/>
        <v>4.2261457557735032</v>
      </c>
    </row>
    <row r="51" spans="1:19" x14ac:dyDescent="0.25">
      <c r="A51">
        <f>J51</f>
        <v>-0.83239545635945167</v>
      </c>
      <c r="B51">
        <f>K51</f>
        <v>9.8054324381046687</v>
      </c>
      <c r="C51">
        <f>L51</f>
        <v>3.0549255086416167</v>
      </c>
      <c r="D51">
        <f>M51</f>
        <v>-8.7584787574940055</v>
      </c>
      <c r="E51">
        <f>N51</f>
        <v>-16.131648936643348</v>
      </c>
      <c r="F51" s="9">
        <v>0</v>
      </c>
      <c r="J51" s="2">
        <f>Q44</f>
        <v>-0.83239545635945167</v>
      </c>
      <c r="K51" s="5">
        <f t="shared" ref="K51:P51" si="50">K44</f>
        <v>9.8054324381046687</v>
      </c>
      <c r="L51" s="2">
        <f t="shared" si="50"/>
        <v>3.0549255086416167</v>
      </c>
      <c r="M51" s="2">
        <f t="shared" si="50"/>
        <v>-8.7584787574940055</v>
      </c>
      <c r="N51" s="2">
        <f t="shared" si="50"/>
        <v>-16.131648936643348</v>
      </c>
      <c r="O51" s="15">
        <f t="shared" si="50"/>
        <v>0</v>
      </c>
      <c r="P51" s="2">
        <f t="shared" si="50"/>
        <v>0</v>
      </c>
      <c r="Q51" s="2">
        <f>J44</f>
        <v>0</v>
      </c>
      <c r="R51" s="2">
        <f>R44</f>
        <v>0</v>
      </c>
      <c r="S51" s="4">
        <f t="shared" ref="S51" si="51">S44</f>
        <v>-1.7238560796065494</v>
      </c>
    </row>
    <row r="52" spans="1:19" x14ac:dyDescent="0.25">
      <c r="J52" s="13">
        <f t="shared" si="42"/>
        <v>7</v>
      </c>
      <c r="K52" s="7">
        <f t="shared" ref="K52:P52" si="52">K45</f>
        <v>1</v>
      </c>
      <c r="L52" s="13">
        <f t="shared" si="52"/>
        <v>2</v>
      </c>
      <c r="M52" s="13">
        <f t="shared" si="52"/>
        <v>3</v>
      </c>
      <c r="N52" s="13">
        <f t="shared" si="52"/>
        <v>4</v>
      </c>
      <c r="O52" s="7">
        <f t="shared" si="52"/>
        <v>5</v>
      </c>
      <c r="P52" s="13">
        <f t="shared" si="52"/>
        <v>6</v>
      </c>
      <c r="Q52">
        <f t="shared" si="44"/>
        <v>0</v>
      </c>
      <c r="R52" s="13">
        <f t="shared" ref="R52" si="53">R45</f>
        <v>8</v>
      </c>
      <c r="S52" s="3"/>
    </row>
    <row r="53" spans="1:19" x14ac:dyDescent="0.25">
      <c r="J53" s="7" t="b">
        <f>AND(J51&gt;0, J51=MAX($J51:$R51))</f>
        <v>0</v>
      </c>
      <c r="K53" s="7" t="b">
        <f t="shared" ref="K53:N53" si="54">AND(K51&gt;0, K51=MAX($J51:$N51))</f>
        <v>1</v>
      </c>
      <c r="L53" s="7" t="b">
        <f t="shared" si="54"/>
        <v>0</v>
      </c>
      <c r="M53" s="7" t="b">
        <f t="shared" si="54"/>
        <v>0</v>
      </c>
      <c r="N53" s="7" t="b">
        <f t="shared" si="54"/>
        <v>0</v>
      </c>
      <c r="O53" s="6"/>
    </row>
    <row r="55" spans="1:19" x14ac:dyDescent="0.25">
      <c r="J55">
        <f>J47/$K47</f>
        <v>-9.4058423002806688E-2</v>
      </c>
      <c r="K55" s="6">
        <f t="shared" ref="K55:S55" si="55">K47/$K47</f>
        <v>1</v>
      </c>
      <c r="L55">
        <f t="shared" si="55"/>
        <v>1.2464550233450551</v>
      </c>
      <c r="M55">
        <f t="shared" si="55"/>
        <v>-0.50146640400266385</v>
      </c>
      <c r="N55">
        <f t="shared" si="55"/>
        <v>-1.7703003354175149</v>
      </c>
      <c r="O55" s="8">
        <f t="shared" si="55"/>
        <v>0.11477222037224055</v>
      </c>
      <c r="P55">
        <f t="shared" si="55"/>
        <v>0</v>
      </c>
      <c r="Q55">
        <f t="shared" si="55"/>
        <v>0</v>
      </c>
      <c r="R55">
        <f t="shared" si="55"/>
        <v>0</v>
      </c>
      <c r="S55" s="3">
        <f t="shared" si="55"/>
        <v>0.89484937769653039</v>
      </c>
    </row>
    <row r="56" spans="1:19" x14ac:dyDescent="0.25">
      <c r="J56">
        <f>J48-($K48/$K47)*J47</f>
        <v>0.1378593273957609</v>
      </c>
      <c r="K56" s="6">
        <f t="shared" ref="K56:S56" si="56">K48-($K48/$K47)*K47</f>
        <v>0</v>
      </c>
      <c r="L56">
        <f t="shared" si="56"/>
        <v>14.169466648071253</v>
      </c>
      <c r="M56">
        <f t="shared" si="56"/>
        <v>11.034205999383842</v>
      </c>
      <c r="N56">
        <f t="shared" si="56"/>
        <v>-4.8873524009938683</v>
      </c>
      <c r="O56" s="8">
        <f t="shared" si="56"/>
        <v>0.28309064265349726</v>
      </c>
      <c r="P56">
        <f t="shared" si="56"/>
        <v>1</v>
      </c>
      <c r="Q56">
        <f t="shared" si="56"/>
        <v>0</v>
      </c>
      <c r="R56">
        <f t="shared" si="56"/>
        <v>0</v>
      </c>
      <c r="S56" s="3">
        <f t="shared" si="56"/>
        <v>6.8888912720035087</v>
      </c>
    </row>
    <row r="57" spans="1:19" x14ac:dyDescent="0.25">
      <c r="J57">
        <f>J49-($K49/$K47)*J47</f>
        <v>5.4351277823410933E-2</v>
      </c>
      <c r="K57" s="6">
        <f t="shared" ref="K57:S57" si="57">K49-($K49/$K47)*K47</f>
        <v>0</v>
      </c>
      <c r="L57">
        <f t="shared" si="57"/>
        <v>-5.657765946856258E-2</v>
      </c>
      <c r="M57">
        <f t="shared" si="57"/>
        <v>0.88001208715244372</v>
      </c>
      <c r="N57">
        <f t="shared" si="57"/>
        <v>0.45971759467030859</v>
      </c>
      <c r="O57" s="8">
        <f t="shared" si="57"/>
        <v>3.3446185520436746E-2</v>
      </c>
      <c r="P57">
        <f t="shared" si="57"/>
        <v>0</v>
      </c>
      <c r="Q57">
        <f t="shared" si="57"/>
        <v>1</v>
      </c>
      <c r="R57">
        <f t="shared" si="57"/>
        <v>0</v>
      </c>
      <c r="S57" s="3">
        <f t="shared" si="57"/>
        <v>0.43009525262957182</v>
      </c>
    </row>
    <row r="58" spans="1:19" x14ac:dyDescent="0.25">
      <c r="J58">
        <f>J50-($K50/$K47)*J47</f>
        <v>0.56905493799206774</v>
      </c>
      <c r="K58" s="6">
        <f t="shared" ref="K58:S58" si="58">K50-($K50/$K47)*K47</f>
        <v>0</v>
      </c>
      <c r="L58">
        <f t="shared" si="58"/>
        <v>-8.0742356974233829</v>
      </c>
      <c r="M58">
        <f t="shared" si="58"/>
        <v>12.240530604343082</v>
      </c>
      <c r="N58">
        <f t="shared" si="58"/>
        <v>9.2622320915216232</v>
      </c>
      <c r="O58" s="8">
        <f t="shared" si="58"/>
        <v>-0.45246559697683203</v>
      </c>
      <c r="P58">
        <f t="shared" si="58"/>
        <v>0</v>
      </c>
      <c r="Q58">
        <f t="shared" si="58"/>
        <v>0</v>
      </c>
      <c r="R58">
        <f t="shared" si="58"/>
        <v>1</v>
      </c>
      <c r="S58" s="3">
        <f t="shared" si="58"/>
        <v>0.69838828475279024</v>
      </c>
    </row>
    <row r="59" spans="1:19" x14ac:dyDescent="0.25">
      <c r="F59" s="9"/>
      <c r="J59" s="2">
        <f>J51-($K51/$K47)*J47</f>
        <v>8.9888055629239405E-2</v>
      </c>
      <c r="K59" s="5">
        <f t="shared" ref="K59:S59" si="59">K51-($K51/$K47)*K47</f>
        <v>0</v>
      </c>
      <c r="L59" s="2">
        <f t="shared" si="59"/>
        <v>-9.1671050099044997</v>
      </c>
      <c r="M59" s="2">
        <f t="shared" si="59"/>
        <v>-3.8413838130665843</v>
      </c>
      <c r="N59" s="2">
        <f t="shared" si="59"/>
        <v>1.2269113974471288</v>
      </c>
      <c r="O59" s="15">
        <f t="shared" si="59"/>
        <v>-1.125391252631265</v>
      </c>
      <c r="P59" s="2">
        <f t="shared" si="59"/>
        <v>0</v>
      </c>
      <c r="Q59" s="2">
        <f t="shared" si="59"/>
        <v>0</v>
      </c>
      <c r="R59" s="2">
        <f t="shared" si="59"/>
        <v>0</v>
      </c>
      <c r="S59" s="4">
        <f t="shared" si="59"/>
        <v>-10.498241194889886</v>
      </c>
    </row>
    <row r="60" spans="1:19" x14ac:dyDescent="0.25">
      <c r="A60" t="s">
        <v>10</v>
      </c>
      <c r="J60" s="13">
        <f>J52</f>
        <v>7</v>
      </c>
      <c r="K60" s="7">
        <f t="shared" ref="K60:R60" si="60">K52</f>
        <v>1</v>
      </c>
      <c r="L60" s="13">
        <f t="shared" si="60"/>
        <v>2</v>
      </c>
      <c r="M60" s="13">
        <f t="shared" si="60"/>
        <v>3</v>
      </c>
      <c r="N60" s="13">
        <f t="shared" si="60"/>
        <v>4</v>
      </c>
      <c r="O60" s="8">
        <f t="shared" si="60"/>
        <v>5</v>
      </c>
      <c r="P60" s="13">
        <f t="shared" si="60"/>
        <v>6</v>
      </c>
      <c r="Q60" s="7">
        <f t="shared" si="60"/>
        <v>0</v>
      </c>
      <c r="R60" s="13">
        <f t="shared" si="60"/>
        <v>8</v>
      </c>
      <c r="S60" s="3"/>
    </row>
    <row r="61" spans="1:19" x14ac:dyDescent="0.25">
      <c r="A61">
        <v>5</v>
      </c>
      <c r="B61">
        <v>6</v>
      </c>
      <c r="I61" t="s">
        <v>8</v>
      </c>
    </row>
    <row r="62" spans="1:19" x14ac:dyDescent="0.25">
      <c r="A62">
        <f>J62</f>
        <v>-9.4058423002806688E-2</v>
      </c>
      <c r="B62">
        <f t="shared" ref="B62:E62" si="61">K62</f>
        <v>0.11477222037224055</v>
      </c>
      <c r="C62">
        <f t="shared" si="61"/>
        <v>1.2464550233450551</v>
      </c>
      <c r="D62">
        <f t="shared" si="61"/>
        <v>-0.50146640400266385</v>
      </c>
      <c r="E62">
        <f t="shared" si="61"/>
        <v>-1.7703003354175149</v>
      </c>
      <c r="F62">
        <f>S62</f>
        <v>0.89484937769653039</v>
      </c>
      <c r="H62" t="b">
        <f>I62=MIN(I$62:I$65)</f>
        <v>0</v>
      </c>
      <c r="I62" t="str">
        <f>IF(N62&lt;0, "", S62/N62)</f>
        <v/>
      </c>
      <c r="J62">
        <f>J55</f>
        <v>-9.4058423002806688E-2</v>
      </c>
      <c r="K62">
        <f>O55</f>
        <v>0.11477222037224055</v>
      </c>
      <c r="L62">
        <f>L55</f>
        <v>1.2464550233450551</v>
      </c>
      <c r="M62">
        <f t="shared" ref="M62:S62" si="62">M55</f>
        <v>-0.50146640400266385</v>
      </c>
      <c r="N62" s="6">
        <f t="shared" si="62"/>
        <v>-1.7703003354175149</v>
      </c>
      <c r="O62" s="3">
        <f>K55</f>
        <v>1</v>
      </c>
      <c r="P62">
        <f t="shared" si="62"/>
        <v>0</v>
      </c>
      <c r="Q62">
        <f t="shared" si="62"/>
        <v>0</v>
      </c>
      <c r="R62" s="6">
        <f t="shared" si="62"/>
        <v>0</v>
      </c>
      <c r="S62" s="3">
        <f t="shared" si="62"/>
        <v>0.89484937769653039</v>
      </c>
    </row>
    <row r="63" spans="1:19" x14ac:dyDescent="0.25">
      <c r="A63">
        <f t="shared" ref="A63:A66" si="63">J63</f>
        <v>0.1378593273957609</v>
      </c>
      <c r="B63">
        <f t="shared" ref="B63:B66" si="64">K63</f>
        <v>0.28309064265349726</v>
      </c>
      <c r="C63">
        <f t="shared" ref="C63:C66" si="65">L63</f>
        <v>14.169466648071253</v>
      </c>
      <c r="D63">
        <f t="shared" ref="D63:D66" si="66">M63</f>
        <v>11.034205999383842</v>
      </c>
      <c r="E63">
        <f t="shared" ref="E63:E66" si="67">N63</f>
        <v>-4.8873524009938683</v>
      </c>
      <c r="F63">
        <f t="shared" ref="F63:F65" si="68">S63</f>
        <v>6.8888912720035087</v>
      </c>
      <c r="H63" t="b">
        <f t="shared" ref="H63:H65" si="69">I63=MIN(I$62:I$65)</f>
        <v>0</v>
      </c>
      <c r="I63" t="str">
        <f t="shared" ref="I63:I65" si="70">IF(N63&lt;0, "", S63/N63)</f>
        <v/>
      </c>
      <c r="J63">
        <f t="shared" ref="J63:J67" si="71">J56</f>
        <v>0.1378593273957609</v>
      </c>
      <c r="K63">
        <f t="shared" ref="K63:K67" si="72">O56</f>
        <v>0.28309064265349726</v>
      </c>
      <c r="L63">
        <f t="shared" ref="L63:S63" si="73">L56</f>
        <v>14.169466648071253</v>
      </c>
      <c r="M63">
        <f t="shared" si="73"/>
        <v>11.034205999383842</v>
      </c>
      <c r="N63" s="6">
        <f t="shared" si="73"/>
        <v>-4.8873524009938683</v>
      </c>
      <c r="O63" s="3">
        <f t="shared" ref="O63:O67" si="74">K56</f>
        <v>0</v>
      </c>
      <c r="P63">
        <f t="shared" si="73"/>
        <v>1</v>
      </c>
      <c r="Q63">
        <f t="shared" si="73"/>
        <v>0</v>
      </c>
      <c r="R63" s="6">
        <f t="shared" si="73"/>
        <v>0</v>
      </c>
      <c r="S63" s="3">
        <f t="shared" si="73"/>
        <v>6.8888912720035087</v>
      </c>
    </row>
    <row r="64" spans="1:19" x14ac:dyDescent="0.25">
      <c r="A64">
        <f t="shared" si="63"/>
        <v>5.4351277823410933E-2</v>
      </c>
      <c r="B64">
        <f t="shared" si="64"/>
        <v>3.3446185520436746E-2</v>
      </c>
      <c r="C64">
        <f t="shared" si="65"/>
        <v>-5.657765946856258E-2</v>
      </c>
      <c r="D64">
        <f t="shared" si="66"/>
        <v>0.88001208715244372</v>
      </c>
      <c r="E64">
        <f t="shared" si="67"/>
        <v>0.45971759467030859</v>
      </c>
      <c r="F64">
        <f t="shared" si="68"/>
        <v>0.43009525262957182</v>
      </c>
      <c r="H64" t="b">
        <f t="shared" si="69"/>
        <v>0</v>
      </c>
      <c r="I64">
        <f t="shared" si="70"/>
        <v>0.93556404543972094</v>
      </c>
      <c r="J64">
        <f t="shared" si="71"/>
        <v>5.4351277823410933E-2</v>
      </c>
      <c r="K64">
        <f t="shared" si="72"/>
        <v>3.3446185520436746E-2</v>
      </c>
      <c r="L64">
        <f t="shared" ref="L64:S64" si="75">L57</f>
        <v>-5.657765946856258E-2</v>
      </c>
      <c r="M64">
        <f t="shared" si="75"/>
        <v>0.88001208715244372</v>
      </c>
      <c r="N64" s="6">
        <f t="shared" si="75"/>
        <v>0.45971759467030859</v>
      </c>
      <c r="O64" s="3">
        <f t="shared" si="74"/>
        <v>0</v>
      </c>
      <c r="P64">
        <f t="shared" si="75"/>
        <v>0</v>
      </c>
      <c r="Q64">
        <f t="shared" si="75"/>
        <v>1</v>
      </c>
      <c r="R64" s="6">
        <f t="shared" si="75"/>
        <v>0</v>
      </c>
      <c r="S64" s="3">
        <f t="shared" si="75"/>
        <v>0.43009525262957182</v>
      </c>
    </row>
    <row r="65" spans="1:19" x14ac:dyDescent="0.25">
      <c r="A65">
        <f t="shared" si="63"/>
        <v>0.56905493799206774</v>
      </c>
      <c r="B65">
        <f t="shared" si="64"/>
        <v>-0.45246559697683203</v>
      </c>
      <c r="C65">
        <f t="shared" si="65"/>
        <v>-8.0742356974233829</v>
      </c>
      <c r="D65">
        <f t="shared" si="66"/>
        <v>12.240530604343082</v>
      </c>
      <c r="E65">
        <f t="shared" si="67"/>
        <v>9.2622320915216232</v>
      </c>
      <c r="F65">
        <f t="shared" si="68"/>
        <v>0.69838828475279024</v>
      </c>
      <c r="H65" s="6" t="b">
        <f t="shared" si="69"/>
        <v>1</v>
      </c>
      <c r="I65" s="6">
        <f t="shared" si="70"/>
        <v>7.5401725831516844E-2</v>
      </c>
      <c r="J65" s="6">
        <f t="shared" si="71"/>
        <v>0.56905493799206774</v>
      </c>
      <c r="K65" s="6">
        <f t="shared" si="72"/>
        <v>-0.45246559697683203</v>
      </c>
      <c r="L65" s="6">
        <f t="shared" ref="L65:S65" si="76">L58</f>
        <v>-8.0742356974233829</v>
      </c>
      <c r="M65" s="6">
        <f t="shared" si="76"/>
        <v>12.240530604343082</v>
      </c>
      <c r="N65" s="6">
        <f t="shared" si="76"/>
        <v>9.2622320915216232</v>
      </c>
      <c r="O65" s="8">
        <f t="shared" si="74"/>
        <v>0</v>
      </c>
      <c r="P65" s="6">
        <f t="shared" si="76"/>
        <v>0</v>
      </c>
      <c r="Q65" s="6">
        <f t="shared" si="76"/>
        <v>0</v>
      </c>
      <c r="R65" s="6">
        <f t="shared" si="76"/>
        <v>1</v>
      </c>
      <c r="S65" s="8">
        <f t="shared" si="76"/>
        <v>0.69838828475279024</v>
      </c>
    </row>
    <row r="66" spans="1:19" x14ac:dyDescent="0.25">
      <c r="A66">
        <f t="shared" si="63"/>
        <v>8.9888055629239405E-2</v>
      </c>
      <c r="B66">
        <f t="shared" si="64"/>
        <v>-1.125391252631265</v>
      </c>
      <c r="C66">
        <f t="shared" si="65"/>
        <v>-9.1671050099044997</v>
      </c>
      <c r="D66">
        <f t="shared" si="66"/>
        <v>-3.8413838130665843</v>
      </c>
      <c r="E66">
        <f t="shared" si="67"/>
        <v>1.2269113974471288</v>
      </c>
      <c r="F66" s="9">
        <v>0</v>
      </c>
      <c r="J66" s="2">
        <f t="shared" si="71"/>
        <v>8.9888055629239405E-2</v>
      </c>
      <c r="K66" s="2">
        <f t="shared" si="72"/>
        <v>-1.125391252631265</v>
      </c>
      <c r="L66" s="2">
        <f t="shared" ref="L66:S66" si="77">L59</f>
        <v>-9.1671050099044997</v>
      </c>
      <c r="M66" s="2">
        <f t="shared" si="77"/>
        <v>-3.8413838130665843</v>
      </c>
      <c r="N66" s="5">
        <f t="shared" si="77"/>
        <v>1.2269113974471288</v>
      </c>
      <c r="O66" s="4">
        <f t="shared" si="74"/>
        <v>0</v>
      </c>
      <c r="P66" s="2">
        <f t="shared" si="77"/>
        <v>0</v>
      </c>
      <c r="Q66" s="2">
        <f t="shared" si="77"/>
        <v>0</v>
      </c>
      <c r="R66" s="5">
        <f t="shared" si="77"/>
        <v>0</v>
      </c>
      <c r="S66" s="4">
        <f t="shared" si="77"/>
        <v>-10.498241194889886</v>
      </c>
    </row>
    <row r="67" spans="1:19" x14ac:dyDescent="0.25">
      <c r="J67" s="11">
        <f t="shared" si="71"/>
        <v>7</v>
      </c>
      <c r="K67" s="11">
        <f t="shared" si="72"/>
        <v>5</v>
      </c>
      <c r="L67" s="11">
        <f t="shared" ref="L67:S67" si="78">L60</f>
        <v>2</v>
      </c>
      <c r="M67" s="11">
        <f t="shared" si="78"/>
        <v>3</v>
      </c>
      <c r="N67" s="6">
        <f t="shared" si="78"/>
        <v>4</v>
      </c>
      <c r="O67" s="13">
        <f t="shared" si="74"/>
        <v>1</v>
      </c>
      <c r="P67" s="11">
        <f t="shared" si="78"/>
        <v>6</v>
      </c>
      <c r="Q67" s="11">
        <f t="shared" si="78"/>
        <v>0</v>
      </c>
      <c r="R67" s="6">
        <f t="shared" si="78"/>
        <v>8</v>
      </c>
      <c r="S67" s="3">
        <f t="shared" si="78"/>
        <v>0</v>
      </c>
    </row>
    <row r="68" spans="1:19" x14ac:dyDescent="0.25">
      <c r="J68" t="b">
        <f>AND(J66&gt;0, J66=MAX($J66:$R66))</f>
        <v>0</v>
      </c>
      <c r="K68" t="b">
        <f t="shared" ref="K68:N68" si="79">AND(K66&gt;0, K66=MAX($J66:$R66))</f>
        <v>0</v>
      </c>
      <c r="L68" t="b">
        <f t="shared" si="79"/>
        <v>0</v>
      </c>
      <c r="M68" t="b">
        <f t="shared" si="79"/>
        <v>0</v>
      </c>
      <c r="N68" s="6" t="b">
        <f t="shared" si="79"/>
        <v>1</v>
      </c>
    </row>
    <row r="70" spans="1:19" x14ac:dyDescent="0.25">
      <c r="J70">
        <f>J62-($N62/$N65)*J65</f>
        <v>1.4705656502444917E-2</v>
      </c>
      <c r="K70">
        <f t="shared" ref="K70:S70" si="80">K62-($N62/$N65)*K65</f>
        <v>2.8291986430987459E-2</v>
      </c>
      <c r="L70">
        <f t="shared" si="80"/>
        <v>-0.29678228944835183</v>
      </c>
      <c r="M70">
        <f t="shared" si="80"/>
        <v>1.8380793146143923</v>
      </c>
      <c r="N70" s="6">
        <f t="shared" si="80"/>
        <v>0</v>
      </c>
      <c r="O70" s="3">
        <f t="shared" si="80"/>
        <v>1</v>
      </c>
      <c r="P70">
        <f t="shared" si="80"/>
        <v>0</v>
      </c>
      <c r="Q70">
        <f t="shared" si="80"/>
        <v>0</v>
      </c>
      <c r="R70" s="6">
        <f t="shared" si="80"/>
        <v>0.19113107055889866</v>
      </c>
      <c r="S70" s="3">
        <f t="shared" si="80"/>
        <v>1.0283330782271243</v>
      </c>
    </row>
    <row r="71" spans="1:19" x14ac:dyDescent="0.25">
      <c r="J71">
        <f>J63-($N63/$N65)*J65</f>
        <v>0.4381294987768854</v>
      </c>
      <c r="K71">
        <f t="shared" ref="K71:S71" si="81">K63-($N63/$N65)*K65</f>
        <v>4.4340544415723965E-2</v>
      </c>
      <c r="L71">
        <f t="shared" si="81"/>
        <v>9.9089779416702761</v>
      </c>
      <c r="M71">
        <f t="shared" si="81"/>
        <v>17.493101225442366</v>
      </c>
      <c r="N71" s="6">
        <f t="shared" si="81"/>
        <v>0</v>
      </c>
      <c r="O71" s="3">
        <f t="shared" si="81"/>
        <v>0</v>
      </c>
      <c r="P71">
        <f t="shared" si="81"/>
        <v>1</v>
      </c>
      <c r="Q71">
        <f t="shared" si="81"/>
        <v>0</v>
      </c>
      <c r="R71" s="6">
        <f t="shared" si="81"/>
        <v>0.52766464419171788</v>
      </c>
      <c r="S71" s="3">
        <f t="shared" si="81"/>
        <v>7.2574060777852543</v>
      </c>
    </row>
    <row r="72" spans="1:19" x14ac:dyDescent="0.25">
      <c r="J72">
        <f>J64-($N64/$N65)*J65</f>
        <v>2.6107052808963263E-2</v>
      </c>
      <c r="K72">
        <f t="shared" ref="K72:S72" si="82">K64-($N64/$N65)*K65</f>
        <v>5.590366594825473E-2</v>
      </c>
      <c r="L72">
        <f t="shared" si="82"/>
        <v>0.34417543945435852</v>
      </c>
      <c r="M72">
        <f t="shared" si="82"/>
        <v>0.27247092090722902</v>
      </c>
      <c r="N72" s="6">
        <f t="shared" si="82"/>
        <v>0</v>
      </c>
      <c r="O72" s="3">
        <f t="shared" si="82"/>
        <v>0</v>
      </c>
      <c r="P72">
        <f t="shared" si="82"/>
        <v>0</v>
      </c>
      <c r="Q72">
        <f t="shared" si="82"/>
        <v>1</v>
      </c>
      <c r="R72" s="6">
        <f t="shared" si="82"/>
        <v>-4.9633564580088711E-2</v>
      </c>
      <c r="S72" s="3">
        <f t="shared" si="82"/>
        <v>0.3954317525963168</v>
      </c>
    </row>
    <row r="73" spans="1:19" x14ac:dyDescent="0.25">
      <c r="J73">
        <f>J65/$N65</f>
        <v>6.1438207590691234E-2</v>
      </c>
      <c r="K73">
        <f t="shared" ref="K73:S73" si="83">K65/$N65</f>
        <v>-4.8850600212340375E-2</v>
      </c>
      <c r="L73">
        <f t="shared" si="83"/>
        <v>-0.8717375701278639</v>
      </c>
      <c r="M73">
        <f t="shared" si="83"/>
        <v>1.3215529996865125</v>
      </c>
      <c r="N73" s="6">
        <f t="shared" si="83"/>
        <v>1</v>
      </c>
      <c r="O73" s="3">
        <f t="shared" si="83"/>
        <v>0</v>
      </c>
      <c r="P73">
        <f t="shared" si="83"/>
        <v>0</v>
      </c>
      <c r="Q73">
        <f t="shared" si="83"/>
        <v>0</v>
      </c>
      <c r="R73" s="6">
        <f t="shared" si="83"/>
        <v>0.10796533601391513</v>
      </c>
      <c r="S73" s="3">
        <f t="shared" si="83"/>
        <v>7.5401725831516844E-2</v>
      </c>
    </row>
    <row r="74" spans="1:19" x14ac:dyDescent="0.25">
      <c r="J74" s="2">
        <f>J66-($N66/$N65)*J65</f>
        <v>1.4508818497497619E-2</v>
      </c>
      <c r="K74" s="2">
        <f t="shared" ref="K74:S74" si="84">K66-($N66/$N65)*K65</f>
        <v>-1.0654558944586114</v>
      </c>
      <c r="L74" s="2">
        <f t="shared" si="84"/>
        <v>-8.0975602495317585</v>
      </c>
      <c r="M74" s="2">
        <f t="shared" si="84"/>
        <v>-5.4628122507124086</v>
      </c>
      <c r="N74" s="5">
        <f t="shared" si="84"/>
        <v>0</v>
      </c>
      <c r="O74" s="4">
        <f t="shared" si="84"/>
        <v>0</v>
      </c>
      <c r="P74" s="2">
        <f t="shared" si="84"/>
        <v>0</v>
      </c>
      <c r="Q74" s="2">
        <f t="shared" si="84"/>
        <v>0</v>
      </c>
      <c r="R74" s="5">
        <f t="shared" si="84"/>
        <v>-0.13246390128468144</v>
      </c>
      <c r="S74" s="4">
        <f t="shared" si="84"/>
        <v>-10.590752431699757</v>
      </c>
    </row>
    <row r="75" spans="1:19" x14ac:dyDescent="0.25">
      <c r="A75" t="s">
        <v>11</v>
      </c>
      <c r="J75" s="11">
        <f>J67</f>
        <v>7</v>
      </c>
      <c r="K75" s="11">
        <f t="shared" ref="K75:S75" si="85">K67</f>
        <v>5</v>
      </c>
      <c r="L75" s="11">
        <f t="shared" si="85"/>
        <v>2</v>
      </c>
      <c r="M75" s="11">
        <f t="shared" si="85"/>
        <v>3</v>
      </c>
      <c r="N75" s="6">
        <f t="shared" si="85"/>
        <v>4</v>
      </c>
      <c r="O75" s="14">
        <f t="shared" si="85"/>
        <v>1</v>
      </c>
      <c r="P75" s="11">
        <f t="shared" si="85"/>
        <v>6</v>
      </c>
      <c r="Q75" s="11">
        <f t="shared" si="85"/>
        <v>0</v>
      </c>
      <c r="R75" s="6">
        <f t="shared" si="85"/>
        <v>8</v>
      </c>
      <c r="S75" s="14">
        <f t="shared" si="85"/>
        <v>0</v>
      </c>
    </row>
    <row r="76" spans="1:19" x14ac:dyDescent="0.25">
      <c r="A76">
        <v>5</v>
      </c>
      <c r="B76">
        <v>6</v>
      </c>
      <c r="I76" t="s">
        <v>8</v>
      </c>
    </row>
    <row r="77" spans="1:19" x14ac:dyDescent="0.25">
      <c r="A77">
        <f>J77</f>
        <v>1.4705656502444917E-2</v>
      </c>
      <c r="B77">
        <f t="shared" ref="B77:B81" si="86">K77</f>
        <v>2.8291986430987459E-2</v>
      </c>
      <c r="C77">
        <f t="shared" ref="C77:C81" si="87">L77</f>
        <v>-0.29678228944835183</v>
      </c>
      <c r="D77">
        <f t="shared" ref="D77:D81" si="88">M77</f>
        <v>1.8380793146143923</v>
      </c>
      <c r="E77">
        <f t="shared" ref="E77:E81" si="89">N77</f>
        <v>0.19113107055889866</v>
      </c>
      <c r="F77">
        <f>S77</f>
        <v>1.0283330782271243</v>
      </c>
      <c r="H77" t="b">
        <f>I77=MIN(I$77:I$80)</f>
        <v>0</v>
      </c>
      <c r="I77">
        <f>IF(J77&lt;0, "", S77/J77)</f>
        <v>69.927723257792451</v>
      </c>
      <c r="J77" s="6">
        <f>J70</f>
        <v>1.4705656502444917E-2</v>
      </c>
      <c r="K77">
        <f>K70</f>
        <v>2.8291986430987459E-2</v>
      </c>
      <c r="L77">
        <f t="shared" ref="L77:M77" si="90">L70</f>
        <v>-0.29678228944835183</v>
      </c>
      <c r="M77">
        <f t="shared" si="90"/>
        <v>1.8380793146143923</v>
      </c>
      <c r="N77">
        <f>R70</f>
        <v>0.19113107055889866</v>
      </c>
      <c r="O77" s="3">
        <f t="shared" ref="O77:Q77" si="91">O70</f>
        <v>1</v>
      </c>
      <c r="P77">
        <f t="shared" si="91"/>
        <v>0</v>
      </c>
      <c r="Q77">
        <f t="shared" si="91"/>
        <v>0</v>
      </c>
      <c r="R77" s="6">
        <f>N70</f>
        <v>0</v>
      </c>
      <c r="S77" s="3">
        <f>S70</f>
        <v>1.0283330782271243</v>
      </c>
    </row>
    <row r="78" spans="1:19" x14ac:dyDescent="0.25">
      <c r="A78">
        <f t="shared" ref="A78:A81" si="92">J78</f>
        <v>0.4381294987768854</v>
      </c>
      <c r="B78">
        <f t="shared" si="86"/>
        <v>4.4340544415723965E-2</v>
      </c>
      <c r="C78">
        <f t="shared" si="87"/>
        <v>9.9089779416702761</v>
      </c>
      <c r="D78">
        <f t="shared" si="88"/>
        <v>17.493101225442366</v>
      </c>
      <c r="E78">
        <f t="shared" si="89"/>
        <v>0.52766464419171788</v>
      </c>
      <c r="F78">
        <f t="shared" ref="F78:F80" si="93">S78</f>
        <v>7.2574060777852543</v>
      </c>
      <c r="H78" t="b">
        <f t="shared" ref="H78:H80" si="94">I78=MIN(I$77:I$80)</f>
        <v>0</v>
      </c>
      <c r="I78">
        <f t="shared" ref="I78:I80" si="95">IF(J78&lt;0, "", S78/J78)</f>
        <v>16.564522813564402</v>
      </c>
      <c r="J78" s="6">
        <f t="shared" ref="J78:M82" si="96">J71</f>
        <v>0.4381294987768854</v>
      </c>
      <c r="K78">
        <f t="shared" si="96"/>
        <v>4.4340544415723965E-2</v>
      </c>
      <c r="L78">
        <f t="shared" si="96"/>
        <v>9.9089779416702761</v>
      </c>
      <c r="M78">
        <f t="shared" si="96"/>
        <v>17.493101225442366</v>
      </c>
      <c r="N78">
        <f t="shared" ref="N78:N82" si="97">R71</f>
        <v>0.52766464419171788</v>
      </c>
      <c r="O78" s="3">
        <f t="shared" ref="O78:Q78" si="98">O71</f>
        <v>0</v>
      </c>
      <c r="P78">
        <f t="shared" si="98"/>
        <v>1</v>
      </c>
      <c r="Q78">
        <f t="shared" si="98"/>
        <v>0</v>
      </c>
      <c r="R78" s="6">
        <f t="shared" ref="R78:R82" si="99">N71</f>
        <v>0</v>
      </c>
      <c r="S78" s="3">
        <f t="shared" ref="S78:S81" si="100">S71</f>
        <v>7.2574060777852543</v>
      </c>
    </row>
    <row r="79" spans="1:19" x14ac:dyDescent="0.25">
      <c r="A79">
        <f t="shared" si="92"/>
        <v>2.6107052808963263E-2</v>
      </c>
      <c r="B79">
        <f t="shared" si="86"/>
        <v>5.590366594825473E-2</v>
      </c>
      <c r="C79">
        <f t="shared" si="87"/>
        <v>0.34417543945435852</v>
      </c>
      <c r="D79">
        <f t="shared" si="88"/>
        <v>0.27247092090722902</v>
      </c>
      <c r="E79">
        <f t="shared" si="89"/>
        <v>-4.9633564580088711E-2</v>
      </c>
      <c r="F79">
        <f t="shared" si="93"/>
        <v>0.3954317525963168</v>
      </c>
      <c r="H79" t="b">
        <f t="shared" si="94"/>
        <v>0</v>
      </c>
      <c r="I79">
        <f t="shared" si="95"/>
        <v>15.146548922617351</v>
      </c>
      <c r="J79" s="6">
        <f t="shared" si="96"/>
        <v>2.6107052808963263E-2</v>
      </c>
      <c r="K79">
        <f t="shared" si="96"/>
        <v>5.590366594825473E-2</v>
      </c>
      <c r="L79">
        <f t="shared" si="96"/>
        <v>0.34417543945435852</v>
      </c>
      <c r="M79">
        <f t="shared" si="96"/>
        <v>0.27247092090722902</v>
      </c>
      <c r="N79">
        <f t="shared" si="97"/>
        <v>-4.9633564580088711E-2</v>
      </c>
      <c r="O79" s="3">
        <f t="shared" ref="O79:Q79" si="101">O72</f>
        <v>0</v>
      </c>
      <c r="P79">
        <f t="shared" si="101"/>
        <v>0</v>
      </c>
      <c r="Q79">
        <f t="shared" si="101"/>
        <v>1</v>
      </c>
      <c r="R79" s="6">
        <f t="shared" si="99"/>
        <v>0</v>
      </c>
      <c r="S79" s="3">
        <f t="shared" si="100"/>
        <v>0.3954317525963168</v>
      </c>
    </row>
    <row r="80" spans="1:19" x14ac:dyDescent="0.25">
      <c r="A80">
        <f t="shared" si="92"/>
        <v>6.1438207590691234E-2</v>
      </c>
      <c r="B80">
        <f t="shared" si="86"/>
        <v>-4.8850600212340375E-2</v>
      </c>
      <c r="C80">
        <f t="shared" si="87"/>
        <v>-0.8717375701278639</v>
      </c>
      <c r="D80">
        <f t="shared" si="88"/>
        <v>1.3215529996865125</v>
      </c>
      <c r="E80">
        <f t="shared" si="89"/>
        <v>0.10796533601391513</v>
      </c>
      <c r="F80">
        <f t="shared" si="93"/>
        <v>7.5401725831516844E-2</v>
      </c>
      <c r="H80" s="6" t="b">
        <f t="shared" si="94"/>
        <v>1</v>
      </c>
      <c r="I80" s="6">
        <f t="shared" si="95"/>
        <v>1.2272774351402349</v>
      </c>
      <c r="J80" s="6">
        <f t="shared" si="96"/>
        <v>6.1438207590691234E-2</v>
      </c>
      <c r="K80">
        <f t="shared" si="96"/>
        <v>-4.8850600212340375E-2</v>
      </c>
      <c r="L80">
        <f t="shared" si="96"/>
        <v>-0.8717375701278639</v>
      </c>
      <c r="M80">
        <f t="shared" si="96"/>
        <v>1.3215529996865125</v>
      </c>
      <c r="N80">
        <f t="shared" si="97"/>
        <v>0.10796533601391513</v>
      </c>
      <c r="O80" s="8">
        <f t="shared" ref="O80:Q80" si="102">O73</f>
        <v>0</v>
      </c>
      <c r="P80" s="6">
        <f t="shared" si="102"/>
        <v>0</v>
      </c>
      <c r="Q80" s="6">
        <f t="shared" si="102"/>
        <v>0</v>
      </c>
      <c r="R80" s="6">
        <f t="shared" si="99"/>
        <v>1</v>
      </c>
      <c r="S80" s="8">
        <f t="shared" si="100"/>
        <v>7.5401725831516844E-2</v>
      </c>
    </row>
    <row r="81" spans="1:19" x14ac:dyDescent="0.25">
      <c r="A81">
        <f t="shared" si="92"/>
        <v>1.4508818497497619E-2</v>
      </c>
      <c r="B81">
        <f t="shared" si="86"/>
        <v>-1.0654558944586114</v>
      </c>
      <c r="C81">
        <f t="shared" si="87"/>
        <v>-8.0975602495317585</v>
      </c>
      <c r="D81">
        <f t="shared" si="88"/>
        <v>-5.4628122507124086</v>
      </c>
      <c r="E81">
        <f t="shared" si="89"/>
        <v>-0.13246390128468144</v>
      </c>
      <c r="F81" s="9">
        <v>0</v>
      </c>
      <c r="J81" s="5">
        <f t="shared" si="96"/>
        <v>1.4508818497497619E-2</v>
      </c>
      <c r="K81" s="2">
        <f t="shared" si="96"/>
        <v>-1.0654558944586114</v>
      </c>
      <c r="L81" s="2">
        <f t="shared" si="96"/>
        <v>-8.0975602495317585</v>
      </c>
      <c r="M81" s="2">
        <f t="shared" si="96"/>
        <v>-5.4628122507124086</v>
      </c>
      <c r="N81" s="2">
        <f t="shared" si="97"/>
        <v>-0.13246390128468144</v>
      </c>
      <c r="O81" s="2">
        <f t="shared" ref="O81:Q81" si="103">O74</f>
        <v>0</v>
      </c>
      <c r="P81" s="2">
        <f t="shared" si="103"/>
        <v>0</v>
      </c>
      <c r="Q81" s="2">
        <f t="shared" si="103"/>
        <v>0</v>
      </c>
      <c r="R81" s="5">
        <f t="shared" si="99"/>
        <v>0</v>
      </c>
      <c r="S81" s="4">
        <f t="shared" si="100"/>
        <v>-10.590752431699757</v>
      </c>
    </row>
    <row r="82" spans="1:19" x14ac:dyDescent="0.25">
      <c r="J82" s="6">
        <f t="shared" si="96"/>
        <v>7</v>
      </c>
      <c r="K82" s="11">
        <f t="shared" si="96"/>
        <v>5</v>
      </c>
      <c r="L82" s="11">
        <f t="shared" si="96"/>
        <v>2</v>
      </c>
      <c r="M82" s="11">
        <f t="shared" si="96"/>
        <v>3</v>
      </c>
      <c r="N82" s="11">
        <f t="shared" si="97"/>
        <v>8</v>
      </c>
      <c r="O82" s="14">
        <f t="shared" ref="O82:Q82" si="104">O75</f>
        <v>1</v>
      </c>
      <c r="P82" s="11">
        <f t="shared" si="104"/>
        <v>6</v>
      </c>
      <c r="Q82" s="11">
        <f t="shared" si="104"/>
        <v>0</v>
      </c>
      <c r="R82" s="6">
        <f t="shared" si="99"/>
        <v>4</v>
      </c>
      <c r="S82" s="14"/>
    </row>
    <row r="83" spans="1:19" x14ac:dyDescent="0.25">
      <c r="J83" s="6" t="b">
        <f>AND(J81&gt;0, J81=MAX($J81:$R81))</f>
        <v>1</v>
      </c>
      <c r="K83" t="b">
        <f t="shared" ref="K83:N83" si="105">AND(K81&gt;0, K81=MAX($J81:$R81))</f>
        <v>0</v>
      </c>
      <c r="L83" t="b">
        <f t="shared" si="105"/>
        <v>0</v>
      </c>
      <c r="M83" t="b">
        <f t="shared" si="105"/>
        <v>0</v>
      </c>
      <c r="N83" t="b">
        <f t="shared" si="105"/>
        <v>0</v>
      </c>
    </row>
    <row r="85" spans="1:19" x14ac:dyDescent="0.25">
      <c r="J85" s="6">
        <f>J77-($J77/$J80)*J80</f>
        <v>0</v>
      </c>
      <c r="K85">
        <f t="shared" ref="K85:S85" si="106">K77-($J77/$J80)*K80</f>
        <v>3.9984712746293977E-2</v>
      </c>
      <c r="L85">
        <f t="shared" si="106"/>
        <v>-8.812592121604218E-2</v>
      </c>
      <c r="M85">
        <f t="shared" si="106"/>
        <v>1.5217565372208974</v>
      </c>
      <c r="N85">
        <f t="shared" si="106"/>
        <v>0.16528882665476105</v>
      </c>
      <c r="O85" s="3">
        <f t="shared" si="106"/>
        <v>1</v>
      </c>
      <c r="P85">
        <f t="shared" si="106"/>
        <v>0</v>
      </c>
      <c r="Q85">
        <f t="shared" si="106"/>
        <v>0</v>
      </c>
      <c r="R85" s="6">
        <f t="shared" si="106"/>
        <v>-0.23935686080583238</v>
      </c>
      <c r="S85" s="3">
        <f t="shared" si="106"/>
        <v>1.0102851578327503</v>
      </c>
    </row>
    <row r="86" spans="1:19" x14ac:dyDescent="0.25">
      <c r="J86" s="6">
        <f>J78-($J78/$J80)*J80</f>
        <v>0</v>
      </c>
      <c r="K86">
        <f t="shared" ref="K86:S86" si="107">K78-($J78/$J80)*K80</f>
        <v>0.39270502028994436</v>
      </c>
      <c r="L86">
        <f t="shared" si="107"/>
        <v>16.125532096530897</v>
      </c>
      <c r="M86">
        <f t="shared" si="107"/>
        <v>8.0688133748399409</v>
      </c>
      <c r="N86">
        <f t="shared" si="107"/>
        <v>-0.24226013727638107</v>
      </c>
      <c r="O86" s="3">
        <f t="shared" si="107"/>
        <v>0</v>
      </c>
      <c r="P86">
        <f t="shared" si="107"/>
        <v>1</v>
      </c>
      <c r="Q86">
        <f t="shared" si="107"/>
        <v>0</v>
      </c>
      <c r="R86" s="6">
        <f t="shared" si="107"/>
        <v>-7.1312220189715996</v>
      </c>
      <c r="S86" s="3">
        <f t="shared" si="107"/>
        <v>6.7196996302670815</v>
      </c>
    </row>
    <row r="87" spans="1:19" x14ac:dyDescent="0.25">
      <c r="J87" s="6">
        <f>J79-($J79/$J80)*J80</f>
        <v>0</v>
      </c>
      <c r="K87">
        <f t="shared" ref="K87:S87" si="108">K79-($J79/$J80)*K80</f>
        <v>7.6661843139712305E-2</v>
      </c>
      <c r="L87">
        <f t="shared" si="108"/>
        <v>0.71460452049958256</v>
      </c>
      <c r="M87">
        <f t="shared" si="108"/>
        <v>-0.28909907446950978</v>
      </c>
      <c r="N87">
        <f t="shared" si="108"/>
        <v>-9.5511477354350893E-2</v>
      </c>
      <c r="O87" s="3">
        <f t="shared" si="108"/>
        <v>0</v>
      </c>
      <c r="P87">
        <f t="shared" si="108"/>
        <v>0</v>
      </c>
      <c r="Q87">
        <f t="shared" si="108"/>
        <v>1</v>
      </c>
      <c r="R87" s="6">
        <f t="shared" si="108"/>
        <v>-0.42493187598980109</v>
      </c>
      <c r="S87" s="3">
        <f t="shared" si="108"/>
        <v>0.36339115578586167</v>
      </c>
    </row>
    <row r="88" spans="1:19" x14ac:dyDescent="0.25">
      <c r="J88" s="6">
        <f>J80/$J80</f>
        <v>1</v>
      </c>
      <c r="K88">
        <f t="shared" ref="K88:S88" si="109">K80/$J80</f>
        <v>-0.79511760072476367</v>
      </c>
      <c r="L88">
        <f t="shared" si="109"/>
        <v>-14.188850949810988</v>
      </c>
      <c r="M88">
        <f t="shared" si="109"/>
        <v>21.510279214049643</v>
      </c>
      <c r="N88">
        <f t="shared" si="109"/>
        <v>1.7572995737960528</v>
      </c>
      <c r="O88" s="3">
        <f t="shared" si="109"/>
        <v>0</v>
      </c>
      <c r="P88">
        <f t="shared" si="109"/>
        <v>0</v>
      </c>
      <c r="Q88">
        <f t="shared" si="109"/>
        <v>0</v>
      </c>
      <c r="R88" s="6">
        <f t="shared" si="109"/>
        <v>16.276516506831072</v>
      </c>
      <c r="S88" s="3">
        <f t="shared" si="109"/>
        <v>1.2272774351402349</v>
      </c>
    </row>
    <row r="89" spans="1:19" x14ac:dyDescent="0.25">
      <c r="J89" s="5">
        <f>J81-($J81/$J80)*J80</f>
        <v>0</v>
      </c>
      <c r="K89" s="2">
        <f t="shared" ref="K89:S89" si="110">K81-($J81/$J80)*K80</f>
        <v>-1.0539196775055302</v>
      </c>
      <c r="L89" s="2">
        <f t="shared" si="110"/>
        <v>-7.8916967864129042</v>
      </c>
      <c r="M89" s="2">
        <f t="shared" si="110"/>
        <v>-5.7749009876595503</v>
      </c>
      <c r="N89" s="2">
        <f t="shared" si="110"/>
        <v>-0.1579602418466183</v>
      </c>
      <c r="O89" s="4">
        <f t="shared" si="110"/>
        <v>0</v>
      </c>
      <c r="P89" s="2">
        <f t="shared" si="110"/>
        <v>0</v>
      </c>
      <c r="Q89" s="2">
        <f t="shared" si="110"/>
        <v>0</v>
      </c>
      <c r="R89" s="5">
        <f t="shared" si="110"/>
        <v>-0.23615302376913599</v>
      </c>
      <c r="S89" s="4">
        <f t="shared" si="110"/>
        <v>-10.608558777252281</v>
      </c>
    </row>
    <row r="90" spans="1:19" x14ac:dyDescent="0.25">
      <c r="A90" t="s">
        <v>12</v>
      </c>
      <c r="J90" s="6">
        <f>J82</f>
        <v>7</v>
      </c>
      <c r="K90" s="11">
        <f t="shared" ref="K90:S90" si="111">K82</f>
        <v>5</v>
      </c>
      <c r="L90" s="11">
        <f t="shared" si="111"/>
        <v>2</v>
      </c>
      <c r="M90" s="11">
        <f t="shared" si="111"/>
        <v>3</v>
      </c>
      <c r="N90" s="11">
        <f t="shared" si="111"/>
        <v>8</v>
      </c>
      <c r="O90" s="14">
        <f t="shared" si="111"/>
        <v>1</v>
      </c>
      <c r="P90" s="11">
        <f t="shared" si="111"/>
        <v>6</v>
      </c>
      <c r="Q90" s="11">
        <f t="shared" si="111"/>
        <v>0</v>
      </c>
      <c r="R90" s="6">
        <f t="shared" si="111"/>
        <v>4</v>
      </c>
      <c r="S90" s="14">
        <f t="shared" si="111"/>
        <v>0</v>
      </c>
    </row>
    <row r="91" spans="1:19" x14ac:dyDescent="0.25">
      <c r="A91">
        <v>5</v>
      </c>
      <c r="B91">
        <v>6</v>
      </c>
    </row>
    <row r="92" spans="1:19" x14ac:dyDescent="0.25">
      <c r="A92">
        <f>J92</f>
        <v>-0.23935686080583238</v>
      </c>
      <c r="B92">
        <f t="shared" ref="B92:B96" si="112">K92</f>
        <v>3.9984712746293977E-2</v>
      </c>
      <c r="C92">
        <f t="shared" ref="C92:C96" si="113">L92</f>
        <v>-8.812592121604218E-2</v>
      </c>
      <c r="D92">
        <f t="shared" ref="D92:D96" si="114">M92</f>
        <v>1.5217565372208974</v>
      </c>
      <c r="E92">
        <f t="shared" ref="E92:E96" si="115">N92</f>
        <v>0.16528882665476105</v>
      </c>
      <c r="F92">
        <f>S92</f>
        <v>1.0102851578327503</v>
      </c>
      <c r="J92">
        <f>R85</f>
        <v>-0.23935686080583238</v>
      </c>
      <c r="K92">
        <f>K85</f>
        <v>3.9984712746293977E-2</v>
      </c>
      <c r="L92">
        <f t="shared" ref="L92:S92" si="116">L85</f>
        <v>-8.812592121604218E-2</v>
      </c>
      <c r="M92">
        <f t="shared" si="116"/>
        <v>1.5217565372208974</v>
      </c>
      <c r="N92">
        <f t="shared" si="116"/>
        <v>0.16528882665476105</v>
      </c>
      <c r="O92" s="3">
        <f t="shared" si="116"/>
        <v>1</v>
      </c>
      <c r="P92">
        <f t="shared" si="116"/>
        <v>0</v>
      </c>
      <c r="Q92">
        <f t="shared" si="116"/>
        <v>0</v>
      </c>
      <c r="R92">
        <f>J85</f>
        <v>0</v>
      </c>
      <c r="S92" s="3">
        <f t="shared" si="116"/>
        <v>1.0102851578327503</v>
      </c>
    </row>
    <row r="93" spans="1:19" x14ac:dyDescent="0.25">
      <c r="A93">
        <f t="shared" ref="A93:A96" si="117">J93</f>
        <v>-7.1312220189715996</v>
      </c>
      <c r="B93">
        <f t="shared" si="112"/>
        <v>0.39270502028994436</v>
      </c>
      <c r="C93">
        <f t="shared" si="113"/>
        <v>16.125532096530897</v>
      </c>
      <c r="D93">
        <f t="shared" si="114"/>
        <v>8.0688133748399409</v>
      </c>
      <c r="E93">
        <f t="shared" si="115"/>
        <v>-0.24226013727638107</v>
      </c>
      <c r="F93">
        <f t="shared" ref="F93:F95" si="118">S93</f>
        <v>6.7196996302670815</v>
      </c>
      <c r="J93">
        <f t="shared" ref="J93:J97" si="119">R86</f>
        <v>-7.1312220189715996</v>
      </c>
      <c r="K93">
        <f t="shared" ref="K93:Q93" si="120">K86</f>
        <v>0.39270502028994436</v>
      </c>
      <c r="L93">
        <f t="shared" si="120"/>
        <v>16.125532096530897</v>
      </c>
      <c r="M93">
        <f t="shared" si="120"/>
        <v>8.0688133748399409</v>
      </c>
      <c r="N93">
        <f t="shared" si="120"/>
        <v>-0.24226013727638107</v>
      </c>
      <c r="O93" s="3">
        <f t="shared" si="120"/>
        <v>0</v>
      </c>
      <c r="P93">
        <f t="shared" si="120"/>
        <v>1</v>
      </c>
      <c r="Q93">
        <f t="shared" si="120"/>
        <v>0</v>
      </c>
      <c r="R93">
        <f t="shared" ref="R93:R97" si="121">J86</f>
        <v>0</v>
      </c>
      <c r="S93" s="3">
        <f t="shared" ref="S93" si="122">S86</f>
        <v>6.7196996302670815</v>
      </c>
    </row>
    <row r="94" spans="1:19" x14ac:dyDescent="0.25">
      <c r="A94">
        <f t="shared" si="117"/>
        <v>-0.42493187598980109</v>
      </c>
      <c r="B94">
        <f t="shared" si="112"/>
        <v>7.6661843139712305E-2</v>
      </c>
      <c r="C94">
        <f t="shared" si="113"/>
        <v>0.71460452049958256</v>
      </c>
      <c r="D94">
        <f t="shared" si="114"/>
        <v>-0.28909907446950978</v>
      </c>
      <c r="E94">
        <f t="shared" si="115"/>
        <v>-9.5511477354350893E-2</v>
      </c>
      <c r="F94">
        <f t="shared" si="118"/>
        <v>0.36339115578586167</v>
      </c>
      <c r="J94">
        <f t="shared" si="119"/>
        <v>-0.42493187598980109</v>
      </c>
      <c r="K94">
        <f t="shared" ref="K94:Q94" si="123">K87</f>
        <v>7.6661843139712305E-2</v>
      </c>
      <c r="L94">
        <f t="shared" si="123"/>
        <v>0.71460452049958256</v>
      </c>
      <c r="M94">
        <f t="shared" si="123"/>
        <v>-0.28909907446950978</v>
      </c>
      <c r="N94">
        <f t="shared" si="123"/>
        <v>-9.5511477354350893E-2</v>
      </c>
      <c r="O94" s="3">
        <f t="shared" si="123"/>
        <v>0</v>
      </c>
      <c r="P94">
        <f t="shared" si="123"/>
        <v>0</v>
      </c>
      <c r="Q94">
        <f t="shared" si="123"/>
        <v>1</v>
      </c>
      <c r="R94">
        <f t="shared" si="121"/>
        <v>0</v>
      </c>
      <c r="S94" s="3">
        <f t="shared" ref="S94" si="124">S87</f>
        <v>0.36339115578586167</v>
      </c>
    </row>
    <row r="95" spans="1:19" x14ac:dyDescent="0.25">
      <c r="A95">
        <f t="shared" si="117"/>
        <v>16.276516506831072</v>
      </c>
      <c r="B95">
        <f t="shared" si="112"/>
        <v>-0.79511760072476367</v>
      </c>
      <c r="C95">
        <f t="shared" si="113"/>
        <v>-14.188850949810988</v>
      </c>
      <c r="D95">
        <f t="shared" si="114"/>
        <v>21.510279214049643</v>
      </c>
      <c r="E95">
        <f t="shared" si="115"/>
        <v>1.7572995737960528</v>
      </c>
      <c r="F95">
        <f t="shared" si="118"/>
        <v>1.2272774351402349</v>
      </c>
      <c r="J95">
        <f t="shared" si="119"/>
        <v>16.276516506831072</v>
      </c>
      <c r="K95">
        <f t="shared" ref="K95:Q95" si="125">K88</f>
        <v>-0.79511760072476367</v>
      </c>
      <c r="L95">
        <f t="shared" si="125"/>
        <v>-14.188850949810988</v>
      </c>
      <c r="M95">
        <f t="shared" si="125"/>
        <v>21.510279214049643</v>
      </c>
      <c r="N95">
        <f t="shared" si="125"/>
        <v>1.7572995737960528</v>
      </c>
      <c r="O95" s="3">
        <f t="shared" si="125"/>
        <v>0</v>
      </c>
      <c r="P95">
        <f t="shared" si="125"/>
        <v>0</v>
      </c>
      <c r="Q95">
        <f t="shared" si="125"/>
        <v>0</v>
      </c>
      <c r="R95">
        <f t="shared" si="121"/>
        <v>1</v>
      </c>
      <c r="S95" s="3">
        <f t="shared" ref="S95" si="126">S88</f>
        <v>1.2272774351402349</v>
      </c>
    </row>
    <row r="96" spans="1:19" x14ac:dyDescent="0.25">
      <c r="A96">
        <f t="shared" si="117"/>
        <v>-0.23615302376913599</v>
      </c>
      <c r="B96">
        <f t="shared" si="112"/>
        <v>-1.0539196775055302</v>
      </c>
      <c r="C96">
        <f t="shared" si="113"/>
        <v>-7.8916967864129042</v>
      </c>
      <c r="D96">
        <f t="shared" si="114"/>
        <v>-5.7749009876595503</v>
      </c>
      <c r="E96">
        <f t="shared" si="115"/>
        <v>-0.1579602418466183</v>
      </c>
      <c r="F96" s="9">
        <v>0</v>
      </c>
      <c r="J96" s="2">
        <f t="shared" si="119"/>
        <v>-0.23615302376913599</v>
      </c>
      <c r="K96" s="2">
        <f t="shared" ref="K96:Q96" si="127">K89</f>
        <v>-1.0539196775055302</v>
      </c>
      <c r="L96" s="2">
        <f t="shared" si="127"/>
        <v>-7.8916967864129042</v>
      </c>
      <c r="M96" s="2">
        <f t="shared" si="127"/>
        <v>-5.7749009876595503</v>
      </c>
      <c r="N96" s="2">
        <f t="shared" si="127"/>
        <v>-0.1579602418466183</v>
      </c>
      <c r="O96" s="4">
        <f t="shared" si="127"/>
        <v>0</v>
      </c>
      <c r="P96" s="2">
        <f t="shared" si="127"/>
        <v>0</v>
      </c>
      <c r="Q96" s="2">
        <f t="shared" si="127"/>
        <v>0</v>
      </c>
      <c r="R96" s="2">
        <f t="shared" si="121"/>
        <v>0</v>
      </c>
      <c r="S96" s="4">
        <f t="shared" ref="S96" si="128">S89</f>
        <v>-10.608558777252281</v>
      </c>
    </row>
    <row r="97" spans="1:19" x14ac:dyDescent="0.25">
      <c r="J97" s="11">
        <f t="shared" si="119"/>
        <v>4</v>
      </c>
      <c r="K97" s="11">
        <f t="shared" ref="K97:Q97" si="129">K90</f>
        <v>5</v>
      </c>
      <c r="L97" s="11">
        <f t="shared" si="129"/>
        <v>2</v>
      </c>
      <c r="M97" s="11">
        <f t="shared" si="129"/>
        <v>3</v>
      </c>
      <c r="N97" s="11">
        <f t="shared" si="129"/>
        <v>8</v>
      </c>
      <c r="O97" s="14">
        <f t="shared" si="129"/>
        <v>1</v>
      </c>
      <c r="P97" s="11">
        <f t="shared" si="129"/>
        <v>6</v>
      </c>
      <c r="Q97" s="11">
        <f t="shared" si="129"/>
        <v>0</v>
      </c>
      <c r="R97" s="11">
        <f t="shared" si="121"/>
        <v>7</v>
      </c>
      <c r="S97" s="14"/>
    </row>
    <row r="98" spans="1:19" x14ac:dyDescent="0.25">
      <c r="A98" t="s">
        <v>13</v>
      </c>
    </row>
    <row r="99" spans="1:19" x14ac:dyDescent="0.25">
      <c r="A99">
        <f t="array" ref="A99:D99">TRANSPOSE(S92:S95)</f>
        <v>1.0102851578327503</v>
      </c>
      <c r="B99">
        <v>6.7196996302670815</v>
      </c>
      <c r="C99">
        <v>0.36339115578586167</v>
      </c>
      <c r="D99">
        <v>1.2272774351402349</v>
      </c>
    </row>
    <row r="100" spans="1:19" x14ac:dyDescent="0.25">
      <c r="A100" s="11">
        <f>O97</f>
        <v>1</v>
      </c>
      <c r="B100" s="11">
        <f t="shared" ref="B100:D100" si="130">P97</f>
        <v>6</v>
      </c>
      <c r="C100" s="11">
        <f t="shared" si="130"/>
        <v>0</v>
      </c>
      <c r="D100" s="11">
        <f t="shared" si="130"/>
        <v>7</v>
      </c>
    </row>
    <row r="102" spans="1:19" x14ac:dyDescent="0.25">
      <c r="A102" t="s">
        <v>14</v>
      </c>
      <c r="C102" t="s">
        <v>20</v>
      </c>
      <c r="E102" t="s">
        <v>21</v>
      </c>
    </row>
    <row r="103" spans="1:19" x14ac:dyDescent="0.25">
      <c r="A103">
        <f>C99</f>
        <v>0.36339115578586167</v>
      </c>
      <c r="C103">
        <f t="array" ref="C103:C107">TRANSPOSE(J2:N2)</f>
        <v>0.36339115578586173</v>
      </c>
      <c r="E103" t="b">
        <f>A103=C103</f>
        <v>1</v>
      </c>
    </row>
    <row r="104" spans="1:19" x14ac:dyDescent="0.25">
      <c r="A104">
        <f>A99</f>
        <v>1.0102851578327503</v>
      </c>
      <c r="C104">
        <v>1.0102851578327503</v>
      </c>
      <c r="E104" t="b">
        <f t="shared" ref="E104:E107" si="131">A104=C104</f>
        <v>1</v>
      </c>
    </row>
    <row r="105" spans="1:19" x14ac:dyDescent="0.25">
      <c r="A105">
        <v>0</v>
      </c>
      <c r="C105">
        <v>0</v>
      </c>
      <c r="E105" t="b">
        <f t="shared" si="131"/>
        <v>1</v>
      </c>
    </row>
    <row r="106" spans="1:19" x14ac:dyDescent="0.25">
      <c r="A106">
        <v>0</v>
      </c>
      <c r="C106">
        <v>0</v>
      </c>
      <c r="E106" t="b">
        <f t="shared" si="131"/>
        <v>1</v>
      </c>
    </row>
    <row r="107" spans="1:19" x14ac:dyDescent="0.25">
      <c r="A107">
        <v>0</v>
      </c>
      <c r="C107">
        <v>0</v>
      </c>
      <c r="E107" t="b">
        <f t="shared" si="131"/>
        <v>1</v>
      </c>
    </row>
    <row r="109" spans="1:19" x14ac:dyDescent="0.25">
      <c r="A109" t="s">
        <v>15</v>
      </c>
    </row>
    <row r="110" spans="1:19" x14ac:dyDescent="0.25">
      <c r="A110">
        <f t="array" ref="A110">MMULT(TRANSPOSE(A3:A7),A103:A107)</f>
        <v>10.608558777252281</v>
      </c>
    </row>
    <row r="112" spans="1:19" x14ac:dyDescent="0.25">
      <c r="A112" t="s">
        <v>16</v>
      </c>
      <c r="C112" t="s">
        <v>17</v>
      </c>
    </row>
    <row r="113" spans="1:3" x14ac:dyDescent="0.25">
      <c r="A113">
        <f t="array" ref="A113:A116">MMULT(A11:E14,A103:A107)</f>
        <v>9.4939387197370557</v>
      </c>
      <c r="C113">
        <f>A18</f>
        <v>9.4939387197370557</v>
      </c>
    </row>
    <row r="114" spans="1:3" x14ac:dyDescent="0.25">
      <c r="A114">
        <v>-2.8039544569883881</v>
      </c>
      <c r="C114">
        <f t="shared" ref="C114:C116" si="132">A19</f>
        <v>3.9157451732786939</v>
      </c>
    </row>
    <row r="115" spans="1:3" x14ac:dyDescent="0.25">
      <c r="A115">
        <v>0.84368062504184671</v>
      </c>
      <c r="C115">
        <f t="shared" si="132"/>
        <v>2.0709580601820825</v>
      </c>
    </row>
    <row r="116" spans="1:3" x14ac:dyDescent="0.25">
      <c r="A116">
        <v>3.8155800247189897</v>
      </c>
      <c r="C116">
        <f t="shared" si="132"/>
        <v>3.8155800247189902</v>
      </c>
    </row>
    <row r="118" spans="1:3" x14ac:dyDescent="0.25">
      <c r="A118" t="s">
        <v>18</v>
      </c>
    </row>
    <row r="119" spans="1:3" x14ac:dyDescent="0.25">
      <c r="A119">
        <v>5</v>
      </c>
      <c r="B119">
        <v>1</v>
      </c>
    </row>
    <row r="120" spans="1:3" x14ac:dyDescent="0.25">
      <c r="A120">
        <f>A103</f>
        <v>0.36339115578586167</v>
      </c>
    </row>
    <row r="121" spans="1:3" x14ac:dyDescent="0.25">
      <c r="A121">
        <f t="shared" ref="A121:A124" si="133">A104</f>
        <v>1.0102851578327503</v>
      </c>
    </row>
    <row r="122" spans="1:3" x14ac:dyDescent="0.25">
      <c r="A122">
        <f t="shared" si="133"/>
        <v>0</v>
      </c>
    </row>
    <row r="123" spans="1:3" x14ac:dyDescent="0.25">
      <c r="A123">
        <f t="shared" si="133"/>
        <v>0</v>
      </c>
    </row>
    <row r="124" spans="1:3" x14ac:dyDescent="0.25">
      <c r="A124">
        <f t="shared" si="13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opLeftCell="A31" zoomScaleNormal="100" workbookViewId="0">
      <selection sqref="A1:C1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3</v>
      </c>
      <c r="B2">
        <v>1</v>
      </c>
    </row>
    <row r="3" spans="1:3" x14ac:dyDescent="0.25">
      <c r="A3">
        <v>1</v>
      </c>
    </row>
    <row r="4" spans="1:3" x14ac:dyDescent="0.25">
      <c r="A4">
        <v>-1</v>
      </c>
    </row>
    <row r="5" spans="1:3" x14ac:dyDescent="0.25">
      <c r="A5">
        <v>1</v>
      </c>
    </row>
    <row r="7" spans="1:3" x14ac:dyDescent="0.25">
      <c r="A7" t="s">
        <v>2</v>
      </c>
    </row>
    <row r="8" spans="1:3" x14ac:dyDescent="0.25">
      <c r="A8">
        <v>3</v>
      </c>
      <c r="B8">
        <v>3</v>
      </c>
    </row>
    <row r="9" spans="1:3" x14ac:dyDescent="0.25">
      <c r="A9">
        <v>2</v>
      </c>
      <c r="B9">
        <v>-1</v>
      </c>
      <c r="C9">
        <v>2</v>
      </c>
    </row>
    <row r="10" spans="1:3" x14ac:dyDescent="0.25">
      <c r="A10">
        <v>2</v>
      </c>
      <c r="B10">
        <v>-3</v>
      </c>
      <c r="C10">
        <v>1</v>
      </c>
    </row>
    <row r="11" spans="1:3" x14ac:dyDescent="0.25">
      <c r="A11">
        <v>-1</v>
      </c>
      <c r="B11">
        <v>1</v>
      </c>
      <c r="C11">
        <v>-2</v>
      </c>
    </row>
    <row r="13" spans="1:3" x14ac:dyDescent="0.25">
      <c r="A13" t="s">
        <v>4</v>
      </c>
    </row>
    <row r="14" spans="1:3" x14ac:dyDescent="0.25">
      <c r="A14">
        <v>3</v>
      </c>
      <c r="B14">
        <v>1</v>
      </c>
    </row>
    <row r="15" spans="1:3" x14ac:dyDescent="0.25">
      <c r="A15">
        <v>4</v>
      </c>
    </row>
    <row r="16" spans="1:3" x14ac:dyDescent="0.25">
      <c r="A16">
        <v>-5</v>
      </c>
    </row>
    <row r="17" spans="1:8" x14ac:dyDescent="0.25">
      <c r="A17">
        <v>-1</v>
      </c>
    </row>
    <row r="19" spans="1:8" x14ac:dyDescent="0.25">
      <c r="A19" t="s">
        <v>6</v>
      </c>
    </row>
    <row r="20" spans="1:8" x14ac:dyDescent="0.25">
      <c r="A20">
        <f>A9</f>
        <v>2</v>
      </c>
      <c r="B20">
        <f t="shared" ref="B20:C20" si="0">B9</f>
        <v>-1</v>
      </c>
      <c r="C20">
        <f t="shared" si="0"/>
        <v>2</v>
      </c>
      <c r="D20" s="3">
        <v>1</v>
      </c>
      <c r="E20" s="6">
        <v>0</v>
      </c>
      <c r="F20">
        <v>0</v>
      </c>
      <c r="G20" s="8">
        <v>-1</v>
      </c>
      <c r="H20" s="3">
        <f>A15</f>
        <v>4</v>
      </c>
    </row>
    <row r="21" spans="1:8" x14ac:dyDescent="0.25">
      <c r="A21" s="6">
        <f t="shared" ref="A21:C22" si="1">A10</f>
        <v>2</v>
      </c>
      <c r="B21" s="6">
        <f t="shared" si="1"/>
        <v>-3</v>
      </c>
      <c r="C21" s="6">
        <f t="shared" si="1"/>
        <v>1</v>
      </c>
      <c r="D21" s="8">
        <v>0</v>
      </c>
      <c r="E21" s="6">
        <v>1</v>
      </c>
      <c r="F21" s="6">
        <v>0</v>
      </c>
      <c r="G21" s="8">
        <v>-1</v>
      </c>
      <c r="H21" s="8">
        <f t="shared" ref="H21:H22" si="2">A16</f>
        <v>-5</v>
      </c>
    </row>
    <row r="22" spans="1:8" x14ac:dyDescent="0.25">
      <c r="A22">
        <f t="shared" si="1"/>
        <v>-1</v>
      </c>
      <c r="B22">
        <f t="shared" si="1"/>
        <v>1</v>
      </c>
      <c r="C22">
        <f t="shared" si="1"/>
        <v>-2</v>
      </c>
      <c r="D22" s="3">
        <v>0</v>
      </c>
      <c r="E22" s="6">
        <v>0</v>
      </c>
      <c r="F22">
        <v>1</v>
      </c>
      <c r="G22" s="8">
        <v>-1</v>
      </c>
      <c r="H22" s="3">
        <f t="shared" si="2"/>
        <v>-1</v>
      </c>
    </row>
    <row r="23" spans="1:8" x14ac:dyDescent="0.25">
      <c r="A23" s="2">
        <f t="array" ref="A23:C23">TRANSPOSE(A3:A5)</f>
        <v>1</v>
      </c>
      <c r="B23" s="2">
        <v>-1</v>
      </c>
      <c r="C23" s="2">
        <v>1</v>
      </c>
      <c r="D23" s="4">
        <v>0</v>
      </c>
      <c r="E23" s="5">
        <v>0</v>
      </c>
      <c r="F23" s="2">
        <v>0</v>
      </c>
      <c r="G23" s="15">
        <v>0</v>
      </c>
      <c r="H23" s="4">
        <v>0</v>
      </c>
    </row>
    <row r="24" spans="1:8" x14ac:dyDescent="0.25">
      <c r="A24" s="2">
        <v>0</v>
      </c>
      <c r="B24" s="2">
        <v>0</v>
      </c>
      <c r="C24" s="2">
        <v>0</v>
      </c>
      <c r="D24" s="4">
        <v>0</v>
      </c>
      <c r="E24" s="5">
        <v>0</v>
      </c>
      <c r="F24" s="2">
        <v>0</v>
      </c>
      <c r="G24" s="15">
        <v>-1</v>
      </c>
      <c r="H24" s="4">
        <v>0</v>
      </c>
    </row>
    <row r="25" spans="1:8" x14ac:dyDescent="0.25">
      <c r="A25" s="11">
        <v>0</v>
      </c>
      <c r="B25" s="11">
        <v>1</v>
      </c>
      <c r="C25" s="11">
        <v>2</v>
      </c>
      <c r="D25" s="14">
        <v>3</v>
      </c>
      <c r="E25" s="7">
        <v>4</v>
      </c>
      <c r="F25" s="13">
        <v>5</v>
      </c>
      <c r="G25" s="8">
        <v>6</v>
      </c>
    </row>
    <row r="27" spans="1:8" x14ac:dyDescent="0.25">
      <c r="A27">
        <f>A20-A21</f>
        <v>0</v>
      </c>
      <c r="B27">
        <f t="shared" ref="B27:H27" si="3">B20-B21</f>
        <v>2</v>
      </c>
      <c r="C27">
        <f t="shared" si="3"/>
        <v>1</v>
      </c>
      <c r="D27" s="3">
        <f t="shared" si="3"/>
        <v>1</v>
      </c>
      <c r="E27" s="6">
        <f t="shared" si="3"/>
        <v>-1</v>
      </c>
      <c r="F27">
        <f t="shared" si="3"/>
        <v>0</v>
      </c>
      <c r="G27" s="8">
        <f t="shared" si="3"/>
        <v>0</v>
      </c>
      <c r="H27" s="3">
        <f t="shared" si="3"/>
        <v>9</v>
      </c>
    </row>
    <row r="28" spans="1:8" x14ac:dyDescent="0.25">
      <c r="A28">
        <f>A21/$G21</f>
        <v>-2</v>
      </c>
      <c r="B28">
        <f t="shared" ref="B28:H28" si="4">B21/$G21</f>
        <v>3</v>
      </c>
      <c r="C28">
        <f t="shared" si="4"/>
        <v>-1</v>
      </c>
      <c r="D28" s="3">
        <f t="shared" si="4"/>
        <v>0</v>
      </c>
      <c r="E28" s="6">
        <f t="shared" si="4"/>
        <v>-1</v>
      </c>
      <c r="F28">
        <f t="shared" si="4"/>
        <v>0</v>
      </c>
      <c r="G28" s="8">
        <f t="shared" si="4"/>
        <v>1</v>
      </c>
      <c r="H28" s="3">
        <f t="shared" si="4"/>
        <v>5</v>
      </c>
    </row>
    <row r="29" spans="1:8" x14ac:dyDescent="0.25">
      <c r="A29">
        <f>A22-A21</f>
        <v>-3</v>
      </c>
      <c r="B29">
        <f t="shared" ref="B29:H29" si="5">B22-B21</f>
        <v>4</v>
      </c>
      <c r="C29">
        <f t="shared" si="5"/>
        <v>-3</v>
      </c>
      <c r="D29" s="3">
        <f t="shared" si="5"/>
        <v>0</v>
      </c>
      <c r="E29" s="6">
        <f t="shared" si="5"/>
        <v>-1</v>
      </c>
      <c r="F29">
        <f t="shared" si="5"/>
        <v>1</v>
      </c>
      <c r="G29" s="8">
        <f t="shared" si="5"/>
        <v>0</v>
      </c>
      <c r="H29" s="3">
        <f t="shared" si="5"/>
        <v>4</v>
      </c>
    </row>
    <row r="30" spans="1:8" x14ac:dyDescent="0.25">
      <c r="A30" s="18">
        <f>A23</f>
        <v>1</v>
      </c>
      <c r="B30" s="18">
        <f t="shared" ref="B30:H30" si="6">B23</f>
        <v>-1</v>
      </c>
      <c r="C30" s="18">
        <f t="shared" si="6"/>
        <v>1</v>
      </c>
      <c r="D30" s="23">
        <f t="shared" si="6"/>
        <v>0</v>
      </c>
      <c r="E30" s="24">
        <f t="shared" si="6"/>
        <v>0</v>
      </c>
      <c r="F30" s="18">
        <f t="shared" si="6"/>
        <v>0</v>
      </c>
      <c r="G30" s="25">
        <f t="shared" si="6"/>
        <v>0</v>
      </c>
      <c r="H30" s="23">
        <f t="shared" si="6"/>
        <v>0</v>
      </c>
    </row>
    <row r="31" spans="1:8" x14ac:dyDescent="0.25">
      <c r="A31" s="2">
        <f>A24-A21</f>
        <v>-2</v>
      </c>
      <c r="B31" s="2">
        <f t="shared" ref="B31:H31" si="7">B24-B21</f>
        <v>3</v>
      </c>
      <c r="C31" s="2">
        <f t="shared" si="7"/>
        <v>-1</v>
      </c>
      <c r="D31" s="4">
        <f t="shared" si="7"/>
        <v>0</v>
      </c>
      <c r="E31" s="5">
        <f t="shared" si="7"/>
        <v>-1</v>
      </c>
      <c r="F31" s="2">
        <f t="shared" si="7"/>
        <v>0</v>
      </c>
      <c r="G31" s="15">
        <f t="shared" si="7"/>
        <v>0</v>
      </c>
      <c r="H31" s="4">
        <f t="shared" si="7"/>
        <v>5</v>
      </c>
    </row>
    <row r="32" spans="1:8" x14ac:dyDescent="0.25">
      <c r="A32" s="11">
        <f>A25</f>
        <v>0</v>
      </c>
      <c r="B32" s="11">
        <f t="shared" ref="B32:G32" si="8">B25</f>
        <v>1</v>
      </c>
      <c r="C32" s="11">
        <f t="shared" si="8"/>
        <v>2</v>
      </c>
      <c r="D32" s="14">
        <f t="shared" si="8"/>
        <v>3</v>
      </c>
      <c r="E32" s="6">
        <f t="shared" si="8"/>
        <v>4</v>
      </c>
      <c r="F32" s="11">
        <f t="shared" si="8"/>
        <v>5</v>
      </c>
      <c r="G32" s="8">
        <f t="shared" si="8"/>
        <v>6</v>
      </c>
      <c r="H32" s="3"/>
    </row>
    <row r="34" spans="1:16" x14ac:dyDescent="0.25">
      <c r="A34" t="s">
        <v>5</v>
      </c>
    </row>
    <row r="35" spans="1:16" x14ac:dyDescent="0.25">
      <c r="A35">
        <v>4</v>
      </c>
      <c r="B35">
        <v>5</v>
      </c>
      <c r="H35" t="s">
        <v>8</v>
      </c>
    </row>
    <row r="36" spans="1:16" x14ac:dyDescent="0.25">
      <c r="A36">
        <f>I36</f>
        <v>0</v>
      </c>
      <c r="B36">
        <f t="shared" ref="B36:C38" si="9">J36</f>
        <v>2</v>
      </c>
      <c r="C36">
        <f t="shared" si="9"/>
        <v>1</v>
      </c>
      <c r="D36">
        <f>O36</f>
        <v>-1</v>
      </c>
      <c r="E36">
        <f>P36</f>
        <v>9</v>
      </c>
      <c r="G36" t="b">
        <f>AND(H36&gt;0, H36=MIN(H36:H38))</f>
        <v>0</v>
      </c>
      <c r="H36">
        <f>IF(J36 &gt; 0, P36/J36, "")</f>
        <v>4.5</v>
      </c>
      <c r="I36">
        <f>A27</f>
        <v>0</v>
      </c>
      <c r="J36" s="6">
        <f t="shared" ref="J36:P41" si="10">B27</f>
        <v>2</v>
      </c>
      <c r="K36">
        <f t="shared" si="10"/>
        <v>1</v>
      </c>
      <c r="L36" s="3">
        <f t="shared" si="10"/>
        <v>1</v>
      </c>
      <c r="M36">
        <f>G27</f>
        <v>0</v>
      </c>
      <c r="N36" s="6">
        <f t="shared" si="10"/>
        <v>0</v>
      </c>
      <c r="O36" s="3">
        <f>E27</f>
        <v>-1</v>
      </c>
      <c r="P36" s="3">
        <f t="shared" si="10"/>
        <v>9</v>
      </c>
    </row>
    <row r="37" spans="1:16" x14ac:dyDescent="0.25">
      <c r="A37">
        <f t="shared" ref="A37:A38" si="11">I37</f>
        <v>-2</v>
      </c>
      <c r="B37">
        <f t="shared" si="9"/>
        <v>3</v>
      </c>
      <c r="C37">
        <f t="shared" si="9"/>
        <v>-1</v>
      </c>
      <c r="D37">
        <f t="shared" ref="D37:E38" si="12">O37</f>
        <v>-1</v>
      </c>
      <c r="E37">
        <f t="shared" si="12"/>
        <v>5</v>
      </c>
      <c r="G37" t="b">
        <f>AND(H37&gt;0, H37=MIN(H36:H38))</f>
        <v>0</v>
      </c>
      <c r="H37">
        <f>IF(J37 &gt; 0, P37/J37, "")</f>
        <v>1.6666666666666667</v>
      </c>
      <c r="I37">
        <f t="shared" ref="I37:I41" si="13">A28</f>
        <v>-2</v>
      </c>
      <c r="J37" s="6">
        <f t="shared" si="10"/>
        <v>3</v>
      </c>
      <c r="K37">
        <f t="shared" si="10"/>
        <v>-1</v>
      </c>
      <c r="L37" s="3">
        <f t="shared" si="10"/>
        <v>0</v>
      </c>
      <c r="M37">
        <f t="shared" ref="M37:M41" si="14">G28</f>
        <v>1</v>
      </c>
      <c r="N37" s="6">
        <f t="shared" si="10"/>
        <v>0</v>
      </c>
      <c r="O37" s="3">
        <f t="shared" ref="O37:O41" si="15">E28</f>
        <v>-1</v>
      </c>
      <c r="P37" s="3">
        <f t="shared" si="10"/>
        <v>5</v>
      </c>
    </row>
    <row r="38" spans="1:16" x14ac:dyDescent="0.25">
      <c r="A38">
        <f t="shared" si="11"/>
        <v>-3</v>
      </c>
      <c r="B38">
        <f t="shared" si="9"/>
        <v>4</v>
      </c>
      <c r="C38">
        <f t="shared" si="9"/>
        <v>-3</v>
      </c>
      <c r="D38">
        <f t="shared" si="12"/>
        <v>-1</v>
      </c>
      <c r="E38">
        <f t="shared" si="12"/>
        <v>4</v>
      </c>
      <c r="G38" s="6" t="b">
        <f>AND(H38&gt;0, H38=MIN(H36:H38))</f>
        <v>1</v>
      </c>
      <c r="H38" s="6">
        <f>IF(J38 &gt; 0, P38/J38, "")</f>
        <v>1</v>
      </c>
      <c r="I38" s="6">
        <f t="shared" si="13"/>
        <v>-3</v>
      </c>
      <c r="J38" s="6">
        <f t="shared" si="10"/>
        <v>4</v>
      </c>
      <c r="K38" s="6">
        <f t="shared" si="10"/>
        <v>-3</v>
      </c>
      <c r="L38" s="8">
        <f t="shared" si="10"/>
        <v>0</v>
      </c>
      <c r="M38" s="6">
        <f t="shared" si="14"/>
        <v>0</v>
      </c>
      <c r="N38" s="6">
        <f t="shared" si="10"/>
        <v>1</v>
      </c>
      <c r="O38" s="8">
        <f t="shared" si="15"/>
        <v>-1</v>
      </c>
      <c r="P38" s="8">
        <f t="shared" si="10"/>
        <v>4</v>
      </c>
    </row>
    <row r="39" spans="1:16" x14ac:dyDescent="0.25">
      <c r="A39">
        <f>I40</f>
        <v>-2</v>
      </c>
      <c r="B39">
        <f t="shared" ref="B39:E39" si="16">J40</f>
        <v>3</v>
      </c>
      <c r="C39">
        <f t="shared" si="16"/>
        <v>-1</v>
      </c>
      <c r="D39">
        <f>O40</f>
        <v>-1</v>
      </c>
      <c r="E39">
        <f t="shared" si="16"/>
        <v>0</v>
      </c>
      <c r="I39" s="18">
        <f t="shared" si="13"/>
        <v>1</v>
      </c>
      <c r="J39" s="24">
        <f t="shared" si="10"/>
        <v>-1</v>
      </c>
      <c r="K39" s="18">
        <f t="shared" si="10"/>
        <v>1</v>
      </c>
      <c r="L39" s="23">
        <f t="shared" si="10"/>
        <v>0</v>
      </c>
      <c r="M39" s="18">
        <f t="shared" si="14"/>
        <v>0</v>
      </c>
      <c r="N39" s="24">
        <f t="shared" si="10"/>
        <v>0</v>
      </c>
      <c r="O39" s="16">
        <f t="shared" si="15"/>
        <v>0</v>
      </c>
      <c r="P39" s="23">
        <f t="shared" si="10"/>
        <v>0</v>
      </c>
    </row>
    <row r="40" spans="1:16" x14ac:dyDescent="0.25">
      <c r="E40" s="9"/>
      <c r="I40" s="2">
        <f t="shared" si="13"/>
        <v>-2</v>
      </c>
      <c r="J40" s="5">
        <f t="shared" si="10"/>
        <v>3</v>
      </c>
      <c r="K40" s="2">
        <f t="shared" si="10"/>
        <v>-1</v>
      </c>
      <c r="L40" s="4">
        <f t="shared" si="10"/>
        <v>0</v>
      </c>
      <c r="M40" s="21">
        <f t="shared" si="14"/>
        <v>0</v>
      </c>
      <c r="N40" s="5">
        <f t="shared" si="10"/>
        <v>0</v>
      </c>
      <c r="O40" s="16">
        <f t="shared" si="15"/>
        <v>-1</v>
      </c>
      <c r="P40" s="4">
        <f t="shared" si="10"/>
        <v>5</v>
      </c>
    </row>
    <row r="41" spans="1:16" x14ac:dyDescent="0.25">
      <c r="I41" s="13">
        <f t="shared" si="13"/>
        <v>0</v>
      </c>
      <c r="J41" s="7">
        <f t="shared" si="10"/>
        <v>1</v>
      </c>
      <c r="K41" s="13">
        <f t="shared" si="10"/>
        <v>2</v>
      </c>
      <c r="L41" s="14">
        <f t="shared" si="10"/>
        <v>3</v>
      </c>
      <c r="M41" s="11">
        <f t="shared" si="14"/>
        <v>6</v>
      </c>
      <c r="N41" s="7">
        <f t="shared" si="10"/>
        <v>5</v>
      </c>
      <c r="O41" s="14">
        <f t="shared" si="15"/>
        <v>4</v>
      </c>
      <c r="P41" s="3">
        <f t="shared" si="10"/>
        <v>0</v>
      </c>
    </row>
    <row r="42" spans="1:16" x14ac:dyDescent="0.25">
      <c r="I42" s="13" t="b">
        <f>AND(I40&gt;0, I40=MAX(I40:K40))</f>
        <v>0</v>
      </c>
      <c r="J42" s="7" t="b">
        <f>AND(J40&gt;0, J40=MAX(I40:K40))</f>
        <v>1</v>
      </c>
      <c r="K42" s="13" t="b">
        <f>AND(K40&gt;0, K40=MAX(I40:K40))</f>
        <v>0</v>
      </c>
      <c r="L42" s="13"/>
      <c r="M42" s="11"/>
      <c r="N42" s="7"/>
      <c r="O42" s="13"/>
      <c r="P42" s="21"/>
    </row>
    <row r="44" spans="1:16" x14ac:dyDescent="0.25">
      <c r="I44">
        <f>I36-I38*($J36/$J38)</f>
        <v>1.5</v>
      </c>
      <c r="J44" s="7">
        <f>J36-J38*($J36/$J38)</f>
        <v>0</v>
      </c>
      <c r="K44">
        <f>K36-K38*($J36/$J38)</f>
        <v>2.5</v>
      </c>
      <c r="L44" s="3">
        <f t="shared" ref="L44:P44" si="17">L36-L38*($J36/$J38)</f>
        <v>1</v>
      </c>
      <c r="M44">
        <f t="shared" si="17"/>
        <v>0</v>
      </c>
      <c r="N44" s="6">
        <f t="shared" si="17"/>
        <v>-0.5</v>
      </c>
      <c r="O44" s="3">
        <f t="shared" si="17"/>
        <v>-0.5</v>
      </c>
      <c r="P44" s="3">
        <f t="shared" si="17"/>
        <v>7</v>
      </c>
    </row>
    <row r="45" spans="1:16" x14ac:dyDescent="0.25">
      <c r="I45">
        <f>I37-I38*($J37/$J38)</f>
        <v>0.25</v>
      </c>
      <c r="J45" s="6">
        <f t="shared" ref="J45:P45" si="18">J37-J38*($J37/$J38)</f>
        <v>0</v>
      </c>
      <c r="K45">
        <f t="shared" si="18"/>
        <v>1.25</v>
      </c>
      <c r="L45" s="3">
        <f t="shared" si="18"/>
        <v>0</v>
      </c>
      <c r="M45">
        <f t="shared" si="18"/>
        <v>1</v>
      </c>
      <c r="N45" s="6">
        <f t="shared" si="18"/>
        <v>-0.75</v>
      </c>
      <c r="O45" s="3">
        <f t="shared" si="18"/>
        <v>-0.25</v>
      </c>
      <c r="P45" s="3">
        <f t="shared" si="18"/>
        <v>2</v>
      </c>
    </row>
    <row r="46" spans="1:16" x14ac:dyDescent="0.25">
      <c r="I46">
        <f>I38/$J38</f>
        <v>-0.75</v>
      </c>
      <c r="J46" s="6">
        <f t="shared" ref="J46:P46" si="19">J38/$J38</f>
        <v>1</v>
      </c>
      <c r="K46">
        <f t="shared" si="19"/>
        <v>-0.75</v>
      </c>
      <c r="L46" s="3">
        <f t="shared" si="19"/>
        <v>0</v>
      </c>
      <c r="M46">
        <f t="shared" si="19"/>
        <v>0</v>
      </c>
      <c r="N46" s="6">
        <f t="shared" si="19"/>
        <v>0.25</v>
      </c>
      <c r="O46" s="3">
        <f t="shared" si="19"/>
        <v>-0.25</v>
      </c>
      <c r="P46" s="3">
        <f t="shared" si="19"/>
        <v>1</v>
      </c>
    </row>
    <row r="47" spans="1:16" x14ac:dyDescent="0.25">
      <c r="I47">
        <f>I39-I38*($J39/$J38)</f>
        <v>0.25</v>
      </c>
      <c r="J47" s="6">
        <f>J39-J38*($J39/$J38)</f>
        <v>0</v>
      </c>
      <c r="K47">
        <f>K39-K38*($J39/$J38)</f>
        <v>0.25</v>
      </c>
      <c r="L47" s="27">
        <f t="shared" ref="L47:P47" si="20">L39-L38*($J39/$J38)</f>
        <v>0</v>
      </c>
      <c r="M47">
        <f t="shared" si="20"/>
        <v>0</v>
      </c>
      <c r="N47" s="6">
        <f t="shared" si="20"/>
        <v>0.25</v>
      </c>
      <c r="O47" s="26">
        <f t="shared" si="20"/>
        <v>-0.25</v>
      </c>
      <c r="P47" s="27">
        <f t="shared" si="20"/>
        <v>1</v>
      </c>
    </row>
    <row r="48" spans="1:16" x14ac:dyDescent="0.25">
      <c r="I48" s="2">
        <f>I40-I38*($J40/$J38)</f>
        <v>0.25</v>
      </c>
      <c r="J48" s="5">
        <f>J40-J38*($J40/$J38)</f>
        <v>0</v>
      </c>
      <c r="K48" s="2">
        <f t="shared" ref="K48:P48" si="21">K40-K38*($J40/$J38)</f>
        <v>1.25</v>
      </c>
      <c r="L48" s="4">
        <f t="shared" si="21"/>
        <v>0</v>
      </c>
      <c r="M48" s="2">
        <f t="shared" si="21"/>
        <v>0</v>
      </c>
      <c r="N48" s="5">
        <f t="shared" si="21"/>
        <v>-0.75</v>
      </c>
      <c r="O48" s="16">
        <f t="shared" si="21"/>
        <v>-0.25</v>
      </c>
      <c r="P48" s="4">
        <f t="shared" si="21"/>
        <v>2</v>
      </c>
    </row>
    <row r="49" spans="1:16" x14ac:dyDescent="0.25">
      <c r="A49" t="s">
        <v>9</v>
      </c>
      <c r="I49" s="11">
        <f>I41</f>
        <v>0</v>
      </c>
      <c r="J49" s="6">
        <f t="shared" ref="J49:O49" si="22">J41</f>
        <v>1</v>
      </c>
      <c r="K49" s="11">
        <f t="shared" si="22"/>
        <v>2</v>
      </c>
      <c r="L49" s="14">
        <f t="shared" si="22"/>
        <v>3</v>
      </c>
      <c r="M49" s="11">
        <f t="shared" si="22"/>
        <v>6</v>
      </c>
      <c r="N49" s="6">
        <f t="shared" si="22"/>
        <v>5</v>
      </c>
      <c r="O49" s="14">
        <f t="shared" si="22"/>
        <v>4</v>
      </c>
      <c r="P49" s="3"/>
    </row>
    <row r="50" spans="1:16" x14ac:dyDescent="0.25">
      <c r="A50">
        <v>4</v>
      </c>
      <c r="B50">
        <v>5</v>
      </c>
      <c r="H50" t="s">
        <v>8</v>
      </c>
    </row>
    <row r="51" spans="1:16" x14ac:dyDescent="0.25">
      <c r="A51">
        <f>I51</f>
        <v>1.5</v>
      </c>
      <c r="B51">
        <f t="shared" ref="B51:B53" si="23">J51</f>
        <v>-0.5</v>
      </c>
      <c r="C51">
        <f t="shared" ref="C51:C53" si="24">K51</f>
        <v>2.5</v>
      </c>
      <c r="D51">
        <f>O51</f>
        <v>-0.5</v>
      </c>
      <c r="E51">
        <f>P51</f>
        <v>7</v>
      </c>
      <c r="G51" t="b">
        <f>AND(H51&gt;0, H51=MIN(H51:H53))</f>
        <v>0</v>
      </c>
      <c r="H51">
        <f>IF(K51 &gt; 0, P51/K51, "")</f>
        <v>2.8</v>
      </c>
      <c r="I51">
        <f>I44</f>
        <v>1.5</v>
      </c>
      <c r="J51">
        <f>N44</f>
        <v>-0.5</v>
      </c>
      <c r="K51" s="6">
        <f>K44</f>
        <v>2.5</v>
      </c>
      <c r="L51" s="3">
        <f t="shared" ref="L51:P56" si="25">L44</f>
        <v>1</v>
      </c>
      <c r="M51" s="6">
        <f t="shared" si="25"/>
        <v>0</v>
      </c>
      <c r="N51">
        <f>J44</f>
        <v>0</v>
      </c>
      <c r="O51" s="3">
        <f t="shared" si="25"/>
        <v>-0.5</v>
      </c>
      <c r="P51" s="3">
        <f t="shared" si="25"/>
        <v>7</v>
      </c>
    </row>
    <row r="52" spans="1:16" x14ac:dyDescent="0.25">
      <c r="A52">
        <f t="shared" ref="A52:A53" si="26">I52</f>
        <v>0.25</v>
      </c>
      <c r="B52">
        <f t="shared" si="23"/>
        <v>-0.75</v>
      </c>
      <c r="C52">
        <f t="shared" si="24"/>
        <v>1.25</v>
      </c>
      <c r="D52">
        <f t="shared" ref="D52:D53" si="27">O52</f>
        <v>-0.25</v>
      </c>
      <c r="E52">
        <f t="shared" ref="E52:E53" si="28">P52</f>
        <v>2</v>
      </c>
      <c r="G52" s="6" t="b">
        <f>AND(H52&gt;0, H52=MIN(H51:H53))</f>
        <v>1</v>
      </c>
      <c r="H52" s="6">
        <f>IF(K52 &gt; 0, P52/K52, "")</f>
        <v>1.6</v>
      </c>
      <c r="I52" s="6">
        <f t="shared" ref="I52:I56" si="29">I45</f>
        <v>0.25</v>
      </c>
      <c r="J52" s="6">
        <f t="shared" ref="J52:J56" si="30">N45</f>
        <v>-0.75</v>
      </c>
      <c r="K52" s="6">
        <f t="shared" ref="K52:M56" si="31">K45</f>
        <v>1.25</v>
      </c>
      <c r="L52" s="8">
        <f t="shared" si="31"/>
        <v>0</v>
      </c>
      <c r="M52" s="6">
        <f t="shared" si="31"/>
        <v>1</v>
      </c>
      <c r="N52" s="6">
        <f t="shared" ref="N52:N56" si="32">J45</f>
        <v>0</v>
      </c>
      <c r="O52" s="8">
        <f t="shared" si="25"/>
        <v>-0.25</v>
      </c>
      <c r="P52" s="8">
        <f t="shared" si="25"/>
        <v>2</v>
      </c>
    </row>
    <row r="53" spans="1:16" x14ac:dyDescent="0.25">
      <c r="A53">
        <f t="shared" si="26"/>
        <v>-0.75</v>
      </c>
      <c r="B53">
        <f t="shared" si="23"/>
        <v>0.25</v>
      </c>
      <c r="C53">
        <f t="shared" si="24"/>
        <v>-0.75</v>
      </c>
      <c r="D53">
        <f t="shared" si="27"/>
        <v>-0.25</v>
      </c>
      <c r="E53">
        <f t="shared" si="28"/>
        <v>1</v>
      </c>
      <c r="G53" t="b">
        <f>AND(H53&gt;0, H53=MIN(H51:H53))</f>
        <v>0</v>
      </c>
      <c r="H53" t="str">
        <f>IF(K53 &gt; 0, P53/K53, "")</f>
        <v/>
      </c>
      <c r="I53">
        <f t="shared" si="29"/>
        <v>-0.75</v>
      </c>
      <c r="J53">
        <f t="shared" si="30"/>
        <v>0.25</v>
      </c>
      <c r="K53" s="6">
        <f t="shared" si="31"/>
        <v>-0.75</v>
      </c>
      <c r="L53" s="3">
        <f t="shared" si="31"/>
        <v>0</v>
      </c>
      <c r="M53" s="6">
        <f t="shared" si="31"/>
        <v>0</v>
      </c>
      <c r="N53">
        <f t="shared" si="32"/>
        <v>1</v>
      </c>
      <c r="O53" s="27">
        <f t="shared" si="25"/>
        <v>-0.25</v>
      </c>
      <c r="P53" s="27">
        <f t="shared" si="25"/>
        <v>1</v>
      </c>
    </row>
    <row r="54" spans="1:16" x14ac:dyDescent="0.25">
      <c r="A54">
        <f>I55</f>
        <v>0.25</v>
      </c>
      <c r="B54">
        <f t="shared" ref="B54" si="33">J55</f>
        <v>-0.75</v>
      </c>
      <c r="C54">
        <f t="shared" ref="C54" si="34">K55</f>
        <v>1.25</v>
      </c>
      <c r="D54">
        <f>O55</f>
        <v>-0.25</v>
      </c>
      <c r="E54">
        <f t="shared" ref="E54" si="35">M55</f>
        <v>0</v>
      </c>
      <c r="I54" s="18">
        <f t="shared" si="29"/>
        <v>0.25</v>
      </c>
      <c r="J54" s="18">
        <f t="shared" si="30"/>
        <v>0.25</v>
      </c>
      <c r="K54" s="24">
        <f t="shared" si="31"/>
        <v>0.25</v>
      </c>
      <c r="L54" s="23">
        <f t="shared" si="31"/>
        <v>0</v>
      </c>
      <c r="M54" s="24">
        <f t="shared" si="31"/>
        <v>0</v>
      </c>
      <c r="N54" s="18">
        <f t="shared" si="32"/>
        <v>0</v>
      </c>
      <c r="O54" s="23">
        <f t="shared" si="25"/>
        <v>-0.25</v>
      </c>
      <c r="P54" s="23">
        <f t="shared" si="25"/>
        <v>1</v>
      </c>
    </row>
    <row r="55" spans="1:16" x14ac:dyDescent="0.25">
      <c r="E55" s="9"/>
      <c r="I55">
        <f t="shared" si="29"/>
        <v>0.25</v>
      </c>
      <c r="J55">
        <f t="shared" si="30"/>
        <v>-0.75</v>
      </c>
      <c r="K55" s="7">
        <f t="shared" si="31"/>
        <v>1.25</v>
      </c>
      <c r="L55" s="3">
        <f t="shared" si="31"/>
        <v>0</v>
      </c>
      <c r="M55" s="7">
        <f t="shared" si="31"/>
        <v>0</v>
      </c>
      <c r="N55">
        <f t="shared" si="32"/>
        <v>0</v>
      </c>
      <c r="O55" s="3">
        <f t="shared" si="25"/>
        <v>-0.25</v>
      </c>
      <c r="P55" s="3">
        <f t="shared" si="25"/>
        <v>2</v>
      </c>
    </row>
    <row r="56" spans="1:16" x14ac:dyDescent="0.25">
      <c r="I56" s="11">
        <f t="shared" si="29"/>
        <v>0</v>
      </c>
      <c r="J56" s="11">
        <f t="shared" si="30"/>
        <v>5</v>
      </c>
      <c r="K56" s="6">
        <f t="shared" si="31"/>
        <v>2</v>
      </c>
      <c r="L56" s="14">
        <f t="shared" si="31"/>
        <v>3</v>
      </c>
      <c r="M56" s="6">
        <f t="shared" si="31"/>
        <v>6</v>
      </c>
      <c r="N56" s="11">
        <f t="shared" si="32"/>
        <v>1</v>
      </c>
      <c r="O56" s="14">
        <f t="shared" si="25"/>
        <v>4</v>
      </c>
      <c r="P56" s="3"/>
    </row>
    <row r="57" spans="1:16" x14ac:dyDescent="0.25">
      <c r="I57" t="b">
        <f>AND(I55&gt;0, I55=MAX(I55:K55))</f>
        <v>0</v>
      </c>
      <c r="J57" t="b">
        <f>AND(J55&gt;0, J55=MAX(I55:K55))</f>
        <v>0</v>
      </c>
      <c r="K57" s="6" t="b">
        <f>AND(K55&gt;0, K55=MAX(I55:K55))</f>
        <v>1</v>
      </c>
      <c r="N57" s="11"/>
      <c r="O57" s="13"/>
      <c r="P57" s="21"/>
    </row>
    <row r="59" spans="1:16" x14ac:dyDescent="0.25">
      <c r="I59">
        <f t="shared" ref="I59:J59" si="36">I51-I52*($K51/$K52)</f>
        <v>1</v>
      </c>
      <c r="J59">
        <f t="shared" si="36"/>
        <v>1</v>
      </c>
      <c r="K59" s="6">
        <f>K51-K52*($K51/$K52)</f>
        <v>0</v>
      </c>
      <c r="L59" s="3">
        <f t="shared" ref="L59:P59" si="37">L51-L52*($K51/$K52)</f>
        <v>1</v>
      </c>
      <c r="M59" s="6">
        <f t="shared" si="37"/>
        <v>-2</v>
      </c>
      <c r="N59">
        <f t="shared" si="37"/>
        <v>0</v>
      </c>
      <c r="O59" s="3">
        <f t="shared" si="37"/>
        <v>0</v>
      </c>
      <c r="P59" s="3">
        <f t="shared" si="37"/>
        <v>3</v>
      </c>
    </row>
    <row r="60" spans="1:16" x14ac:dyDescent="0.25">
      <c r="I60">
        <f t="shared" ref="I60:J60" si="38">I52/$K52</f>
        <v>0.2</v>
      </c>
      <c r="J60">
        <f t="shared" si="38"/>
        <v>-0.6</v>
      </c>
      <c r="K60" s="6">
        <f>K52/$K52</f>
        <v>1</v>
      </c>
      <c r="L60" s="3">
        <f t="shared" ref="L60:P60" si="39">L52/$K52</f>
        <v>0</v>
      </c>
      <c r="M60" s="6">
        <f t="shared" si="39"/>
        <v>0.8</v>
      </c>
      <c r="N60">
        <f t="shared" si="39"/>
        <v>0</v>
      </c>
      <c r="O60" s="3">
        <f t="shared" si="39"/>
        <v>-0.2</v>
      </c>
      <c r="P60" s="3">
        <f t="shared" si="39"/>
        <v>1.6</v>
      </c>
    </row>
    <row r="61" spans="1:16" x14ac:dyDescent="0.25">
      <c r="I61">
        <f t="shared" ref="I61:J61" si="40">I53-I52*($K53/$K52)</f>
        <v>-0.6</v>
      </c>
      <c r="J61">
        <f t="shared" si="40"/>
        <v>-0.19999999999999996</v>
      </c>
      <c r="K61" s="6">
        <f>K53-K52*($K53/$K52)</f>
        <v>0</v>
      </c>
      <c r="L61" s="3">
        <f t="shared" ref="L61:P61" si="41">L53-L52*($K53/$K52)</f>
        <v>0</v>
      </c>
      <c r="M61" s="6">
        <f t="shared" si="41"/>
        <v>0.6</v>
      </c>
      <c r="N61">
        <f t="shared" si="41"/>
        <v>1</v>
      </c>
      <c r="O61" s="3">
        <f t="shared" si="41"/>
        <v>-0.4</v>
      </c>
      <c r="P61" s="3">
        <f t="shared" si="41"/>
        <v>2.2000000000000002</v>
      </c>
    </row>
    <row r="62" spans="1:16" x14ac:dyDescent="0.25">
      <c r="I62" s="18">
        <f t="shared" ref="I62:J62" si="42">I54-I52*($K54/$K52)</f>
        <v>0.2</v>
      </c>
      <c r="J62" s="18">
        <f t="shared" si="42"/>
        <v>0.4</v>
      </c>
      <c r="K62" s="24">
        <f>K54-K52*($K54/$K52)</f>
        <v>0</v>
      </c>
      <c r="L62" s="23">
        <f t="shared" ref="L62:P62" si="43">L54-L52*($K54/$K52)</f>
        <v>0</v>
      </c>
      <c r="M62" s="24">
        <f t="shared" si="43"/>
        <v>-0.2</v>
      </c>
      <c r="N62" s="18">
        <f t="shared" si="43"/>
        <v>0</v>
      </c>
      <c r="O62" s="23">
        <f t="shared" si="43"/>
        <v>-0.2</v>
      </c>
      <c r="P62" s="23">
        <f t="shared" si="43"/>
        <v>0.6</v>
      </c>
    </row>
    <row r="63" spans="1:16" x14ac:dyDescent="0.25">
      <c r="I63">
        <f t="shared" ref="I63:J63" si="44">I55-I52*($K55/$K52)</f>
        <v>0</v>
      </c>
      <c r="J63">
        <f t="shared" si="44"/>
        <v>0</v>
      </c>
      <c r="K63" s="6">
        <f>K55-K52*($K55/$K52)</f>
        <v>0</v>
      </c>
      <c r="L63" s="3">
        <f t="shared" ref="L63:P63" si="45">L55-L52*($K55/$K52)</f>
        <v>0</v>
      </c>
      <c r="M63" s="6">
        <f t="shared" si="45"/>
        <v>-1</v>
      </c>
      <c r="N63">
        <f t="shared" si="45"/>
        <v>0</v>
      </c>
      <c r="O63" s="3">
        <f t="shared" si="45"/>
        <v>0</v>
      </c>
      <c r="P63" s="3">
        <f t="shared" si="45"/>
        <v>0</v>
      </c>
    </row>
    <row r="64" spans="1:16" x14ac:dyDescent="0.25">
      <c r="A64" t="s">
        <v>10</v>
      </c>
      <c r="I64" s="11">
        <f>I56</f>
        <v>0</v>
      </c>
      <c r="J64" s="11">
        <f t="shared" ref="J64:O64" si="46">J56</f>
        <v>5</v>
      </c>
      <c r="K64" s="6">
        <f t="shared" si="46"/>
        <v>2</v>
      </c>
      <c r="L64" s="14">
        <f t="shared" si="46"/>
        <v>3</v>
      </c>
      <c r="M64" s="6">
        <f t="shared" si="46"/>
        <v>6</v>
      </c>
      <c r="N64" s="11">
        <f t="shared" si="46"/>
        <v>1</v>
      </c>
      <c r="O64" s="14">
        <f t="shared" si="46"/>
        <v>4</v>
      </c>
      <c r="P64" s="3"/>
    </row>
    <row r="65" spans="1:16" x14ac:dyDescent="0.25">
      <c r="A65">
        <v>4</v>
      </c>
      <c r="B65">
        <v>5</v>
      </c>
    </row>
    <row r="66" spans="1:16" x14ac:dyDescent="0.25">
      <c r="A66">
        <f>I66</f>
        <v>1</v>
      </c>
      <c r="B66">
        <f t="shared" ref="B66:B68" si="47">J66</f>
        <v>1</v>
      </c>
      <c r="C66">
        <f t="shared" ref="C66:C68" si="48">K66</f>
        <v>-2</v>
      </c>
      <c r="D66">
        <f>O66</f>
        <v>0</v>
      </c>
      <c r="E66">
        <f>P66</f>
        <v>3</v>
      </c>
      <c r="I66">
        <f>I59</f>
        <v>1</v>
      </c>
      <c r="J66">
        <f>J59</f>
        <v>1</v>
      </c>
      <c r="K66">
        <f>M59</f>
        <v>-2</v>
      </c>
      <c r="L66" s="3">
        <f>L59</f>
        <v>1</v>
      </c>
      <c r="M66">
        <f>K59</f>
        <v>0</v>
      </c>
      <c r="N66">
        <f>N59</f>
        <v>0</v>
      </c>
      <c r="O66" s="3">
        <f t="shared" ref="O66:P66" si="49">O59</f>
        <v>0</v>
      </c>
      <c r="P66" s="3">
        <f t="shared" si="49"/>
        <v>3</v>
      </c>
    </row>
    <row r="67" spans="1:16" x14ac:dyDescent="0.25">
      <c r="A67">
        <f t="shared" ref="A67:A68" si="50">I67</f>
        <v>0.2</v>
      </c>
      <c r="B67">
        <f t="shared" si="47"/>
        <v>-0.6</v>
      </c>
      <c r="C67">
        <f t="shared" si="48"/>
        <v>0.8</v>
      </c>
      <c r="D67">
        <f t="shared" ref="D67:D68" si="51">O67</f>
        <v>-0.2</v>
      </c>
      <c r="E67">
        <f t="shared" ref="E67:E68" si="52">P67</f>
        <v>1.6</v>
      </c>
      <c r="I67">
        <f t="shared" ref="I67:J67" si="53">I60</f>
        <v>0.2</v>
      </c>
      <c r="J67">
        <f t="shared" si="53"/>
        <v>-0.6</v>
      </c>
      <c r="K67">
        <f t="shared" ref="K67:K71" si="54">M60</f>
        <v>0.8</v>
      </c>
      <c r="L67" s="3">
        <f t="shared" ref="L67:L71" si="55">L60</f>
        <v>0</v>
      </c>
      <c r="M67">
        <f t="shared" ref="M67:M71" si="56">K60</f>
        <v>1</v>
      </c>
      <c r="N67">
        <f t="shared" ref="N67:P67" si="57">N60</f>
        <v>0</v>
      </c>
      <c r="O67" s="3">
        <f t="shared" si="57"/>
        <v>-0.2</v>
      </c>
      <c r="P67" s="3">
        <f t="shared" si="57"/>
        <v>1.6</v>
      </c>
    </row>
    <row r="68" spans="1:16" x14ac:dyDescent="0.25">
      <c r="A68">
        <f t="shared" si="50"/>
        <v>-0.6</v>
      </c>
      <c r="B68">
        <f t="shared" si="47"/>
        <v>-0.19999999999999996</v>
      </c>
      <c r="C68">
        <f t="shared" si="48"/>
        <v>0.6</v>
      </c>
      <c r="D68">
        <f t="shared" si="51"/>
        <v>-0.4</v>
      </c>
      <c r="E68">
        <f t="shared" si="52"/>
        <v>2.2000000000000002</v>
      </c>
      <c r="I68">
        <f t="shared" ref="I68:J68" si="58">I61</f>
        <v>-0.6</v>
      </c>
      <c r="J68">
        <f t="shared" si="58"/>
        <v>-0.19999999999999996</v>
      </c>
      <c r="K68">
        <f t="shared" si="54"/>
        <v>0.6</v>
      </c>
      <c r="L68" s="3">
        <f t="shared" si="55"/>
        <v>0</v>
      </c>
      <c r="M68">
        <f t="shared" si="56"/>
        <v>0</v>
      </c>
      <c r="N68">
        <f t="shared" ref="N68:P68" si="59">N61</f>
        <v>1</v>
      </c>
      <c r="O68" s="3">
        <f t="shared" si="59"/>
        <v>-0.4</v>
      </c>
      <c r="P68" s="3">
        <f t="shared" si="59"/>
        <v>2.2000000000000002</v>
      </c>
    </row>
    <row r="69" spans="1:16" x14ac:dyDescent="0.25">
      <c r="A69">
        <f>I70</f>
        <v>0</v>
      </c>
      <c r="B69">
        <f t="shared" ref="B69" si="60">J70</f>
        <v>0</v>
      </c>
      <c r="C69">
        <f t="shared" ref="C69" si="61">K70</f>
        <v>-1</v>
      </c>
      <c r="D69">
        <f>O70</f>
        <v>0</v>
      </c>
      <c r="E69">
        <f t="shared" ref="E69" si="62">M70</f>
        <v>0</v>
      </c>
      <c r="I69" s="18">
        <f t="shared" ref="I69:J69" si="63">I62</f>
        <v>0.2</v>
      </c>
      <c r="J69" s="18">
        <f t="shared" si="63"/>
        <v>0.4</v>
      </c>
      <c r="K69" s="18">
        <f t="shared" si="54"/>
        <v>-0.2</v>
      </c>
      <c r="L69" s="23">
        <f t="shared" si="55"/>
        <v>0</v>
      </c>
      <c r="M69" s="18">
        <f t="shared" si="56"/>
        <v>0</v>
      </c>
      <c r="N69" s="18">
        <f t="shared" ref="N69:P69" si="64">N62</f>
        <v>0</v>
      </c>
      <c r="O69" s="23">
        <f t="shared" si="64"/>
        <v>-0.2</v>
      </c>
      <c r="P69" s="23">
        <f t="shared" si="64"/>
        <v>0.6</v>
      </c>
    </row>
    <row r="70" spans="1:16" x14ac:dyDescent="0.25">
      <c r="E70" s="9"/>
      <c r="I70">
        <f t="shared" ref="I70:J70" si="65">I63</f>
        <v>0</v>
      </c>
      <c r="J70">
        <f t="shared" si="65"/>
        <v>0</v>
      </c>
      <c r="K70">
        <f t="shared" si="54"/>
        <v>-1</v>
      </c>
      <c r="L70" s="3">
        <f t="shared" si="55"/>
        <v>0</v>
      </c>
      <c r="M70">
        <f t="shared" si="56"/>
        <v>0</v>
      </c>
      <c r="N70">
        <f t="shared" ref="N70:P70" si="66">N63</f>
        <v>0</v>
      </c>
      <c r="O70" s="3">
        <f t="shared" si="66"/>
        <v>0</v>
      </c>
      <c r="P70" s="3">
        <f t="shared" si="66"/>
        <v>0</v>
      </c>
    </row>
    <row r="71" spans="1:16" x14ac:dyDescent="0.25">
      <c r="I71" s="11">
        <f t="shared" ref="I71:J71" si="67">I64</f>
        <v>0</v>
      </c>
      <c r="J71" s="11">
        <f t="shared" si="67"/>
        <v>5</v>
      </c>
      <c r="K71" s="11">
        <f t="shared" si="54"/>
        <v>6</v>
      </c>
      <c r="L71" s="14">
        <f t="shared" si="55"/>
        <v>3</v>
      </c>
      <c r="M71" s="11">
        <f t="shared" si="56"/>
        <v>2</v>
      </c>
      <c r="N71" s="11">
        <f t="shared" ref="N71:P71" si="68">N64</f>
        <v>1</v>
      </c>
      <c r="O71" s="14">
        <f t="shared" si="68"/>
        <v>4</v>
      </c>
      <c r="P71" s="3">
        <f t="shared" si="68"/>
        <v>0</v>
      </c>
    </row>
    <row r="72" spans="1:16" x14ac:dyDescent="0.25">
      <c r="I72" t="b">
        <f>AND(I70&gt;0, I70=MAX(I70:K70))</f>
        <v>0</v>
      </c>
      <c r="J72" t="b">
        <f>AND(J70&gt;0, J70=MAX(I70:K70))</f>
        <v>0</v>
      </c>
      <c r="K72" t="b">
        <f>AND(K70&gt;0, K70=MAX(I70:K70))</f>
        <v>0</v>
      </c>
      <c r="L72" t="s">
        <v>26</v>
      </c>
    </row>
    <row r="74" spans="1:16" x14ac:dyDescent="0.25">
      <c r="A74">
        <f>I66</f>
        <v>1</v>
      </c>
      <c r="B74">
        <f t="shared" ref="B74:H74" si="69">J66</f>
        <v>1</v>
      </c>
      <c r="C74" s="9">
        <f t="shared" si="69"/>
        <v>-2</v>
      </c>
      <c r="D74" s="3">
        <f t="shared" si="69"/>
        <v>1</v>
      </c>
      <c r="E74">
        <f t="shared" si="69"/>
        <v>0</v>
      </c>
      <c r="F74">
        <f t="shared" si="69"/>
        <v>0</v>
      </c>
      <c r="G74" s="3">
        <f t="shared" si="69"/>
        <v>0</v>
      </c>
      <c r="H74" s="3">
        <f t="shared" si="69"/>
        <v>3</v>
      </c>
    </row>
    <row r="75" spans="1:16" x14ac:dyDescent="0.25">
      <c r="A75">
        <f t="shared" ref="A75:A79" si="70">I67</f>
        <v>0.2</v>
      </c>
      <c r="B75">
        <f t="shared" ref="B75:B79" si="71">J67</f>
        <v>-0.6</v>
      </c>
      <c r="C75" s="9">
        <f t="shared" ref="C75:C79" si="72">K67</f>
        <v>0.8</v>
      </c>
      <c r="D75" s="3">
        <f t="shared" ref="D75:D79" si="73">L67</f>
        <v>0</v>
      </c>
      <c r="E75">
        <f t="shared" ref="E75:E79" si="74">M67</f>
        <v>1</v>
      </c>
      <c r="F75">
        <f t="shared" ref="F75:F79" si="75">N67</f>
        <v>0</v>
      </c>
      <c r="G75" s="3">
        <f t="shared" ref="G75:G79" si="76">O67</f>
        <v>-0.2</v>
      </c>
      <c r="H75" s="3">
        <f t="shared" ref="H75:H79" si="77">P67</f>
        <v>1.6</v>
      </c>
    </row>
    <row r="76" spans="1:16" x14ac:dyDescent="0.25">
      <c r="A76">
        <f t="shared" si="70"/>
        <v>-0.6</v>
      </c>
      <c r="B76">
        <f t="shared" si="71"/>
        <v>-0.19999999999999996</v>
      </c>
      <c r="C76" s="9">
        <f t="shared" si="72"/>
        <v>0.6</v>
      </c>
      <c r="D76" s="3">
        <f t="shared" si="73"/>
        <v>0</v>
      </c>
      <c r="E76">
        <f t="shared" si="74"/>
        <v>0</v>
      </c>
      <c r="F76">
        <f t="shared" si="75"/>
        <v>1</v>
      </c>
      <c r="G76" s="3">
        <f t="shared" si="76"/>
        <v>-0.4</v>
      </c>
      <c r="H76" s="3">
        <f t="shared" si="77"/>
        <v>2.2000000000000002</v>
      </c>
    </row>
    <row r="77" spans="1:16" x14ac:dyDescent="0.25">
      <c r="A77" s="18">
        <f t="shared" si="70"/>
        <v>0.2</v>
      </c>
      <c r="B77" s="18">
        <f t="shared" si="71"/>
        <v>0.4</v>
      </c>
      <c r="C77" s="28">
        <f t="shared" si="72"/>
        <v>-0.2</v>
      </c>
      <c r="D77" s="23">
        <f t="shared" si="73"/>
        <v>0</v>
      </c>
      <c r="E77" s="18">
        <f t="shared" si="74"/>
        <v>0</v>
      </c>
      <c r="F77" s="18">
        <f t="shared" si="75"/>
        <v>0</v>
      </c>
      <c r="G77" s="23">
        <f t="shared" si="76"/>
        <v>-0.2</v>
      </c>
      <c r="H77" s="23">
        <f t="shared" si="77"/>
        <v>0.6</v>
      </c>
    </row>
    <row r="78" spans="1:16" x14ac:dyDescent="0.25">
      <c r="A78" s="9">
        <f t="shared" si="70"/>
        <v>0</v>
      </c>
      <c r="B78" s="9">
        <f t="shared" si="71"/>
        <v>0</v>
      </c>
      <c r="C78" s="9">
        <f t="shared" si="72"/>
        <v>-1</v>
      </c>
      <c r="D78" s="10">
        <f t="shared" si="73"/>
        <v>0</v>
      </c>
      <c r="E78" s="9">
        <f t="shared" si="74"/>
        <v>0</v>
      </c>
      <c r="F78" s="9">
        <f t="shared" si="75"/>
        <v>0</v>
      </c>
      <c r="G78" s="10">
        <f t="shared" si="76"/>
        <v>0</v>
      </c>
      <c r="H78" s="10">
        <f t="shared" si="77"/>
        <v>0</v>
      </c>
    </row>
    <row r="79" spans="1:16" x14ac:dyDescent="0.25">
      <c r="A79">
        <f t="shared" si="70"/>
        <v>0</v>
      </c>
      <c r="B79">
        <f t="shared" si="71"/>
        <v>5</v>
      </c>
      <c r="C79" s="9">
        <f t="shared" si="72"/>
        <v>6</v>
      </c>
      <c r="D79" s="3">
        <f t="shared" si="73"/>
        <v>3</v>
      </c>
      <c r="E79">
        <f t="shared" si="74"/>
        <v>2</v>
      </c>
      <c r="F79">
        <f t="shared" si="75"/>
        <v>1</v>
      </c>
      <c r="G79" s="3">
        <f t="shared" si="76"/>
        <v>4</v>
      </c>
      <c r="H79" s="3">
        <f t="shared" si="77"/>
        <v>0</v>
      </c>
    </row>
    <row r="81" spans="1:14" x14ac:dyDescent="0.25">
      <c r="A81" t="s">
        <v>27</v>
      </c>
    </row>
    <row r="82" spans="1:14" x14ac:dyDescent="0.25">
      <c r="A82">
        <f>A74</f>
        <v>1</v>
      </c>
      <c r="B82">
        <f>B74</f>
        <v>1</v>
      </c>
      <c r="C82">
        <f>G74</f>
        <v>0</v>
      </c>
      <c r="D82" s="3">
        <f>D74</f>
        <v>1</v>
      </c>
      <c r="E82">
        <f t="shared" ref="E82:F82" si="78">E74</f>
        <v>0</v>
      </c>
      <c r="F82">
        <f t="shared" si="78"/>
        <v>0</v>
      </c>
      <c r="G82" s="3">
        <f>H74</f>
        <v>3</v>
      </c>
    </row>
    <row r="83" spans="1:14" x14ac:dyDescent="0.25">
      <c r="A83">
        <f t="shared" ref="A83:B83" si="79">A75</f>
        <v>0.2</v>
      </c>
      <c r="B83">
        <f t="shared" si="79"/>
        <v>-0.6</v>
      </c>
      <c r="C83">
        <f t="shared" ref="C83:C85" si="80">G75</f>
        <v>-0.2</v>
      </c>
      <c r="D83" s="3">
        <f t="shared" ref="D83:F83" si="81">D75</f>
        <v>0</v>
      </c>
      <c r="E83">
        <f t="shared" si="81"/>
        <v>1</v>
      </c>
      <c r="F83">
        <f t="shared" si="81"/>
        <v>0</v>
      </c>
      <c r="G83" s="3">
        <f t="shared" ref="G83:G85" si="82">H75</f>
        <v>1.6</v>
      </c>
    </row>
    <row r="84" spans="1:14" x14ac:dyDescent="0.25">
      <c r="A84">
        <f t="shared" ref="A84:B84" si="83">A76</f>
        <v>-0.6</v>
      </c>
      <c r="B84">
        <f t="shared" si="83"/>
        <v>-0.19999999999999996</v>
      </c>
      <c r="C84">
        <f t="shared" si="80"/>
        <v>-0.4</v>
      </c>
      <c r="D84" s="3">
        <f t="shared" ref="D84:F84" si="84">D76</f>
        <v>0</v>
      </c>
      <c r="E84">
        <f t="shared" si="84"/>
        <v>0</v>
      </c>
      <c r="F84">
        <f t="shared" si="84"/>
        <v>1</v>
      </c>
      <c r="G84" s="3">
        <f t="shared" si="82"/>
        <v>2.2000000000000002</v>
      </c>
    </row>
    <row r="85" spans="1:14" x14ac:dyDescent="0.25">
      <c r="A85" s="18">
        <f t="shared" ref="A85:B85" si="85">A77</f>
        <v>0.2</v>
      </c>
      <c r="B85" s="18">
        <f t="shared" si="85"/>
        <v>0.4</v>
      </c>
      <c r="C85" s="18">
        <f t="shared" si="80"/>
        <v>-0.2</v>
      </c>
      <c r="D85" s="23">
        <f t="shared" ref="D85:F85" si="86">D77</f>
        <v>0</v>
      </c>
      <c r="E85" s="18">
        <f t="shared" si="86"/>
        <v>0</v>
      </c>
      <c r="F85" s="18">
        <f t="shared" si="86"/>
        <v>0</v>
      </c>
      <c r="G85" s="23">
        <f t="shared" si="82"/>
        <v>0.6</v>
      </c>
    </row>
    <row r="86" spans="1:14" x14ac:dyDescent="0.25">
      <c r="A86" s="29">
        <f>A79</f>
        <v>0</v>
      </c>
      <c r="B86" s="29">
        <f>B79</f>
        <v>5</v>
      </c>
      <c r="C86" s="29">
        <f>G79</f>
        <v>4</v>
      </c>
      <c r="D86" s="30">
        <f>D79</f>
        <v>3</v>
      </c>
      <c r="E86" s="29">
        <f t="shared" ref="E86:F86" si="87">E79</f>
        <v>2</v>
      </c>
      <c r="F86" s="29">
        <f t="shared" si="87"/>
        <v>1</v>
      </c>
      <c r="G86" s="30"/>
    </row>
    <row r="88" spans="1:14" x14ac:dyDescent="0.25">
      <c r="A88" t="s">
        <v>11</v>
      </c>
    </row>
    <row r="89" spans="1:14" x14ac:dyDescent="0.25">
      <c r="A89">
        <v>4</v>
      </c>
      <c r="B89">
        <v>4</v>
      </c>
      <c r="G89" t="s">
        <v>24</v>
      </c>
    </row>
    <row r="90" spans="1:14" x14ac:dyDescent="0.25">
      <c r="A90">
        <f>A82</f>
        <v>1</v>
      </c>
      <c r="B90">
        <f t="shared" ref="B90:C90" si="88">B82</f>
        <v>1</v>
      </c>
      <c r="C90">
        <f t="shared" si="88"/>
        <v>0</v>
      </c>
      <c r="D90">
        <f>G82</f>
        <v>3</v>
      </c>
      <c r="F90" s="6" t="b">
        <f>G90=MIN(G90:G92)</f>
        <v>1</v>
      </c>
      <c r="G90" s="6">
        <f>IF(I90&gt;0, N90/I90, "")</f>
        <v>3</v>
      </c>
      <c r="H90" s="6">
        <f>A82</f>
        <v>1</v>
      </c>
      <c r="I90" s="6">
        <f t="shared" ref="I90:N90" si="89">B82</f>
        <v>1</v>
      </c>
      <c r="J90" s="6">
        <f t="shared" si="89"/>
        <v>0</v>
      </c>
      <c r="K90" s="8">
        <f t="shared" si="89"/>
        <v>1</v>
      </c>
      <c r="L90" s="6">
        <f t="shared" si="89"/>
        <v>0</v>
      </c>
      <c r="M90" s="6">
        <f t="shared" si="89"/>
        <v>0</v>
      </c>
      <c r="N90" s="8">
        <f t="shared" si="89"/>
        <v>3</v>
      </c>
    </row>
    <row r="91" spans="1:14" x14ac:dyDescent="0.25">
      <c r="A91">
        <f t="shared" ref="A91:C91" si="90">A83</f>
        <v>0.2</v>
      </c>
      <c r="B91">
        <f t="shared" si="90"/>
        <v>-0.6</v>
      </c>
      <c r="C91">
        <f t="shared" si="90"/>
        <v>-0.2</v>
      </c>
      <c r="D91">
        <f t="shared" ref="D91:D92" si="91">G83</f>
        <v>1.6</v>
      </c>
      <c r="F91" t="b">
        <f>G91=MIN(G90:G92)</f>
        <v>0</v>
      </c>
      <c r="G91" t="str">
        <f t="shared" ref="G91:G92" si="92">IF(I91&gt;0, N91/I91, "")</f>
        <v/>
      </c>
      <c r="H91">
        <f t="shared" ref="H91:H94" si="93">A83</f>
        <v>0.2</v>
      </c>
      <c r="I91" s="6">
        <f t="shared" ref="I91:I94" si="94">B83</f>
        <v>-0.6</v>
      </c>
      <c r="J91">
        <f t="shared" ref="J91:J94" si="95">C83</f>
        <v>-0.2</v>
      </c>
      <c r="K91" s="3">
        <f t="shared" ref="K91:K94" si="96">D83</f>
        <v>0</v>
      </c>
      <c r="L91">
        <f t="shared" ref="L91:L94" si="97">E83</f>
        <v>1</v>
      </c>
      <c r="M91">
        <f t="shared" ref="M91:M94" si="98">F83</f>
        <v>0</v>
      </c>
      <c r="N91" s="3">
        <f t="shared" ref="N91:N94" si="99">G83</f>
        <v>1.6</v>
      </c>
    </row>
    <row r="92" spans="1:14" x14ac:dyDescent="0.25">
      <c r="A92">
        <f t="shared" ref="A92:C92" si="100">A84</f>
        <v>-0.6</v>
      </c>
      <c r="B92">
        <f t="shared" si="100"/>
        <v>-0.19999999999999996</v>
      </c>
      <c r="C92">
        <f t="shared" si="100"/>
        <v>-0.4</v>
      </c>
      <c r="D92">
        <f t="shared" si="91"/>
        <v>2.2000000000000002</v>
      </c>
      <c r="F92" t="b">
        <f>G92=MIN(G90:G92)</f>
        <v>0</v>
      </c>
      <c r="G92" t="str">
        <f t="shared" si="92"/>
        <v/>
      </c>
      <c r="H92">
        <f t="shared" si="93"/>
        <v>-0.6</v>
      </c>
      <c r="I92" s="6">
        <f t="shared" si="94"/>
        <v>-0.19999999999999996</v>
      </c>
      <c r="J92">
        <f t="shared" si="95"/>
        <v>-0.4</v>
      </c>
      <c r="K92" s="3">
        <f t="shared" si="96"/>
        <v>0</v>
      </c>
      <c r="L92">
        <f t="shared" si="97"/>
        <v>0</v>
      </c>
      <c r="M92">
        <f t="shared" si="98"/>
        <v>1</v>
      </c>
      <c r="N92" s="3">
        <f t="shared" si="99"/>
        <v>2.2000000000000002</v>
      </c>
    </row>
    <row r="93" spans="1:14" x14ac:dyDescent="0.25">
      <c r="A93">
        <f t="shared" ref="A93:C93" si="101">A85</f>
        <v>0.2</v>
      </c>
      <c r="B93">
        <f t="shared" si="101"/>
        <v>0.4</v>
      </c>
      <c r="C93">
        <f t="shared" si="101"/>
        <v>-0.2</v>
      </c>
      <c r="D93" s="9">
        <v>0</v>
      </c>
      <c r="H93" s="18">
        <f t="shared" si="93"/>
        <v>0.2</v>
      </c>
      <c r="I93" s="24">
        <f t="shared" si="94"/>
        <v>0.4</v>
      </c>
      <c r="J93" s="18">
        <f t="shared" si="95"/>
        <v>-0.2</v>
      </c>
      <c r="K93" s="23">
        <f t="shared" si="96"/>
        <v>0</v>
      </c>
      <c r="L93" s="18">
        <f t="shared" si="97"/>
        <v>0</v>
      </c>
      <c r="M93" s="18">
        <f t="shared" si="98"/>
        <v>0</v>
      </c>
      <c r="N93" s="23">
        <f t="shared" si="99"/>
        <v>0.6</v>
      </c>
    </row>
    <row r="94" spans="1:14" x14ac:dyDescent="0.25">
      <c r="H94" s="11">
        <f t="shared" si="93"/>
        <v>0</v>
      </c>
      <c r="I94" s="6">
        <f t="shared" si="94"/>
        <v>5</v>
      </c>
      <c r="J94" s="11">
        <f t="shared" si="95"/>
        <v>4</v>
      </c>
      <c r="K94" s="14">
        <f t="shared" si="96"/>
        <v>3</v>
      </c>
      <c r="L94" s="11">
        <f t="shared" si="97"/>
        <v>2</v>
      </c>
      <c r="M94" s="11">
        <f t="shared" si="98"/>
        <v>1</v>
      </c>
      <c r="N94" s="3">
        <f t="shared" si="99"/>
        <v>0</v>
      </c>
    </row>
    <row r="95" spans="1:14" x14ac:dyDescent="0.25">
      <c r="H95" s="31" t="b">
        <f>AND(H93&gt;0, H93=MAX(H93:J93))</f>
        <v>0</v>
      </c>
      <c r="I95" s="7" t="b">
        <f>AND(I93&gt;0, I93=MAX(H93:J93))</f>
        <v>1</v>
      </c>
      <c r="J95" s="31" t="b">
        <f>AND(J93&gt;0, J93=MAX(H93:J93))</f>
        <v>0</v>
      </c>
    </row>
    <row r="97" spans="1:14" x14ac:dyDescent="0.25">
      <c r="H97" s="6">
        <f>H90</f>
        <v>1</v>
      </c>
      <c r="I97" s="6">
        <f t="shared" ref="I97:N97" si="102">I90</f>
        <v>1</v>
      </c>
      <c r="J97" s="6">
        <f t="shared" si="102"/>
        <v>0</v>
      </c>
      <c r="K97" s="8">
        <f t="shared" si="102"/>
        <v>1</v>
      </c>
      <c r="L97" s="6">
        <f t="shared" si="102"/>
        <v>0</v>
      </c>
      <c r="M97" s="6">
        <f t="shared" si="102"/>
        <v>0</v>
      </c>
      <c r="N97" s="8">
        <f t="shared" si="102"/>
        <v>3</v>
      </c>
    </row>
    <row r="98" spans="1:14" x14ac:dyDescent="0.25">
      <c r="H98">
        <f>H91-H90*($I91/$I90)</f>
        <v>0.8</v>
      </c>
      <c r="I98" s="6">
        <f t="shared" ref="I98:N98" si="103">I91-I90*($I91/$I90)</f>
        <v>0</v>
      </c>
      <c r="J98">
        <f t="shared" si="103"/>
        <v>-0.2</v>
      </c>
      <c r="K98" s="8">
        <f t="shared" si="103"/>
        <v>0.6</v>
      </c>
      <c r="L98">
        <f t="shared" si="103"/>
        <v>1</v>
      </c>
      <c r="M98">
        <f t="shared" si="103"/>
        <v>0</v>
      </c>
      <c r="N98" s="3">
        <f t="shared" si="103"/>
        <v>3.4</v>
      </c>
    </row>
    <row r="99" spans="1:14" x14ac:dyDescent="0.25">
      <c r="H99">
        <f>H92-H90*($I92/$I90)</f>
        <v>-0.4</v>
      </c>
      <c r="I99" s="6">
        <f t="shared" ref="I99:N99" si="104">I92-I90*($I92/$I90)</f>
        <v>0</v>
      </c>
      <c r="J99">
        <f t="shared" si="104"/>
        <v>-0.4</v>
      </c>
      <c r="K99" s="8">
        <f t="shared" si="104"/>
        <v>0.19999999999999996</v>
      </c>
      <c r="L99">
        <f t="shared" si="104"/>
        <v>0</v>
      </c>
      <c r="M99">
        <f t="shared" si="104"/>
        <v>1</v>
      </c>
      <c r="N99" s="3">
        <f t="shared" si="104"/>
        <v>2.8</v>
      </c>
    </row>
    <row r="100" spans="1:14" x14ac:dyDescent="0.25">
      <c r="H100" s="18">
        <f>H93-H90*($I93/$I90)</f>
        <v>-0.2</v>
      </c>
      <c r="I100" s="24">
        <f t="shared" ref="I100:N100" si="105">I93-I90*($I93/$I90)</f>
        <v>0</v>
      </c>
      <c r="J100" s="18">
        <f t="shared" si="105"/>
        <v>-0.2</v>
      </c>
      <c r="K100" s="25">
        <f t="shared" si="105"/>
        <v>-0.4</v>
      </c>
      <c r="L100" s="18">
        <f t="shared" si="105"/>
        <v>0</v>
      </c>
      <c r="M100" s="18">
        <f t="shared" si="105"/>
        <v>0</v>
      </c>
      <c r="N100" s="23">
        <f t="shared" si="105"/>
        <v>-0.6000000000000002</v>
      </c>
    </row>
    <row r="101" spans="1:14" x14ac:dyDescent="0.25">
      <c r="A101" t="s">
        <v>12</v>
      </c>
      <c r="H101" s="11">
        <f>H94</f>
        <v>0</v>
      </c>
      <c r="I101" s="6">
        <f t="shared" ref="I101:M101" si="106">I94</f>
        <v>5</v>
      </c>
      <c r="J101" s="11">
        <f t="shared" si="106"/>
        <v>4</v>
      </c>
      <c r="K101" s="8">
        <f t="shared" si="106"/>
        <v>3</v>
      </c>
      <c r="L101" s="11">
        <f t="shared" si="106"/>
        <v>2</v>
      </c>
      <c r="M101" s="11">
        <f t="shared" si="106"/>
        <v>1</v>
      </c>
      <c r="N101" s="3"/>
    </row>
    <row r="102" spans="1:14" x14ac:dyDescent="0.25">
      <c r="A102">
        <v>4</v>
      </c>
      <c r="B102">
        <v>4</v>
      </c>
    </row>
    <row r="103" spans="1:14" x14ac:dyDescent="0.25">
      <c r="A103">
        <f>H103</f>
        <v>1</v>
      </c>
      <c r="B103">
        <f t="shared" ref="B103:C103" si="107">I103</f>
        <v>1</v>
      </c>
      <c r="C103">
        <f t="shared" si="107"/>
        <v>0</v>
      </c>
      <c r="D103">
        <f>N103</f>
        <v>3</v>
      </c>
      <c r="H103">
        <f>H97</f>
        <v>1</v>
      </c>
      <c r="I103">
        <f>K97</f>
        <v>1</v>
      </c>
      <c r="J103">
        <f>J97</f>
        <v>0</v>
      </c>
      <c r="K103" s="3">
        <f>I97</f>
        <v>1</v>
      </c>
      <c r="L103">
        <f>L97</f>
        <v>0</v>
      </c>
      <c r="M103">
        <f t="shared" ref="M103:N103" si="108">M97</f>
        <v>0</v>
      </c>
      <c r="N103" s="3">
        <f t="shared" si="108"/>
        <v>3</v>
      </c>
    </row>
    <row r="104" spans="1:14" x14ac:dyDescent="0.25">
      <c r="A104">
        <f t="shared" ref="A104:A106" si="109">H104</f>
        <v>0.8</v>
      </c>
      <c r="B104">
        <f t="shared" ref="B104:B106" si="110">I104</f>
        <v>0.6</v>
      </c>
      <c r="C104">
        <f t="shared" ref="C104:C106" si="111">J104</f>
        <v>-0.2</v>
      </c>
      <c r="D104">
        <f t="shared" ref="D104:D105" si="112">N104</f>
        <v>3.4</v>
      </c>
      <c r="H104">
        <f t="shared" ref="H104:H107" si="113">H98</f>
        <v>0.8</v>
      </c>
      <c r="I104">
        <f t="shared" ref="I104:I107" si="114">K98</f>
        <v>0.6</v>
      </c>
      <c r="J104">
        <f t="shared" ref="J104:J107" si="115">J98</f>
        <v>-0.2</v>
      </c>
      <c r="K104" s="3">
        <f t="shared" ref="K104:K107" si="116">I98</f>
        <v>0</v>
      </c>
      <c r="L104">
        <f t="shared" ref="L104:N104" si="117">L98</f>
        <v>1</v>
      </c>
      <c r="M104">
        <f t="shared" si="117"/>
        <v>0</v>
      </c>
      <c r="N104" s="3">
        <f t="shared" si="117"/>
        <v>3.4</v>
      </c>
    </row>
    <row r="105" spans="1:14" x14ac:dyDescent="0.25">
      <c r="A105">
        <f t="shared" si="109"/>
        <v>-0.4</v>
      </c>
      <c r="B105">
        <f t="shared" si="110"/>
        <v>0.19999999999999996</v>
      </c>
      <c r="C105">
        <f t="shared" si="111"/>
        <v>-0.4</v>
      </c>
      <c r="D105">
        <f t="shared" si="112"/>
        <v>2.8</v>
      </c>
      <c r="H105">
        <f t="shared" si="113"/>
        <v>-0.4</v>
      </c>
      <c r="I105">
        <f t="shared" si="114"/>
        <v>0.19999999999999996</v>
      </c>
      <c r="J105">
        <f t="shared" si="115"/>
        <v>-0.4</v>
      </c>
      <c r="K105" s="3">
        <f t="shared" si="116"/>
        <v>0</v>
      </c>
      <c r="L105">
        <f t="shared" ref="L105:N105" si="118">L99</f>
        <v>0</v>
      </c>
      <c r="M105">
        <f t="shared" si="118"/>
        <v>1</v>
      </c>
      <c r="N105" s="3">
        <f t="shared" si="118"/>
        <v>2.8</v>
      </c>
    </row>
    <row r="106" spans="1:14" x14ac:dyDescent="0.25">
      <c r="A106">
        <f t="shared" si="109"/>
        <v>-0.2</v>
      </c>
      <c r="B106">
        <f t="shared" si="110"/>
        <v>-0.4</v>
      </c>
      <c r="C106">
        <f t="shared" si="111"/>
        <v>-0.2</v>
      </c>
      <c r="D106" s="9">
        <v>0</v>
      </c>
      <c r="H106" s="18">
        <f t="shared" si="113"/>
        <v>-0.2</v>
      </c>
      <c r="I106" s="18">
        <f t="shared" si="114"/>
        <v>-0.4</v>
      </c>
      <c r="J106" s="18">
        <f t="shared" si="115"/>
        <v>-0.2</v>
      </c>
      <c r="K106" s="23">
        <f t="shared" si="116"/>
        <v>0</v>
      </c>
      <c r="L106" s="18">
        <f t="shared" ref="L106:N106" si="119">L100</f>
        <v>0</v>
      </c>
      <c r="M106" s="18">
        <f t="shared" si="119"/>
        <v>0</v>
      </c>
      <c r="N106" s="23">
        <f t="shared" si="119"/>
        <v>-0.6000000000000002</v>
      </c>
    </row>
    <row r="107" spans="1:14" x14ac:dyDescent="0.25">
      <c r="H107">
        <f t="shared" si="113"/>
        <v>0</v>
      </c>
      <c r="I107">
        <f t="shared" si="114"/>
        <v>3</v>
      </c>
      <c r="J107">
        <f t="shared" si="115"/>
        <v>4</v>
      </c>
      <c r="K107" s="3">
        <f t="shared" si="116"/>
        <v>5</v>
      </c>
      <c r="L107">
        <f t="shared" ref="L107:M107" si="120">L101</f>
        <v>2</v>
      </c>
      <c r="M107">
        <f t="shared" si="120"/>
        <v>1</v>
      </c>
      <c r="N107" s="3"/>
    </row>
    <row r="108" spans="1:14" x14ac:dyDescent="0.25">
      <c r="A108" t="s">
        <v>18</v>
      </c>
    </row>
    <row r="109" spans="1:14" x14ac:dyDescent="0.25">
      <c r="A109">
        <v>3</v>
      </c>
      <c r="B109">
        <v>1</v>
      </c>
    </row>
    <row r="110" spans="1:14" x14ac:dyDescent="0.25">
      <c r="A110">
        <v>0</v>
      </c>
    </row>
    <row r="111" spans="1:14" x14ac:dyDescent="0.25">
      <c r="A111">
        <f>N105</f>
        <v>2.8</v>
      </c>
    </row>
    <row r="112" spans="1:14" x14ac:dyDescent="0.25">
      <c r="A112">
        <f>N103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W40" sqref="W40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4</v>
      </c>
      <c r="B2">
        <v>1</v>
      </c>
      <c r="E2">
        <v>0</v>
      </c>
      <c r="F2">
        <v>0</v>
      </c>
      <c r="G2">
        <v>0</v>
      </c>
      <c r="H2">
        <v>1.0441595405053112</v>
      </c>
    </row>
    <row r="3" spans="1:8" x14ac:dyDescent="0.25">
      <c r="A3">
        <v>3.3503108221233031</v>
      </c>
      <c r="E3">
        <f>MMULT(TRANSPOSE(A3:A6),E2:H2)</f>
        <v>0</v>
      </c>
    </row>
    <row r="4" spans="1:8" x14ac:dyDescent="0.25">
      <c r="A4">
        <v>0.56593721740544733</v>
      </c>
    </row>
    <row r="5" spans="1:8" x14ac:dyDescent="0.25">
      <c r="A5">
        <v>1.3633152040578729</v>
      </c>
    </row>
    <row r="6" spans="1:8" x14ac:dyDescent="0.25">
      <c r="A6">
        <v>3.2453203569671345</v>
      </c>
    </row>
    <row r="8" spans="1:8" x14ac:dyDescent="0.25">
      <c r="A8" t="s">
        <v>2</v>
      </c>
      <c r="B8" t="s">
        <v>3</v>
      </c>
    </row>
    <row r="9" spans="1:8" x14ac:dyDescent="0.25">
      <c r="A9">
        <v>3</v>
      </c>
      <c r="B9">
        <v>4</v>
      </c>
    </row>
    <row r="10" spans="1:8" x14ac:dyDescent="0.25">
      <c r="A10">
        <v>9.3094841128894465</v>
      </c>
      <c r="B10">
        <v>5.9145985546515831</v>
      </c>
      <c r="C10">
        <v>6.4382065907689814</v>
      </c>
      <c r="D10">
        <v>0.57029899704763309</v>
      </c>
      <c r="F10">
        <f>SUMPRODUCT(A10:D10,E2:H2)</f>
        <v>0.59548313870789638</v>
      </c>
    </row>
    <row r="11" spans="1:8" x14ac:dyDescent="0.25">
      <c r="A11">
        <v>7.6635692649638862</v>
      </c>
      <c r="B11">
        <v>0.8078183124870808</v>
      </c>
      <c r="C11">
        <v>7.498665272274657</v>
      </c>
      <c r="D11">
        <v>-5.5147336129181284</v>
      </c>
      <c r="F11">
        <f>SUMPRODUCT(A11:D11,E2:H2)</f>
        <v>-5.7582617152737878</v>
      </c>
    </row>
    <row r="12" spans="1:8" x14ac:dyDescent="0.25">
      <c r="A12">
        <v>3.5322489329657092</v>
      </c>
      <c r="B12">
        <v>-1.984552991782123</v>
      </c>
      <c r="C12">
        <v>5.7517190403901015</v>
      </c>
      <c r="D12">
        <v>2.6070204975018907</v>
      </c>
      <c r="F12">
        <f>SUMPRODUCT(A12:D12,E2:H2)</f>
        <v>2.7221453247595022</v>
      </c>
    </row>
    <row r="14" spans="1:8" x14ac:dyDescent="0.25">
      <c r="A14" t="s">
        <v>4</v>
      </c>
      <c r="B14" t="s">
        <v>23</v>
      </c>
    </row>
    <row r="15" spans="1:8" x14ac:dyDescent="0.25">
      <c r="A15">
        <v>3</v>
      </c>
      <c r="B15">
        <v>1</v>
      </c>
    </row>
    <row r="16" spans="1:8" x14ac:dyDescent="0.25">
      <c r="A16">
        <v>-5.6756263100825537</v>
      </c>
    </row>
    <row r="17" spans="1:11" x14ac:dyDescent="0.25">
      <c r="A17">
        <v>-5.7582617152737878</v>
      </c>
    </row>
    <row r="18" spans="1:11" x14ac:dyDescent="0.25">
      <c r="A18">
        <v>11.469409487707448</v>
      </c>
    </row>
    <row r="20" spans="1:11" x14ac:dyDescent="0.25">
      <c r="A20" t="s">
        <v>6</v>
      </c>
    </row>
    <row r="21" spans="1:11" x14ac:dyDescent="0.25">
      <c r="A21">
        <f t="shared" ref="A21:D23" si="0">A10</f>
        <v>9.3094841128894465</v>
      </c>
      <c r="B21">
        <f t="shared" si="0"/>
        <v>5.9145985546515831</v>
      </c>
      <c r="C21">
        <f t="shared" si="0"/>
        <v>6.4382065907689814</v>
      </c>
      <c r="D21">
        <f t="shared" si="0"/>
        <v>0.57029899704763309</v>
      </c>
      <c r="E21" s="3">
        <v>1</v>
      </c>
      <c r="F21" s="6">
        <v>0</v>
      </c>
      <c r="G21">
        <v>0</v>
      </c>
      <c r="H21">
        <v>0</v>
      </c>
      <c r="I21" s="8">
        <v>-1</v>
      </c>
      <c r="J21" s="3">
        <f>A16</f>
        <v>-5.6756263100825537</v>
      </c>
      <c r="K21" t="b">
        <f>IF(AND(J21=MIN(J$21:J$23)),J21&lt;0)</f>
        <v>0</v>
      </c>
    </row>
    <row r="22" spans="1:11" x14ac:dyDescent="0.25">
      <c r="A22" s="6">
        <f t="shared" si="0"/>
        <v>7.6635692649638862</v>
      </c>
      <c r="B22" s="6">
        <f t="shared" si="0"/>
        <v>0.8078183124870808</v>
      </c>
      <c r="C22" s="6">
        <f t="shared" si="0"/>
        <v>7.498665272274657</v>
      </c>
      <c r="D22" s="6">
        <f t="shared" si="0"/>
        <v>-5.5147336129181284</v>
      </c>
      <c r="E22" s="8">
        <v>0</v>
      </c>
      <c r="F22" s="6">
        <v>1</v>
      </c>
      <c r="G22" s="6">
        <v>0</v>
      </c>
      <c r="H22" s="6">
        <v>0</v>
      </c>
      <c r="I22" s="8">
        <v>-1</v>
      </c>
      <c r="J22" s="8">
        <f>A17</f>
        <v>-5.7582617152737878</v>
      </c>
      <c r="K22" s="6" t="b">
        <f>IF(AND(J22=MIN(J$21:J$23)),J22&lt;0)</f>
        <v>1</v>
      </c>
    </row>
    <row r="23" spans="1:11" x14ac:dyDescent="0.25">
      <c r="A23">
        <f t="shared" si="0"/>
        <v>3.5322489329657092</v>
      </c>
      <c r="B23">
        <f t="shared" si="0"/>
        <v>-1.984552991782123</v>
      </c>
      <c r="C23">
        <f t="shared" si="0"/>
        <v>5.7517190403901015</v>
      </c>
      <c r="D23">
        <f t="shared" si="0"/>
        <v>2.6070204975018907</v>
      </c>
      <c r="E23" s="3">
        <v>0</v>
      </c>
      <c r="F23" s="6">
        <v>0</v>
      </c>
      <c r="G23">
        <v>1</v>
      </c>
      <c r="H23">
        <v>0</v>
      </c>
      <c r="I23" s="8">
        <v>-1</v>
      </c>
      <c r="J23" s="3">
        <f>A18</f>
        <v>11.469409487707448</v>
      </c>
      <c r="K23" t="b">
        <f>IF(AND(J23=MIN(J$21:J$23)),J23&lt;0)</f>
        <v>0</v>
      </c>
    </row>
    <row r="24" spans="1:11" x14ac:dyDescent="0.25">
      <c r="A24" s="2">
        <f t="array" ref="A24:D24">TRANSPOSE(A3:A6)</f>
        <v>3.3503108221233031</v>
      </c>
      <c r="B24" s="2">
        <v>0.56593721740544733</v>
      </c>
      <c r="C24" s="2">
        <v>1.3633152040578729</v>
      </c>
      <c r="D24" s="2">
        <v>3.2453203569671345</v>
      </c>
      <c r="E24" s="4">
        <v>0</v>
      </c>
      <c r="F24" s="5">
        <v>0</v>
      </c>
      <c r="G24" s="2">
        <v>0</v>
      </c>
      <c r="H24" s="2">
        <v>0</v>
      </c>
      <c r="I24" s="15">
        <v>0</v>
      </c>
      <c r="J24" s="4">
        <v>0</v>
      </c>
      <c r="K24" s="2"/>
    </row>
    <row r="25" spans="1:11" x14ac:dyDescent="0.25">
      <c r="A25" s="2">
        <f t="shared" ref="A25:H25" si="1">D1</f>
        <v>0</v>
      </c>
      <c r="B25" s="2">
        <f t="shared" si="1"/>
        <v>0</v>
      </c>
      <c r="C25" s="2">
        <f t="shared" si="1"/>
        <v>0</v>
      </c>
      <c r="D25" s="2">
        <f t="shared" si="1"/>
        <v>0</v>
      </c>
      <c r="E25" s="4">
        <f t="shared" si="1"/>
        <v>0</v>
      </c>
      <c r="F25" s="5">
        <f t="shared" si="1"/>
        <v>0</v>
      </c>
      <c r="G25" s="2">
        <f t="shared" si="1"/>
        <v>0</v>
      </c>
      <c r="H25" s="2">
        <f t="shared" si="1"/>
        <v>0</v>
      </c>
      <c r="I25" s="17">
        <v>-1</v>
      </c>
      <c r="J25" s="3">
        <v>0</v>
      </c>
    </row>
    <row r="26" spans="1:11" x14ac:dyDescent="0.25">
      <c r="A26" s="11">
        <v>0</v>
      </c>
      <c r="B26" s="11">
        <v>1</v>
      </c>
      <c r="C26" s="11">
        <v>2</v>
      </c>
      <c r="D26" s="11">
        <v>3</v>
      </c>
      <c r="E26" s="11">
        <v>4</v>
      </c>
      <c r="F26" s="6">
        <v>5</v>
      </c>
      <c r="G26" s="11">
        <v>6</v>
      </c>
      <c r="H26" s="11">
        <v>7</v>
      </c>
      <c r="I26" s="6">
        <v>8</v>
      </c>
    </row>
    <row r="28" spans="1:11" x14ac:dyDescent="0.25">
      <c r="A28">
        <f>A21-A22</f>
        <v>1.6459148479255603</v>
      </c>
      <c r="B28">
        <f t="shared" ref="B28:J28" si="2">B21-B22</f>
        <v>5.1067802421645023</v>
      </c>
      <c r="C28">
        <f t="shared" si="2"/>
        <v>-1.0604586815056756</v>
      </c>
      <c r="D28">
        <f t="shared" si="2"/>
        <v>6.0850326099657615</v>
      </c>
      <c r="E28" s="3">
        <f t="shared" si="2"/>
        <v>1</v>
      </c>
      <c r="F28" s="6">
        <f t="shared" si="2"/>
        <v>-1</v>
      </c>
      <c r="G28">
        <f t="shared" si="2"/>
        <v>0</v>
      </c>
      <c r="H28">
        <f t="shared" si="2"/>
        <v>0</v>
      </c>
      <c r="I28" s="8">
        <f t="shared" si="2"/>
        <v>0</v>
      </c>
      <c r="J28" s="3">
        <f t="shared" si="2"/>
        <v>8.2635405191234135E-2</v>
      </c>
    </row>
    <row r="29" spans="1:11" x14ac:dyDescent="0.25">
      <c r="A29">
        <f>A22/$I22</f>
        <v>-7.6635692649638862</v>
      </c>
      <c r="B29">
        <f t="shared" ref="B29:J29" si="3">B22/$I22</f>
        <v>-0.8078183124870808</v>
      </c>
      <c r="C29">
        <f t="shared" si="3"/>
        <v>-7.498665272274657</v>
      </c>
      <c r="D29">
        <f t="shared" si="3"/>
        <v>5.5147336129181284</v>
      </c>
      <c r="E29" s="3">
        <f t="shared" si="3"/>
        <v>0</v>
      </c>
      <c r="F29" s="6">
        <f t="shared" si="3"/>
        <v>-1</v>
      </c>
      <c r="G29">
        <f t="shared" si="3"/>
        <v>0</v>
      </c>
      <c r="H29">
        <f t="shared" si="3"/>
        <v>0</v>
      </c>
      <c r="I29" s="8">
        <f t="shared" si="3"/>
        <v>1</v>
      </c>
      <c r="J29" s="3">
        <f t="shared" si="3"/>
        <v>5.7582617152737878</v>
      </c>
    </row>
    <row r="30" spans="1:11" x14ac:dyDescent="0.25">
      <c r="A30">
        <f>A23-A$22</f>
        <v>-4.1313203319981771</v>
      </c>
      <c r="B30">
        <f t="shared" ref="B30:J32" si="4">B23-B$22</f>
        <v>-2.7923713042692038</v>
      </c>
      <c r="C30">
        <f t="shared" si="4"/>
        <v>-1.7469462318845554</v>
      </c>
      <c r="D30">
        <f t="shared" si="4"/>
        <v>8.121754110420019</v>
      </c>
      <c r="E30" s="3">
        <f t="shared" si="4"/>
        <v>0</v>
      </c>
      <c r="F30" s="6">
        <f t="shared" si="4"/>
        <v>-1</v>
      </c>
      <c r="G30">
        <f t="shared" si="4"/>
        <v>1</v>
      </c>
      <c r="H30">
        <f t="shared" si="4"/>
        <v>0</v>
      </c>
      <c r="I30" s="8">
        <f t="shared" si="4"/>
        <v>0</v>
      </c>
      <c r="J30" s="3">
        <f t="shared" si="4"/>
        <v>17.227671202981234</v>
      </c>
    </row>
    <row r="31" spans="1:11" x14ac:dyDescent="0.25">
      <c r="A31">
        <f>A24-A$22</f>
        <v>-4.3132584428405831</v>
      </c>
      <c r="B31">
        <f t="shared" si="4"/>
        <v>-0.24188109508163347</v>
      </c>
      <c r="C31">
        <f t="shared" si="4"/>
        <v>-6.1353500682167841</v>
      </c>
      <c r="D31">
        <f t="shared" si="4"/>
        <v>8.7600539698852629</v>
      </c>
      <c r="E31" s="3">
        <f t="shared" si="4"/>
        <v>0</v>
      </c>
      <c r="F31" s="6">
        <f t="shared" si="4"/>
        <v>-1</v>
      </c>
      <c r="G31">
        <f t="shared" si="4"/>
        <v>0</v>
      </c>
      <c r="H31">
        <f t="shared" si="4"/>
        <v>0</v>
      </c>
      <c r="I31" s="8">
        <f t="shared" si="4"/>
        <v>1</v>
      </c>
      <c r="J31" s="3">
        <f t="shared" si="4"/>
        <v>5.7582617152737878</v>
      </c>
    </row>
    <row r="32" spans="1:11" x14ac:dyDescent="0.25">
      <c r="A32" s="2">
        <f>A25-A$22</f>
        <v>-7.6635692649638862</v>
      </c>
      <c r="B32" s="2">
        <f t="shared" si="4"/>
        <v>-0.8078183124870808</v>
      </c>
      <c r="C32" s="2">
        <f t="shared" si="4"/>
        <v>-7.498665272274657</v>
      </c>
      <c r="D32" s="2">
        <f t="shared" si="4"/>
        <v>5.5147336129181284</v>
      </c>
      <c r="E32" s="4">
        <f t="shared" si="4"/>
        <v>0</v>
      </c>
      <c r="F32" s="5">
        <f t="shared" si="4"/>
        <v>-1</v>
      </c>
      <c r="G32" s="2">
        <f t="shared" si="4"/>
        <v>0</v>
      </c>
      <c r="H32" s="2">
        <f t="shared" si="4"/>
        <v>0</v>
      </c>
      <c r="I32" s="15">
        <f t="shared" si="4"/>
        <v>0</v>
      </c>
      <c r="J32" s="4">
        <f t="shared" si="4"/>
        <v>5.7582617152737878</v>
      </c>
    </row>
    <row r="33" spans="1:19" x14ac:dyDescent="0.25">
      <c r="A33" s="13">
        <v>0</v>
      </c>
      <c r="B33" s="13">
        <v>1</v>
      </c>
      <c r="C33" s="13">
        <v>2</v>
      </c>
      <c r="D33" s="13">
        <v>3</v>
      </c>
      <c r="E33" s="14">
        <v>4</v>
      </c>
      <c r="F33" s="7">
        <v>5</v>
      </c>
      <c r="G33" s="13">
        <v>6</v>
      </c>
      <c r="H33" s="13">
        <v>7</v>
      </c>
      <c r="I33" s="8">
        <v>8</v>
      </c>
      <c r="J33" s="3"/>
    </row>
    <row r="35" spans="1:19" x14ac:dyDescent="0.25">
      <c r="A35" t="s">
        <v>5</v>
      </c>
    </row>
    <row r="36" spans="1:19" x14ac:dyDescent="0.25">
      <c r="A36">
        <v>4</v>
      </c>
      <c r="B36">
        <v>6</v>
      </c>
      <c r="I36" t="s">
        <v>24</v>
      </c>
    </row>
    <row r="37" spans="1:19" x14ac:dyDescent="0.25">
      <c r="A37">
        <f>J37</f>
        <v>1.6459148479255603</v>
      </c>
      <c r="B37">
        <f t="shared" ref="B37:D37" si="5">K37</f>
        <v>5.1067802421645023</v>
      </c>
      <c r="C37">
        <f t="shared" si="5"/>
        <v>-1.0604586815056756</v>
      </c>
      <c r="D37">
        <f t="shared" si="5"/>
        <v>6.0850326099657615</v>
      </c>
      <c r="E37">
        <f>R37</f>
        <v>-1</v>
      </c>
      <c r="F37">
        <f>S37</f>
        <v>8.2635405191234135E-2</v>
      </c>
      <c r="H37" s="6" t="b">
        <f>I37=MIN(I37:I40)</f>
        <v>1</v>
      </c>
      <c r="I37" s="6">
        <f>IF(S37&gt;0, S37/M37, "")</f>
        <v>1.3580108848701651E-2</v>
      </c>
      <c r="J37" s="6">
        <f t="shared" ref="J37:N42" si="6">A28</f>
        <v>1.6459148479255603</v>
      </c>
      <c r="K37" s="6">
        <f t="shared" si="6"/>
        <v>5.1067802421645023</v>
      </c>
      <c r="L37" s="6">
        <f t="shared" si="6"/>
        <v>-1.0604586815056756</v>
      </c>
      <c r="M37" s="6">
        <f t="shared" si="6"/>
        <v>6.0850326099657615</v>
      </c>
      <c r="N37" s="8">
        <f t="shared" si="6"/>
        <v>1</v>
      </c>
      <c r="O37" s="6">
        <f t="shared" ref="O37:O42" si="7">I28</f>
        <v>0</v>
      </c>
      <c r="P37" s="6">
        <f t="shared" ref="P37:Q42" si="8">G28</f>
        <v>0</v>
      </c>
      <c r="Q37" s="6">
        <f t="shared" si="8"/>
        <v>0</v>
      </c>
      <c r="R37" s="19">
        <f t="shared" ref="R37:R42" si="9">F28</f>
        <v>-1</v>
      </c>
      <c r="S37" s="8">
        <f>J28</f>
        <v>8.2635405191234135E-2</v>
      </c>
    </row>
    <row r="38" spans="1:19" x14ac:dyDescent="0.25">
      <c r="A38">
        <f t="shared" ref="A38:A39" si="10">J38</f>
        <v>-7.6635692649638862</v>
      </c>
      <c r="B38">
        <f t="shared" ref="B38:B39" si="11">K38</f>
        <v>-0.8078183124870808</v>
      </c>
      <c r="C38">
        <f t="shared" ref="C38:C39" si="12">L38</f>
        <v>-7.498665272274657</v>
      </c>
      <c r="D38">
        <f t="shared" ref="D38:D39" si="13">M38</f>
        <v>5.5147336129181284</v>
      </c>
      <c r="E38">
        <f t="shared" ref="E38:E39" si="14">R38</f>
        <v>-1</v>
      </c>
      <c r="F38">
        <f t="shared" ref="F38:F39" si="15">S38</f>
        <v>5.7582617152737878</v>
      </c>
      <c r="H38" t="b">
        <f>I38=MIN(I37:I40)</f>
        <v>0</v>
      </c>
      <c r="I38">
        <f t="shared" ref="I38:I40" si="16">IF(S38&gt;0, S38/M38, "")</f>
        <v>1.0441595405053112</v>
      </c>
      <c r="J38">
        <f t="shared" si="6"/>
        <v>-7.6635692649638862</v>
      </c>
      <c r="K38">
        <f t="shared" si="6"/>
        <v>-0.8078183124870808</v>
      </c>
      <c r="L38">
        <f t="shared" si="6"/>
        <v>-7.498665272274657</v>
      </c>
      <c r="M38" s="6">
        <f t="shared" si="6"/>
        <v>5.5147336129181284</v>
      </c>
      <c r="N38" s="8">
        <f t="shared" si="6"/>
        <v>0</v>
      </c>
      <c r="O38">
        <f t="shared" si="7"/>
        <v>1</v>
      </c>
      <c r="P38">
        <f t="shared" si="8"/>
        <v>0</v>
      </c>
      <c r="Q38">
        <f t="shared" si="8"/>
        <v>0</v>
      </c>
      <c r="R38" s="20">
        <f t="shared" si="9"/>
        <v>-1</v>
      </c>
      <c r="S38" s="3">
        <f>J29</f>
        <v>5.7582617152737878</v>
      </c>
    </row>
    <row r="39" spans="1:19" x14ac:dyDescent="0.25">
      <c r="A39">
        <f t="shared" si="10"/>
        <v>-4.1313203319981771</v>
      </c>
      <c r="B39">
        <f t="shared" si="11"/>
        <v>-2.7923713042692038</v>
      </c>
      <c r="C39">
        <f t="shared" si="12"/>
        <v>-1.7469462318845554</v>
      </c>
      <c r="D39">
        <f t="shared" si="13"/>
        <v>8.121754110420019</v>
      </c>
      <c r="E39">
        <f t="shared" si="14"/>
        <v>-1</v>
      </c>
      <c r="F39">
        <f t="shared" si="15"/>
        <v>17.227671202981234</v>
      </c>
      <c r="H39" t="b">
        <f>I39=MIN(I37:I40)</f>
        <v>0</v>
      </c>
      <c r="I39">
        <f t="shared" si="16"/>
        <v>2.1211761608097119</v>
      </c>
      <c r="J39">
        <f t="shared" si="6"/>
        <v>-4.1313203319981771</v>
      </c>
      <c r="K39">
        <f t="shared" si="6"/>
        <v>-2.7923713042692038</v>
      </c>
      <c r="L39">
        <f t="shared" si="6"/>
        <v>-1.7469462318845554</v>
      </c>
      <c r="M39" s="6">
        <f t="shared" si="6"/>
        <v>8.121754110420019</v>
      </c>
      <c r="N39" s="8">
        <f t="shared" si="6"/>
        <v>0</v>
      </c>
      <c r="O39">
        <f t="shared" si="7"/>
        <v>0</v>
      </c>
      <c r="P39">
        <f t="shared" si="8"/>
        <v>1</v>
      </c>
      <c r="Q39">
        <f t="shared" si="8"/>
        <v>0</v>
      </c>
      <c r="R39" s="20">
        <f t="shared" si="9"/>
        <v>-1</v>
      </c>
      <c r="S39" s="3">
        <f>J30</f>
        <v>17.227671202981234</v>
      </c>
    </row>
    <row r="40" spans="1:19" x14ac:dyDescent="0.25">
      <c r="A40" s="32">
        <f>J41</f>
        <v>-7.6635692649638862</v>
      </c>
      <c r="B40" s="32">
        <f t="shared" ref="B40:D40" si="17">K41</f>
        <v>-0.8078183124870808</v>
      </c>
      <c r="C40" s="32">
        <f t="shared" si="17"/>
        <v>-7.498665272274657</v>
      </c>
      <c r="D40" s="32">
        <f t="shared" si="17"/>
        <v>5.5147336129181284</v>
      </c>
      <c r="E40" s="32">
        <f>R41</f>
        <v>-1</v>
      </c>
      <c r="F40" s="9">
        <v>0</v>
      </c>
      <c r="H40" t="b">
        <f>I40=MIN(I37:I40)</f>
        <v>0</v>
      </c>
      <c r="I40">
        <f t="shared" si="16"/>
        <v>0.65733176246050096</v>
      </c>
      <c r="J40">
        <f t="shared" si="6"/>
        <v>-4.3132584428405831</v>
      </c>
      <c r="K40">
        <f t="shared" si="6"/>
        <v>-0.24188109508163347</v>
      </c>
      <c r="L40">
        <f t="shared" si="6"/>
        <v>-6.1353500682167841</v>
      </c>
      <c r="M40" s="6">
        <f t="shared" si="6"/>
        <v>8.7600539698852629</v>
      </c>
      <c r="N40" s="8">
        <f t="shared" si="6"/>
        <v>0</v>
      </c>
      <c r="O40">
        <f t="shared" si="7"/>
        <v>1</v>
      </c>
      <c r="P40">
        <f t="shared" si="8"/>
        <v>0</v>
      </c>
      <c r="Q40">
        <f t="shared" si="8"/>
        <v>0</v>
      </c>
      <c r="R40" s="20">
        <f t="shared" si="9"/>
        <v>-1</v>
      </c>
      <c r="S40" s="3">
        <f>J31</f>
        <v>5.7582617152737878</v>
      </c>
    </row>
    <row r="41" spans="1:19" x14ac:dyDescent="0.25">
      <c r="J41" s="33">
        <f t="shared" si="6"/>
        <v>-7.6635692649638862</v>
      </c>
      <c r="K41" s="33">
        <f t="shared" si="6"/>
        <v>-0.8078183124870808</v>
      </c>
      <c r="L41" s="33">
        <f t="shared" si="6"/>
        <v>-7.498665272274657</v>
      </c>
      <c r="M41" s="5">
        <f t="shared" si="6"/>
        <v>5.5147336129181284</v>
      </c>
      <c r="N41" s="15">
        <f t="shared" si="6"/>
        <v>0</v>
      </c>
      <c r="O41" s="18">
        <f t="shared" si="7"/>
        <v>0</v>
      </c>
      <c r="P41" s="2">
        <f t="shared" si="8"/>
        <v>0</v>
      </c>
      <c r="Q41" s="2">
        <f t="shared" si="8"/>
        <v>0</v>
      </c>
      <c r="R41" s="34">
        <f t="shared" si="9"/>
        <v>-1</v>
      </c>
      <c r="S41" s="4">
        <f>J32</f>
        <v>5.7582617152737878</v>
      </c>
    </row>
    <row r="42" spans="1:19" x14ac:dyDescent="0.25">
      <c r="J42" s="2">
        <f t="shared" si="6"/>
        <v>0</v>
      </c>
      <c r="K42" s="2">
        <f t="shared" si="6"/>
        <v>1</v>
      </c>
      <c r="L42" s="2">
        <f t="shared" si="6"/>
        <v>2</v>
      </c>
      <c r="M42" s="5">
        <f t="shared" si="6"/>
        <v>3</v>
      </c>
      <c r="N42" s="15">
        <f t="shared" si="6"/>
        <v>4</v>
      </c>
      <c r="O42" s="2">
        <f t="shared" si="7"/>
        <v>8</v>
      </c>
      <c r="P42" s="2">
        <f t="shared" si="8"/>
        <v>6</v>
      </c>
      <c r="Q42" s="2">
        <f t="shared" si="8"/>
        <v>7</v>
      </c>
      <c r="R42" s="20">
        <f t="shared" si="9"/>
        <v>5</v>
      </c>
      <c r="S42" s="14"/>
    </row>
    <row r="43" spans="1:19" x14ac:dyDescent="0.25">
      <c r="J43" t="b">
        <f>AND(J41&gt;0,J41=MAX($J41:$M41))</f>
        <v>0</v>
      </c>
      <c r="K43" t="b">
        <f t="shared" ref="K43:M43" si="18">AND(K41&gt;0,K41=MAX($J41:$M41))</f>
        <v>0</v>
      </c>
      <c r="L43" t="b">
        <f t="shared" si="18"/>
        <v>0</v>
      </c>
      <c r="M43" s="6" t="b">
        <f t="shared" si="18"/>
        <v>1</v>
      </c>
    </row>
    <row r="45" spans="1:19" x14ac:dyDescent="0.25">
      <c r="J45">
        <f>J37/$M37</f>
        <v>0.2704857892182802</v>
      </c>
      <c r="K45">
        <f t="shared" ref="K45:S45" si="19">K37/$M37</f>
        <v>0.83923629822474144</v>
      </c>
      <c r="L45">
        <f t="shared" si="19"/>
        <v>-0.17427329473451128</v>
      </c>
      <c r="M45" s="6">
        <f t="shared" si="19"/>
        <v>1</v>
      </c>
      <c r="N45" s="8">
        <f t="shared" si="19"/>
        <v>0.16433765668934133</v>
      </c>
      <c r="O45">
        <f t="shared" si="19"/>
        <v>0</v>
      </c>
      <c r="P45">
        <f t="shared" si="19"/>
        <v>0</v>
      </c>
      <c r="Q45">
        <f t="shared" si="19"/>
        <v>0</v>
      </c>
      <c r="R45" s="20">
        <f t="shared" si="19"/>
        <v>-0.16433765668934133</v>
      </c>
      <c r="S45" s="3">
        <f t="shared" si="19"/>
        <v>1.3580108848701651E-2</v>
      </c>
    </row>
    <row r="46" spans="1:19" x14ac:dyDescent="0.25">
      <c r="J46">
        <f t="shared" ref="J46:L46" si="20">J38-J$37*($M38/$M$37)</f>
        <v>-9.155226338582624</v>
      </c>
      <c r="K46">
        <f t="shared" si="20"/>
        <v>-5.4359829354880453</v>
      </c>
      <c r="L46">
        <f t="shared" si="20"/>
        <v>-6.5375944759682598</v>
      </c>
      <c r="M46" s="6">
        <f>M38-M$37*($M38/$M$37)</f>
        <v>0</v>
      </c>
      <c r="N46" s="8">
        <f t="shared" ref="N46:S46" si="21">N38-N$37*($M38/$M$37)</f>
        <v>-0.90627839921291042</v>
      </c>
      <c r="O46">
        <f t="shared" si="21"/>
        <v>1</v>
      </c>
      <c r="P46">
        <f t="shared" si="21"/>
        <v>0</v>
      </c>
      <c r="Q46">
        <f t="shared" si="21"/>
        <v>0</v>
      </c>
      <c r="R46" s="20">
        <f t="shared" si="21"/>
        <v>-9.3721600787089576E-2</v>
      </c>
      <c r="S46" s="3">
        <f t="shared" si="21"/>
        <v>5.6833710325387656</v>
      </c>
    </row>
    <row r="47" spans="1:19" x14ac:dyDescent="0.25">
      <c r="J47">
        <f t="shared" ref="J47:S47" si="22">J39-J$37*($M39/$M$37)</f>
        <v>-6.3281394023919475</v>
      </c>
      <c r="K47">
        <f t="shared" si="22"/>
        <v>-9.6084421589896785</v>
      </c>
      <c r="L47">
        <f t="shared" si="22"/>
        <v>-0.33154138403809896</v>
      </c>
      <c r="M47" s="6">
        <f t="shared" si="22"/>
        <v>0</v>
      </c>
      <c r="N47" s="8">
        <f t="shared" si="22"/>
        <v>-1.3347100387134521</v>
      </c>
      <c r="O47">
        <f t="shared" si="22"/>
        <v>0</v>
      </c>
      <c r="P47">
        <f t="shared" si="22"/>
        <v>1</v>
      </c>
      <c r="Q47">
        <f t="shared" si="22"/>
        <v>0</v>
      </c>
      <c r="R47" s="20">
        <f t="shared" si="22"/>
        <v>0.33471003871345206</v>
      </c>
      <c r="S47" s="3">
        <f t="shared" si="22"/>
        <v>17.117376898119339</v>
      </c>
    </row>
    <row r="48" spans="1:19" x14ac:dyDescent="0.25">
      <c r="J48">
        <f t="shared" ref="J48:S49" si="23">J40-J$37*($M40/$M$37)</f>
        <v>-6.682728554479727</v>
      </c>
      <c r="K48">
        <f t="shared" si="23"/>
        <v>-7.5936363610170918</v>
      </c>
      <c r="L48">
        <f t="shared" si="23"/>
        <v>-4.6087066008327442</v>
      </c>
      <c r="M48" s="6">
        <f t="shared" si="23"/>
        <v>0</v>
      </c>
      <c r="N48" s="8">
        <f t="shared" si="23"/>
        <v>-1.439606741883106</v>
      </c>
      <c r="O48">
        <f t="shared" si="23"/>
        <v>1</v>
      </c>
      <c r="P48">
        <f t="shared" si="23"/>
        <v>0</v>
      </c>
      <c r="Q48">
        <f t="shared" si="23"/>
        <v>0</v>
      </c>
      <c r="R48" s="20">
        <f t="shared" si="23"/>
        <v>0.439606741883106</v>
      </c>
      <c r="S48" s="3">
        <f t="shared" si="23"/>
        <v>5.639299228842245</v>
      </c>
    </row>
    <row r="49" spans="1:19" x14ac:dyDescent="0.25">
      <c r="J49" s="2">
        <f t="shared" si="23"/>
        <v>-9.155226338582624</v>
      </c>
      <c r="K49" s="2">
        <f t="shared" si="23"/>
        <v>-5.4359829354880453</v>
      </c>
      <c r="L49" s="2">
        <f t="shared" si="23"/>
        <v>-6.5375944759682598</v>
      </c>
      <c r="M49" s="5">
        <f t="shared" si="23"/>
        <v>0</v>
      </c>
      <c r="N49" s="15">
        <f t="shared" si="23"/>
        <v>-0.90627839921291042</v>
      </c>
      <c r="O49" s="2">
        <f t="shared" si="23"/>
        <v>0</v>
      </c>
      <c r="P49" s="2">
        <f t="shared" si="23"/>
        <v>0</v>
      </c>
      <c r="Q49" s="2">
        <f t="shared" si="23"/>
        <v>0</v>
      </c>
      <c r="R49" s="16">
        <f t="shared" si="23"/>
        <v>-9.3721600787089576E-2</v>
      </c>
      <c r="S49" s="4">
        <f t="shared" si="23"/>
        <v>5.6833710325387656</v>
      </c>
    </row>
    <row r="50" spans="1:19" x14ac:dyDescent="0.25">
      <c r="A50" t="s">
        <v>9</v>
      </c>
      <c r="J50" s="2">
        <f>J42</f>
        <v>0</v>
      </c>
      <c r="K50" s="2">
        <f t="shared" ref="K50:S50" si="24">K42</f>
        <v>1</v>
      </c>
      <c r="L50" s="2">
        <f t="shared" si="24"/>
        <v>2</v>
      </c>
      <c r="M50" s="5">
        <f t="shared" si="24"/>
        <v>3</v>
      </c>
      <c r="N50" s="15">
        <f t="shared" si="24"/>
        <v>4</v>
      </c>
      <c r="O50" s="2">
        <f t="shared" si="24"/>
        <v>8</v>
      </c>
      <c r="P50" s="2">
        <f t="shared" si="24"/>
        <v>6</v>
      </c>
      <c r="Q50" s="2">
        <f t="shared" si="24"/>
        <v>7</v>
      </c>
      <c r="R50" s="16">
        <f t="shared" si="24"/>
        <v>5</v>
      </c>
      <c r="S50" s="4">
        <f t="shared" si="24"/>
        <v>0</v>
      </c>
    </row>
    <row r="51" spans="1:19" x14ac:dyDescent="0.25">
      <c r="A51">
        <v>4</v>
      </c>
      <c r="B51">
        <v>6</v>
      </c>
    </row>
    <row r="52" spans="1:19" x14ac:dyDescent="0.25">
      <c r="A52">
        <f>J52</f>
        <v>0.2704857892182802</v>
      </c>
      <c r="B52">
        <f t="shared" ref="B52:B54" si="25">K52</f>
        <v>0.83923629822474144</v>
      </c>
      <c r="C52">
        <f t="shared" ref="C52:C54" si="26">L52</f>
        <v>-0.17427329473451128</v>
      </c>
      <c r="D52">
        <f t="shared" ref="D52:D54" si="27">M52</f>
        <v>0.16433765668934133</v>
      </c>
      <c r="E52">
        <f>R52</f>
        <v>-0.16433765668934133</v>
      </c>
      <c r="F52">
        <f>S52</f>
        <v>1.3580108848701651E-2</v>
      </c>
      <c r="J52">
        <f>J45</f>
        <v>0.2704857892182802</v>
      </c>
      <c r="K52">
        <f t="shared" ref="K52:L52" si="28">K45</f>
        <v>0.83923629822474144</v>
      </c>
      <c r="L52">
        <f t="shared" si="28"/>
        <v>-0.17427329473451128</v>
      </c>
      <c r="M52" s="6">
        <f>N45</f>
        <v>0.16433765668934133</v>
      </c>
      <c r="N52" s="8">
        <f>M45</f>
        <v>1</v>
      </c>
      <c r="O52">
        <f>O45</f>
        <v>0</v>
      </c>
      <c r="P52">
        <f t="shared" ref="P52:S52" si="29">P45</f>
        <v>0</v>
      </c>
      <c r="Q52">
        <f t="shared" si="29"/>
        <v>0</v>
      </c>
      <c r="R52" s="3">
        <f t="shared" si="29"/>
        <v>-0.16433765668934133</v>
      </c>
      <c r="S52" s="3">
        <f t="shared" si="29"/>
        <v>1.3580108848701651E-2</v>
      </c>
    </row>
    <row r="53" spans="1:19" x14ac:dyDescent="0.25">
      <c r="A53">
        <f t="shared" ref="A53:A54" si="30">J53</f>
        <v>-9.155226338582624</v>
      </c>
      <c r="B53">
        <f t="shared" si="25"/>
        <v>-5.4359829354880453</v>
      </c>
      <c r="C53">
        <f t="shared" si="26"/>
        <v>-6.5375944759682598</v>
      </c>
      <c r="D53">
        <f t="shared" si="27"/>
        <v>-0.90627839921291042</v>
      </c>
      <c r="E53">
        <f t="shared" ref="E53:E54" si="31">R53</f>
        <v>-9.3721600787089576E-2</v>
      </c>
      <c r="F53">
        <f t="shared" ref="F53:F54" si="32">S53</f>
        <v>5.6833710325387656</v>
      </c>
      <c r="J53">
        <f t="shared" ref="J53:L53" si="33">J46</f>
        <v>-9.155226338582624</v>
      </c>
      <c r="K53">
        <f t="shared" si="33"/>
        <v>-5.4359829354880453</v>
      </c>
      <c r="L53">
        <f t="shared" si="33"/>
        <v>-6.5375944759682598</v>
      </c>
      <c r="M53" s="6">
        <f t="shared" ref="M53:M57" si="34">N46</f>
        <v>-0.90627839921291042</v>
      </c>
      <c r="N53" s="8">
        <f t="shared" ref="N53:N57" si="35">M46</f>
        <v>0</v>
      </c>
      <c r="O53">
        <f t="shared" ref="O53:S53" si="36">O46</f>
        <v>1</v>
      </c>
      <c r="P53">
        <f t="shared" si="36"/>
        <v>0</v>
      </c>
      <c r="Q53">
        <f t="shared" si="36"/>
        <v>0</v>
      </c>
      <c r="R53" s="3">
        <f t="shared" si="36"/>
        <v>-9.3721600787089576E-2</v>
      </c>
      <c r="S53" s="3">
        <f t="shared" si="36"/>
        <v>5.6833710325387656</v>
      </c>
    </row>
    <row r="54" spans="1:19" x14ac:dyDescent="0.25">
      <c r="A54">
        <f t="shared" si="30"/>
        <v>-6.3281394023919475</v>
      </c>
      <c r="B54">
        <f t="shared" si="25"/>
        <v>-9.6084421589896785</v>
      </c>
      <c r="C54">
        <f t="shared" si="26"/>
        <v>-0.33154138403809896</v>
      </c>
      <c r="D54">
        <f t="shared" si="27"/>
        <v>-1.3347100387134521</v>
      </c>
      <c r="E54">
        <f t="shared" si="31"/>
        <v>0.33471003871345206</v>
      </c>
      <c r="F54">
        <f t="shared" si="32"/>
        <v>17.117376898119339</v>
      </c>
      <c r="J54">
        <f t="shared" ref="J54:L54" si="37">J47</f>
        <v>-6.3281394023919475</v>
      </c>
      <c r="K54">
        <f t="shared" si="37"/>
        <v>-9.6084421589896785</v>
      </c>
      <c r="L54">
        <f t="shared" si="37"/>
        <v>-0.33154138403809896</v>
      </c>
      <c r="M54" s="6">
        <f t="shared" si="34"/>
        <v>-1.3347100387134521</v>
      </c>
      <c r="N54" s="8">
        <f t="shared" si="35"/>
        <v>0</v>
      </c>
      <c r="O54">
        <f t="shared" ref="O54:S54" si="38">O47</f>
        <v>0</v>
      </c>
      <c r="P54">
        <f t="shared" si="38"/>
        <v>1</v>
      </c>
      <c r="Q54">
        <f t="shared" si="38"/>
        <v>0</v>
      </c>
      <c r="R54" s="3">
        <f t="shared" si="38"/>
        <v>0.33471003871345206</v>
      </c>
      <c r="S54" s="3">
        <f t="shared" si="38"/>
        <v>17.117376898119339</v>
      </c>
    </row>
    <row r="55" spans="1:19" x14ac:dyDescent="0.25">
      <c r="A55" s="32">
        <f>J56</f>
        <v>-9.155226338582624</v>
      </c>
      <c r="B55" s="32">
        <f t="shared" ref="B55:D55" si="39">K56</f>
        <v>-5.4359829354880453</v>
      </c>
      <c r="C55" s="32">
        <f t="shared" si="39"/>
        <v>-6.5375944759682598</v>
      </c>
      <c r="D55" s="32">
        <f t="shared" si="39"/>
        <v>-0.90627839921291042</v>
      </c>
      <c r="E55" s="32">
        <f>R56</f>
        <v>-9.3721600787089576E-2</v>
      </c>
      <c r="F55" s="9">
        <v>0</v>
      </c>
      <c r="J55">
        <f t="shared" ref="J55:L55" si="40">J48</f>
        <v>-6.682728554479727</v>
      </c>
      <c r="K55">
        <f t="shared" si="40"/>
        <v>-7.5936363610170918</v>
      </c>
      <c r="L55">
        <f t="shared" si="40"/>
        <v>-4.6087066008327442</v>
      </c>
      <c r="M55" s="6">
        <f t="shared" si="34"/>
        <v>-1.439606741883106</v>
      </c>
      <c r="N55" s="8">
        <f t="shared" si="35"/>
        <v>0</v>
      </c>
      <c r="O55">
        <f t="shared" ref="O55:S55" si="41">O48</f>
        <v>1</v>
      </c>
      <c r="P55">
        <f t="shared" si="41"/>
        <v>0</v>
      </c>
      <c r="Q55">
        <f t="shared" si="41"/>
        <v>0</v>
      </c>
      <c r="R55" s="3">
        <f t="shared" si="41"/>
        <v>0.439606741883106</v>
      </c>
      <c r="S55" s="3">
        <f t="shared" si="41"/>
        <v>5.639299228842245</v>
      </c>
    </row>
    <row r="56" spans="1:19" x14ac:dyDescent="0.25">
      <c r="J56" s="33">
        <f t="shared" ref="J56:L56" si="42">J49</f>
        <v>-9.155226338582624</v>
      </c>
      <c r="K56" s="33">
        <f t="shared" si="42"/>
        <v>-5.4359829354880453</v>
      </c>
      <c r="L56" s="33">
        <f t="shared" si="42"/>
        <v>-6.5375944759682598</v>
      </c>
      <c r="M56" s="5">
        <f t="shared" si="34"/>
        <v>-0.90627839921291042</v>
      </c>
      <c r="N56" s="15">
        <f t="shared" si="35"/>
        <v>0</v>
      </c>
      <c r="O56" s="2">
        <f t="shared" ref="O56:S56" si="43">O49</f>
        <v>0</v>
      </c>
      <c r="P56" s="2">
        <f t="shared" si="43"/>
        <v>0</v>
      </c>
      <c r="Q56" s="2">
        <f t="shared" si="43"/>
        <v>0</v>
      </c>
      <c r="R56" s="35">
        <f t="shared" si="43"/>
        <v>-9.3721600787089576E-2</v>
      </c>
      <c r="S56" s="4">
        <f t="shared" si="43"/>
        <v>5.6833710325387656</v>
      </c>
    </row>
    <row r="57" spans="1:19" x14ac:dyDescent="0.25">
      <c r="J57" s="2">
        <f t="shared" ref="J57:L57" si="44">J50</f>
        <v>0</v>
      </c>
      <c r="K57" s="2">
        <f t="shared" si="44"/>
        <v>1</v>
      </c>
      <c r="L57" s="2">
        <f t="shared" si="44"/>
        <v>2</v>
      </c>
      <c r="M57" s="5">
        <f t="shared" si="34"/>
        <v>4</v>
      </c>
      <c r="N57" s="15">
        <f t="shared" si="35"/>
        <v>3</v>
      </c>
      <c r="O57" s="2">
        <f t="shared" ref="O57:S57" si="45">O50</f>
        <v>8</v>
      </c>
      <c r="P57" s="2">
        <f t="shared" si="45"/>
        <v>6</v>
      </c>
      <c r="Q57" s="2">
        <f t="shared" si="45"/>
        <v>7</v>
      </c>
      <c r="R57" s="4">
        <f t="shared" si="45"/>
        <v>5</v>
      </c>
      <c r="S57" s="4">
        <f t="shared" si="45"/>
        <v>0</v>
      </c>
    </row>
    <row r="58" spans="1:19" x14ac:dyDescent="0.25">
      <c r="J58" t="b">
        <f>AND(J56&gt;0,J56=MAX($J56:$M56))</f>
        <v>0</v>
      </c>
      <c r="K58" t="b">
        <f t="shared" ref="K58:M58" si="46">AND(K56&gt;0,K56=MAX($J56:$M56))</f>
        <v>0</v>
      </c>
      <c r="L58" t="b">
        <f t="shared" si="46"/>
        <v>0</v>
      </c>
      <c r="M58" s="6" t="b">
        <f t="shared" si="46"/>
        <v>0</v>
      </c>
      <c r="N58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opLeftCell="A40" workbookViewId="0">
      <selection activeCell="A98" sqref="A98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4</v>
      </c>
      <c r="B2">
        <v>1</v>
      </c>
      <c r="E2">
        <v>6.7225167776284067</v>
      </c>
      <c r="F2">
        <v>0</v>
      </c>
      <c r="G2">
        <v>0</v>
      </c>
      <c r="H2">
        <v>0</v>
      </c>
    </row>
    <row r="3" spans="1:8" x14ac:dyDescent="0.25">
      <c r="A3">
        <v>6.6657514356368477</v>
      </c>
      <c r="E3">
        <f>MMULT(TRANSPOSE(A3:A6),E2:H2)</f>
        <v>44.810625861569349</v>
      </c>
    </row>
    <row r="4" spans="1:8" x14ac:dyDescent="0.25">
      <c r="A4">
        <v>-2.8410473234541493</v>
      </c>
    </row>
    <row r="5" spans="1:8" x14ac:dyDescent="0.25">
      <c r="A5">
        <v>-4.6105531976050633</v>
      </c>
    </row>
    <row r="6" spans="1:8" x14ac:dyDescent="0.25">
      <c r="A6">
        <v>8.4705229311779551</v>
      </c>
    </row>
    <row r="8" spans="1:8" x14ac:dyDescent="0.25">
      <c r="A8" t="s">
        <v>2</v>
      </c>
      <c r="B8" t="s">
        <v>3</v>
      </c>
    </row>
    <row r="9" spans="1:8" x14ac:dyDescent="0.25">
      <c r="A9">
        <v>3</v>
      </c>
      <c r="B9">
        <v>4</v>
      </c>
    </row>
    <row r="10" spans="1:8" x14ac:dyDescent="0.25">
      <c r="A10">
        <v>0.86381389199775516</v>
      </c>
      <c r="B10">
        <v>12.266915489512332</v>
      </c>
      <c r="C10">
        <v>0.96536026016464671</v>
      </c>
      <c r="D10">
        <v>11.749536778270439</v>
      </c>
      <c r="F10">
        <f>SUMPRODUCT(A10:D10,E2:H2)</f>
        <v>5.8070033817034012</v>
      </c>
    </row>
    <row r="11" spans="1:8" x14ac:dyDescent="0.25">
      <c r="A11">
        <v>-3.6353386225963984</v>
      </c>
      <c r="B11">
        <v>0.3578813749356371</v>
      </c>
      <c r="C11">
        <v>-4.1041981989550429</v>
      </c>
      <c r="D11">
        <v>3.7099449306339096</v>
      </c>
      <c r="F11">
        <f>SUMPRODUCT(A11:D11,E2:H2)</f>
        <v>-24.438624882764831</v>
      </c>
    </row>
    <row r="12" spans="1:8" x14ac:dyDescent="0.25">
      <c r="A12">
        <v>-1.4299098920527546</v>
      </c>
      <c r="B12">
        <v>-3.2698893122640609</v>
      </c>
      <c r="C12">
        <v>-6.3440752232457029</v>
      </c>
      <c r="D12">
        <v>8.4595077436746173</v>
      </c>
      <c r="F12">
        <f>SUMPRODUCT(A12:D12,E2:H2)</f>
        <v>-9.612593239821468</v>
      </c>
    </row>
    <row r="14" spans="1:8" x14ac:dyDescent="0.25">
      <c r="A14" t="s">
        <v>4</v>
      </c>
      <c r="B14" t="s">
        <v>23</v>
      </c>
    </row>
    <row r="15" spans="1:8" x14ac:dyDescent="0.25">
      <c r="A15">
        <v>3</v>
      </c>
      <c r="B15">
        <v>1</v>
      </c>
    </row>
    <row r="16" spans="1:8" x14ac:dyDescent="0.25">
      <c r="A16">
        <v>5.8070033817034004</v>
      </c>
    </row>
    <row r="17" spans="1:10" x14ac:dyDescent="0.25">
      <c r="A17">
        <v>-0.36224932466002535</v>
      </c>
    </row>
    <row r="18" spans="1:10" x14ac:dyDescent="0.25">
      <c r="A18">
        <v>-5.9596483705373053</v>
      </c>
    </row>
    <row r="20" spans="1:10" x14ac:dyDescent="0.25">
      <c r="A20" t="s">
        <v>6</v>
      </c>
    </row>
    <row r="21" spans="1:10" x14ac:dyDescent="0.25">
      <c r="A21">
        <f t="shared" ref="A21:D23" si="0">A10</f>
        <v>0.86381389199775516</v>
      </c>
      <c r="B21">
        <f t="shared" si="0"/>
        <v>12.266915489512332</v>
      </c>
      <c r="C21">
        <f t="shared" si="0"/>
        <v>0.96536026016464671</v>
      </c>
      <c r="D21">
        <f t="shared" si="0"/>
        <v>11.749536778270439</v>
      </c>
      <c r="E21" s="3">
        <v>1</v>
      </c>
      <c r="F21">
        <v>0</v>
      </c>
      <c r="G21" s="6">
        <v>0</v>
      </c>
      <c r="H21" s="8">
        <v>-1</v>
      </c>
      <c r="I21" s="3">
        <f>A16</f>
        <v>5.8070033817034004</v>
      </c>
      <c r="J21" t="b">
        <f>IF(AND(I21=MIN(I$21:I$24)),I21&lt;0)</f>
        <v>0</v>
      </c>
    </row>
    <row r="22" spans="1:10" x14ac:dyDescent="0.25">
      <c r="A22">
        <f t="shared" si="0"/>
        <v>-3.6353386225963984</v>
      </c>
      <c r="B22">
        <f t="shared" si="0"/>
        <v>0.3578813749356371</v>
      </c>
      <c r="C22">
        <f t="shared" si="0"/>
        <v>-4.1041981989550429</v>
      </c>
      <c r="D22">
        <f t="shared" si="0"/>
        <v>3.7099449306339096</v>
      </c>
      <c r="E22" s="3">
        <v>0</v>
      </c>
      <c r="F22">
        <v>1</v>
      </c>
      <c r="G22" s="6">
        <v>0</v>
      </c>
      <c r="H22" s="8">
        <v>-1</v>
      </c>
      <c r="I22" s="3">
        <f>A17</f>
        <v>-0.36224932466002535</v>
      </c>
      <c r="J22" t="b">
        <f t="shared" ref="J22:J24" si="1">IF(AND(I22=MIN(I$21:I$24)),I22&lt;0)</f>
        <v>0</v>
      </c>
    </row>
    <row r="23" spans="1:10" x14ac:dyDescent="0.25">
      <c r="A23" s="6">
        <f t="shared" si="0"/>
        <v>-1.4299098920527546</v>
      </c>
      <c r="B23" s="6">
        <f t="shared" si="0"/>
        <v>-3.2698893122640609</v>
      </c>
      <c r="C23" s="6">
        <f t="shared" si="0"/>
        <v>-6.3440752232457029</v>
      </c>
      <c r="D23" s="6">
        <f t="shared" si="0"/>
        <v>8.4595077436746173</v>
      </c>
      <c r="E23" s="8">
        <v>0</v>
      </c>
      <c r="F23" s="6">
        <v>0</v>
      </c>
      <c r="G23" s="6">
        <v>1</v>
      </c>
      <c r="H23" s="8">
        <v>-1</v>
      </c>
      <c r="I23" s="8">
        <f>A18</f>
        <v>-5.9596483705373053</v>
      </c>
      <c r="J23" s="6" t="b">
        <f t="shared" si="1"/>
        <v>1</v>
      </c>
    </row>
    <row r="24" spans="1:10" x14ac:dyDescent="0.25">
      <c r="A24" s="36">
        <f t="array" ref="A24:D24">TRANSPOSE(A3:A6)</f>
        <v>6.6657514356368477</v>
      </c>
      <c r="B24" s="36">
        <v>-2.8410473234541493</v>
      </c>
      <c r="C24" s="36">
        <v>-4.6105531976050633</v>
      </c>
      <c r="D24" s="36">
        <v>8.4705229311779551</v>
      </c>
      <c r="E24" s="3">
        <v>0</v>
      </c>
      <c r="F24">
        <v>0</v>
      </c>
      <c r="G24" s="6">
        <v>0</v>
      </c>
      <c r="H24" s="8">
        <v>0</v>
      </c>
      <c r="I24" s="3">
        <v>0</v>
      </c>
      <c r="J24" t="b">
        <f t="shared" si="1"/>
        <v>0</v>
      </c>
    </row>
    <row r="25" spans="1:10" x14ac:dyDescent="0.25">
      <c r="A25" s="2">
        <f t="shared" ref="A25:G25" si="2">D1</f>
        <v>0</v>
      </c>
      <c r="B25" s="2">
        <f t="shared" si="2"/>
        <v>0</v>
      </c>
      <c r="C25" s="2">
        <f t="shared" si="2"/>
        <v>0</v>
      </c>
      <c r="D25" s="2">
        <f t="shared" si="2"/>
        <v>0</v>
      </c>
      <c r="E25" s="4">
        <f t="shared" si="2"/>
        <v>0</v>
      </c>
      <c r="F25" s="2">
        <f t="shared" si="2"/>
        <v>0</v>
      </c>
      <c r="G25" s="5">
        <f t="shared" si="2"/>
        <v>0</v>
      </c>
      <c r="H25" s="17">
        <v>-1</v>
      </c>
      <c r="I25" s="3">
        <v>0</v>
      </c>
    </row>
    <row r="26" spans="1:10" x14ac:dyDescent="0.25">
      <c r="A26" s="11">
        <v>0</v>
      </c>
      <c r="B26" s="11">
        <v>1</v>
      </c>
      <c r="C26" s="11">
        <v>2</v>
      </c>
      <c r="D26" s="11">
        <v>3</v>
      </c>
      <c r="E26" s="11">
        <v>4</v>
      </c>
      <c r="F26" s="11">
        <v>5</v>
      </c>
      <c r="G26" s="6">
        <v>6</v>
      </c>
      <c r="H26" s="6">
        <v>7</v>
      </c>
    </row>
    <row r="28" spans="1:10" x14ac:dyDescent="0.25">
      <c r="A28">
        <f>A21-A23</f>
        <v>2.2937237840505098</v>
      </c>
      <c r="B28">
        <f t="shared" ref="B28:G28" si="3">B21-B23</f>
        <v>15.536804801776393</v>
      </c>
      <c r="C28">
        <f t="shared" si="3"/>
        <v>7.3094354834103497</v>
      </c>
      <c r="D28">
        <f t="shared" si="3"/>
        <v>3.2900290345958219</v>
      </c>
      <c r="E28" s="3">
        <f t="shared" si="3"/>
        <v>1</v>
      </c>
      <c r="F28">
        <f t="shared" si="3"/>
        <v>0</v>
      </c>
      <c r="G28" s="6">
        <f t="shared" si="3"/>
        <v>-1</v>
      </c>
      <c r="H28" s="19">
        <f>H21-H23</f>
        <v>0</v>
      </c>
      <c r="I28" s="3">
        <f>I21-I23</f>
        <v>11.766651752240705</v>
      </c>
    </row>
    <row r="29" spans="1:10" x14ac:dyDescent="0.25">
      <c r="A29">
        <f>A22-A23</f>
        <v>-2.2054287305436437</v>
      </c>
      <c r="B29">
        <f t="shared" ref="B29:G29" si="4">B22-B23</f>
        <v>3.627770687199698</v>
      </c>
      <c r="C29">
        <f t="shared" si="4"/>
        <v>2.23987702429066</v>
      </c>
      <c r="D29">
        <f t="shared" si="4"/>
        <v>-4.7495628130407077</v>
      </c>
      <c r="E29" s="3">
        <f t="shared" si="4"/>
        <v>0</v>
      </c>
      <c r="F29">
        <f t="shared" si="4"/>
        <v>1</v>
      </c>
      <c r="G29" s="6">
        <f t="shared" si="4"/>
        <v>-1</v>
      </c>
      <c r="H29" s="19">
        <f>H22-H23</f>
        <v>0</v>
      </c>
      <c r="I29" s="3">
        <f>I22-I23</f>
        <v>5.59739904587728</v>
      </c>
    </row>
    <row r="30" spans="1:10" x14ac:dyDescent="0.25">
      <c r="A30">
        <f t="shared" ref="A30:I30" si="5">A23/$H23</f>
        <v>1.4299098920527546</v>
      </c>
      <c r="B30">
        <f t="shared" si="5"/>
        <v>3.2698893122640609</v>
      </c>
      <c r="C30">
        <f t="shared" si="5"/>
        <v>6.3440752232457029</v>
      </c>
      <c r="D30">
        <f t="shared" si="5"/>
        <v>-8.4595077436746173</v>
      </c>
      <c r="E30" s="3">
        <f t="shared" si="5"/>
        <v>0</v>
      </c>
      <c r="F30">
        <f t="shared" si="5"/>
        <v>0</v>
      </c>
      <c r="G30" s="6">
        <f t="shared" si="5"/>
        <v>-1</v>
      </c>
      <c r="H30" s="19">
        <f t="shared" si="5"/>
        <v>1</v>
      </c>
      <c r="I30" s="3">
        <f t="shared" si="5"/>
        <v>5.9596483705373053</v>
      </c>
    </row>
    <row r="31" spans="1:10" x14ac:dyDescent="0.25">
      <c r="A31" s="36">
        <f>A24-A23</f>
        <v>8.0956613276896014</v>
      </c>
      <c r="B31" s="36">
        <f t="shared" ref="B31:G31" si="6">B24-B23</f>
        <v>0.42884198880991153</v>
      </c>
      <c r="C31" s="36">
        <f t="shared" si="6"/>
        <v>1.7335220256406396</v>
      </c>
      <c r="D31" s="36">
        <f t="shared" si="6"/>
        <v>1.1015187503337742E-2</v>
      </c>
      <c r="E31" s="3">
        <f t="shared" si="6"/>
        <v>0</v>
      </c>
      <c r="F31">
        <f t="shared" si="6"/>
        <v>0</v>
      </c>
      <c r="G31" s="6">
        <f t="shared" si="6"/>
        <v>-1</v>
      </c>
      <c r="H31" s="19">
        <f>H24-H23</f>
        <v>1</v>
      </c>
      <c r="I31" s="3">
        <f>I24-I23</f>
        <v>5.9596483705373053</v>
      </c>
    </row>
    <row r="32" spans="1:10" x14ac:dyDescent="0.25">
      <c r="A32" s="2">
        <f>A25-A23</f>
        <v>1.4299098920527546</v>
      </c>
      <c r="B32" s="2">
        <f t="shared" ref="B32:G32" si="7">B25-B23</f>
        <v>3.2698893122640609</v>
      </c>
      <c r="C32" s="2">
        <f t="shared" si="7"/>
        <v>6.3440752232457029</v>
      </c>
      <c r="D32" s="2">
        <f t="shared" si="7"/>
        <v>-8.4595077436746173</v>
      </c>
      <c r="E32" s="4">
        <f t="shared" si="7"/>
        <v>0</v>
      </c>
      <c r="F32" s="2">
        <f t="shared" si="7"/>
        <v>0</v>
      </c>
      <c r="G32" s="5">
        <f t="shared" si="7"/>
        <v>-1</v>
      </c>
      <c r="H32" s="17">
        <f>H25-H23</f>
        <v>0</v>
      </c>
      <c r="I32" s="4">
        <f>I25-I23</f>
        <v>5.9596483705373053</v>
      </c>
    </row>
    <row r="33" spans="1:20" x14ac:dyDescent="0.25">
      <c r="A33" s="11">
        <f>A26</f>
        <v>0</v>
      </c>
      <c r="B33" s="11">
        <f t="shared" ref="B33:G33" si="8">B26</f>
        <v>1</v>
      </c>
      <c r="C33" s="11">
        <f t="shared" si="8"/>
        <v>2</v>
      </c>
      <c r="D33" s="11">
        <f t="shared" si="8"/>
        <v>3</v>
      </c>
      <c r="E33" s="14">
        <f t="shared" si="8"/>
        <v>4</v>
      </c>
      <c r="F33" s="11">
        <f t="shared" si="8"/>
        <v>5</v>
      </c>
      <c r="G33" s="6">
        <f t="shared" si="8"/>
        <v>6</v>
      </c>
      <c r="H33" s="19">
        <f>H26</f>
        <v>7</v>
      </c>
      <c r="I33" s="3"/>
    </row>
    <row r="35" spans="1:20" x14ac:dyDescent="0.25">
      <c r="A35" t="s">
        <v>5</v>
      </c>
    </row>
    <row r="36" spans="1:20" x14ac:dyDescent="0.25">
      <c r="A36">
        <v>4</v>
      </c>
      <c r="B36">
        <v>6</v>
      </c>
      <c r="I36" t="s">
        <v>24</v>
      </c>
    </row>
    <row r="37" spans="1:20" x14ac:dyDescent="0.25">
      <c r="A37">
        <f>J37</f>
        <v>2.2937237840505098</v>
      </c>
      <c r="B37">
        <f t="shared" ref="B37:D39" si="9">K37</f>
        <v>15.536804801776393</v>
      </c>
      <c r="C37">
        <f t="shared" si="9"/>
        <v>7.3094354834103497</v>
      </c>
      <c r="D37">
        <f t="shared" si="9"/>
        <v>3.2900290345958219</v>
      </c>
      <c r="E37">
        <f>Q37</f>
        <v>-1</v>
      </c>
      <c r="F37">
        <f>R37</f>
        <v>11.766651752240705</v>
      </c>
      <c r="H37" t="b">
        <f>I37=MIN(I37:I39)</f>
        <v>0</v>
      </c>
      <c r="I37">
        <f>IF(R37&gt;0, R37/L37, "")</f>
        <v>1.6097893987773131</v>
      </c>
      <c r="J37">
        <f t="shared" ref="J37:O42" si="10">A28</f>
        <v>2.2937237840505098</v>
      </c>
      <c r="K37">
        <f t="shared" si="10"/>
        <v>15.536804801776393</v>
      </c>
      <c r="L37" s="6">
        <f t="shared" si="10"/>
        <v>7.3094354834103497</v>
      </c>
      <c r="M37">
        <f t="shared" si="10"/>
        <v>3.2900290345958219</v>
      </c>
      <c r="N37">
        <f t="shared" si="10"/>
        <v>1</v>
      </c>
      <c r="O37">
        <f t="shared" si="10"/>
        <v>0</v>
      </c>
      <c r="P37" s="6">
        <f>H28</f>
        <v>0</v>
      </c>
      <c r="Q37" s="3">
        <f t="shared" ref="Q37:Q42" si="11">G28</f>
        <v>-1</v>
      </c>
      <c r="R37" s="3">
        <f>I28</f>
        <v>11.766651752240705</v>
      </c>
    </row>
    <row r="38" spans="1:20" x14ac:dyDescent="0.25">
      <c r="A38">
        <f t="shared" ref="A38:A39" si="12">J38</f>
        <v>-2.2054287305436437</v>
      </c>
      <c r="B38">
        <f t="shared" si="9"/>
        <v>3.627770687199698</v>
      </c>
      <c r="C38">
        <f t="shared" si="9"/>
        <v>2.23987702429066</v>
      </c>
      <c r="D38">
        <f t="shared" si="9"/>
        <v>-4.7495628130407077</v>
      </c>
      <c r="E38">
        <f t="shared" ref="E38:F39" si="13">Q38</f>
        <v>-1</v>
      </c>
      <c r="F38">
        <f t="shared" si="13"/>
        <v>5.59739904587728</v>
      </c>
      <c r="H38" t="b">
        <f>I38=MIN(I37:I39)</f>
        <v>0</v>
      </c>
      <c r="I38">
        <f t="shared" ref="I38:I39" si="14">IF(R38&gt;0, R38/L38, "")</f>
        <v>2.4989760532277003</v>
      </c>
      <c r="J38">
        <f t="shared" si="10"/>
        <v>-2.2054287305436437</v>
      </c>
      <c r="K38">
        <f t="shared" si="10"/>
        <v>3.627770687199698</v>
      </c>
      <c r="L38" s="6">
        <f t="shared" si="10"/>
        <v>2.23987702429066</v>
      </c>
      <c r="M38">
        <f t="shared" si="10"/>
        <v>-4.7495628130407077</v>
      </c>
      <c r="N38">
        <f t="shared" si="10"/>
        <v>0</v>
      </c>
      <c r="O38" s="21">
        <f t="shared" si="10"/>
        <v>1</v>
      </c>
      <c r="P38" s="6">
        <f>H29</f>
        <v>0</v>
      </c>
      <c r="Q38" s="3">
        <f t="shared" si="11"/>
        <v>-1</v>
      </c>
      <c r="R38" s="3">
        <f>I29</f>
        <v>5.59739904587728</v>
      </c>
    </row>
    <row r="39" spans="1:20" x14ac:dyDescent="0.25">
      <c r="A39">
        <f t="shared" si="12"/>
        <v>1.4299098920527546</v>
      </c>
      <c r="B39">
        <f t="shared" si="9"/>
        <v>3.2698893122640609</v>
      </c>
      <c r="C39">
        <f t="shared" si="9"/>
        <v>6.3440752232457029</v>
      </c>
      <c r="D39">
        <f t="shared" si="9"/>
        <v>-8.4595077436746173</v>
      </c>
      <c r="E39">
        <f t="shared" si="13"/>
        <v>-1</v>
      </c>
      <c r="F39">
        <f t="shared" si="13"/>
        <v>5.9596483705373053</v>
      </c>
      <c r="H39" s="6" t="b">
        <f>I39=MIN(I37:I39)</f>
        <v>1</v>
      </c>
      <c r="I39" s="6">
        <f t="shared" si="14"/>
        <v>0.93940379973746269</v>
      </c>
      <c r="J39" s="6">
        <f t="shared" si="10"/>
        <v>1.4299098920527546</v>
      </c>
      <c r="K39" s="6">
        <f t="shared" si="10"/>
        <v>3.2698893122640609</v>
      </c>
      <c r="L39" s="6">
        <f t="shared" si="10"/>
        <v>6.3440752232457029</v>
      </c>
      <c r="M39" s="6">
        <f t="shared" si="10"/>
        <v>-8.4595077436746173</v>
      </c>
      <c r="N39" s="6">
        <f t="shared" si="10"/>
        <v>0</v>
      </c>
      <c r="O39" s="6">
        <f t="shared" si="10"/>
        <v>0</v>
      </c>
      <c r="P39" s="6">
        <f>H30</f>
        <v>1</v>
      </c>
      <c r="Q39" s="8">
        <f t="shared" si="11"/>
        <v>-1</v>
      </c>
      <c r="R39" s="8">
        <f>I30</f>
        <v>5.9596483705373053</v>
      </c>
    </row>
    <row r="40" spans="1:20" x14ac:dyDescent="0.25">
      <c r="A40">
        <f>J41</f>
        <v>1.4299098920527546</v>
      </c>
      <c r="B40">
        <f t="shared" ref="B40:D40" si="15">K41</f>
        <v>3.2698893122640609</v>
      </c>
      <c r="C40">
        <f t="shared" si="15"/>
        <v>6.3440752232457029</v>
      </c>
      <c r="D40">
        <f t="shared" si="15"/>
        <v>-8.4595077436746173</v>
      </c>
      <c r="E40">
        <f>Q41</f>
        <v>-1</v>
      </c>
      <c r="F40" s="9">
        <v>0</v>
      </c>
      <c r="I40" s="22"/>
      <c r="J40" s="36">
        <f t="shared" si="10"/>
        <v>8.0956613276896014</v>
      </c>
      <c r="K40" s="36">
        <f t="shared" si="10"/>
        <v>0.42884198880991153</v>
      </c>
      <c r="L40" s="6">
        <f t="shared" si="10"/>
        <v>1.7335220256406396</v>
      </c>
      <c r="M40" s="36">
        <f t="shared" si="10"/>
        <v>1.1015187503337742E-2</v>
      </c>
      <c r="N40">
        <f t="shared" si="10"/>
        <v>0</v>
      </c>
      <c r="O40" s="21">
        <f t="shared" si="10"/>
        <v>0</v>
      </c>
      <c r="P40" s="6">
        <v>0</v>
      </c>
      <c r="Q40" s="3">
        <f t="shared" si="11"/>
        <v>-1</v>
      </c>
      <c r="R40" s="3">
        <f>I31</f>
        <v>5.9596483705373053</v>
      </c>
    </row>
    <row r="41" spans="1:20" x14ac:dyDescent="0.25">
      <c r="I41" s="22"/>
      <c r="J41" s="23">
        <f t="shared" si="10"/>
        <v>1.4299098920527546</v>
      </c>
      <c r="K41" s="18">
        <f t="shared" si="10"/>
        <v>3.2698893122640609</v>
      </c>
      <c r="L41" s="24">
        <f t="shared" si="10"/>
        <v>6.3440752232457029</v>
      </c>
      <c r="M41" s="18">
        <f t="shared" si="10"/>
        <v>-8.4595077436746173</v>
      </c>
      <c r="N41" s="18">
        <f t="shared" si="10"/>
        <v>0</v>
      </c>
      <c r="O41" s="18">
        <f t="shared" si="10"/>
        <v>0</v>
      </c>
      <c r="P41" s="24">
        <f>H32</f>
        <v>0</v>
      </c>
      <c r="Q41" s="23">
        <f t="shared" si="11"/>
        <v>-1</v>
      </c>
      <c r="R41" s="23">
        <f>I32</f>
        <v>5.9596483705373053</v>
      </c>
    </row>
    <row r="42" spans="1:20" x14ac:dyDescent="0.25">
      <c r="J42" s="21">
        <f t="shared" si="10"/>
        <v>0</v>
      </c>
      <c r="K42">
        <f t="shared" si="10"/>
        <v>1</v>
      </c>
      <c r="L42" s="6">
        <f t="shared" si="10"/>
        <v>2</v>
      </c>
      <c r="M42" s="21">
        <f t="shared" si="10"/>
        <v>3</v>
      </c>
      <c r="N42">
        <f t="shared" si="10"/>
        <v>4</v>
      </c>
      <c r="O42" s="21">
        <f t="shared" si="10"/>
        <v>5</v>
      </c>
      <c r="P42" s="6">
        <f>H33</f>
        <v>7</v>
      </c>
      <c r="Q42" s="3">
        <f t="shared" si="11"/>
        <v>6</v>
      </c>
      <c r="R42" s="14"/>
    </row>
    <row r="43" spans="1:20" x14ac:dyDescent="0.25">
      <c r="J43" t="b">
        <f>AND(J41&gt;0,J41=MAX($J41:$M41))</f>
        <v>0</v>
      </c>
      <c r="K43" t="b">
        <f t="shared" ref="K43:M43" si="16">AND(K41&gt;0,K41=MAX($J41:$M41))</f>
        <v>0</v>
      </c>
      <c r="L43" s="6" t="b">
        <f t="shared" si="16"/>
        <v>1</v>
      </c>
      <c r="M43" t="b">
        <f t="shared" si="16"/>
        <v>0</v>
      </c>
    </row>
    <row r="45" spans="1:20" x14ac:dyDescent="0.25">
      <c r="J45">
        <f>J37-$T45*J$39</f>
        <v>0.64622848564158142</v>
      </c>
      <c r="K45">
        <f t="shared" ref="K45:R46" si="17">K37-$T45*K$39</f>
        <v>11.769345538634312</v>
      </c>
      <c r="L45" s="6">
        <f t="shared" si="17"/>
        <v>0</v>
      </c>
      <c r="M45">
        <f t="shared" si="17"/>
        <v>13.036796514153664</v>
      </c>
      <c r="N45">
        <f t="shared" si="17"/>
        <v>1</v>
      </c>
      <c r="O45">
        <f t="shared" si="17"/>
        <v>0</v>
      </c>
      <c r="P45" s="6">
        <f t="shared" si="17"/>
        <v>-1.1521672152668387</v>
      </c>
      <c r="Q45">
        <f t="shared" si="17"/>
        <v>0.15216721526683874</v>
      </c>
      <c r="R45">
        <f t="shared" si="17"/>
        <v>4.9001402851891847</v>
      </c>
      <c r="T45">
        <f>L37/L39</f>
        <v>1.1521672152668387</v>
      </c>
    </row>
    <row r="46" spans="1:20" x14ac:dyDescent="0.25">
      <c r="J46">
        <f>J38-$T46*J$39</f>
        <v>-2.7102812427394722</v>
      </c>
      <c r="K46">
        <f t="shared" si="17"/>
        <v>2.4732840701941168</v>
      </c>
      <c r="L46" s="6">
        <f t="shared" si="17"/>
        <v>0</v>
      </c>
      <c r="M46">
        <f t="shared" si="17"/>
        <v>-1.7627985700134081</v>
      </c>
      <c r="N46">
        <f t="shared" si="17"/>
        <v>0</v>
      </c>
      <c r="O46">
        <f t="shared" si="17"/>
        <v>1</v>
      </c>
      <c r="P46" s="6">
        <f t="shared" si="17"/>
        <v>-0.35306596240905114</v>
      </c>
      <c r="Q46">
        <f t="shared" si="17"/>
        <v>-0.64693403759094892</v>
      </c>
      <c r="R46">
        <f t="shared" si="17"/>
        <v>3.4932500583139929</v>
      </c>
      <c r="T46">
        <f>L38/L39</f>
        <v>0.35306596240905114</v>
      </c>
    </row>
    <row r="47" spans="1:20" x14ac:dyDescent="0.25">
      <c r="J47">
        <f>J39/$T47</f>
        <v>0.22539295984595784</v>
      </c>
      <c r="K47">
        <f t="shared" ref="K47:R47" si="18">K39/$T47</f>
        <v>0.51542410787984749</v>
      </c>
      <c r="L47" s="6">
        <f t="shared" si="18"/>
        <v>1</v>
      </c>
      <c r="M47">
        <f t="shared" si="18"/>
        <v>-1.3334501004461032</v>
      </c>
      <c r="N47">
        <f t="shared" si="18"/>
        <v>0</v>
      </c>
      <c r="O47">
        <f t="shared" si="18"/>
        <v>0</v>
      </c>
      <c r="P47" s="6">
        <f t="shared" si="18"/>
        <v>0.15762738694141593</v>
      </c>
      <c r="Q47">
        <f t="shared" si="18"/>
        <v>-0.15762738694141593</v>
      </c>
      <c r="R47">
        <f t="shared" si="18"/>
        <v>0.93940379973746269</v>
      </c>
      <c r="T47">
        <f>L39</f>
        <v>6.3440752232457029</v>
      </c>
    </row>
    <row r="48" spans="1:20" x14ac:dyDescent="0.25">
      <c r="J48">
        <f>J40-$T48*J$39</f>
        <v>7.7049376673722971</v>
      </c>
      <c r="K48">
        <f t="shared" ref="K48:R49" si="19">K40-$T48*K$39</f>
        <v>-0.46465705474598118</v>
      </c>
      <c r="L48" s="6">
        <f t="shared" si="19"/>
        <v>0</v>
      </c>
      <c r="M48">
        <f t="shared" si="19"/>
        <v>2.3225803067193809</v>
      </c>
      <c r="N48">
        <f t="shared" si="19"/>
        <v>0</v>
      </c>
      <c r="O48">
        <f t="shared" si="19"/>
        <v>0</v>
      </c>
      <c r="P48" s="6">
        <f t="shared" si="19"/>
        <v>-0.27325054710712421</v>
      </c>
      <c r="Q48">
        <f t="shared" si="19"/>
        <v>-0.72674945289287574</v>
      </c>
      <c r="R48">
        <f t="shared" si="19"/>
        <v>4.3311711927219054</v>
      </c>
      <c r="T48">
        <f>L40/L39</f>
        <v>0.27325054710712421</v>
      </c>
    </row>
    <row r="49" spans="1:20" x14ac:dyDescent="0.25">
      <c r="J49">
        <f>J41-$T49*J$39</f>
        <v>0</v>
      </c>
      <c r="K49">
        <f t="shared" si="19"/>
        <v>0</v>
      </c>
      <c r="L49" s="6">
        <f t="shared" si="19"/>
        <v>0</v>
      </c>
      <c r="M49">
        <f t="shared" si="19"/>
        <v>0</v>
      </c>
      <c r="N49">
        <f t="shared" si="19"/>
        <v>0</v>
      </c>
      <c r="O49">
        <f t="shared" si="19"/>
        <v>0</v>
      </c>
      <c r="P49" s="6">
        <f t="shared" si="19"/>
        <v>-1</v>
      </c>
      <c r="Q49">
        <f t="shared" si="19"/>
        <v>0</v>
      </c>
      <c r="R49">
        <f t="shared" si="19"/>
        <v>0</v>
      </c>
      <c r="T49">
        <f>L41/L39</f>
        <v>1</v>
      </c>
    </row>
    <row r="50" spans="1:20" x14ac:dyDescent="0.25">
      <c r="A50" t="s">
        <v>9</v>
      </c>
      <c r="J50" s="11">
        <f>J42</f>
        <v>0</v>
      </c>
      <c r="K50" s="11">
        <f t="shared" ref="K50:Q50" si="20">K42</f>
        <v>1</v>
      </c>
      <c r="L50" s="6">
        <f t="shared" si="20"/>
        <v>2</v>
      </c>
      <c r="M50" s="11">
        <f t="shared" si="20"/>
        <v>3</v>
      </c>
      <c r="N50" s="11">
        <f t="shared" si="20"/>
        <v>4</v>
      </c>
      <c r="O50" s="11">
        <f t="shared" si="20"/>
        <v>5</v>
      </c>
      <c r="P50" s="6">
        <f t="shared" si="20"/>
        <v>7</v>
      </c>
      <c r="Q50" s="14">
        <f t="shared" si="20"/>
        <v>6</v>
      </c>
      <c r="R50" s="3"/>
    </row>
    <row r="51" spans="1:20" x14ac:dyDescent="0.25">
      <c r="A51">
        <v>4</v>
      </c>
      <c r="B51">
        <v>6</v>
      </c>
    </row>
    <row r="52" spans="1:20" x14ac:dyDescent="0.25">
      <c r="A52">
        <f>J52</f>
        <v>0.64622848564158142</v>
      </c>
      <c r="B52">
        <f t="shared" ref="B52:B54" si="21">K52</f>
        <v>11.769345538634312</v>
      </c>
      <c r="C52">
        <f t="shared" ref="C52:C54" si="22">L52</f>
        <v>-1.1521672152668387</v>
      </c>
      <c r="D52">
        <f t="shared" ref="D52:D54" si="23">M52</f>
        <v>13.036796514153664</v>
      </c>
      <c r="E52">
        <f>Q52</f>
        <v>0.15216721526683874</v>
      </c>
      <c r="F52">
        <f>R52</f>
        <v>4.9001402851891847</v>
      </c>
      <c r="J52">
        <f>J45</f>
        <v>0.64622848564158142</v>
      </c>
      <c r="K52">
        <f>K45</f>
        <v>11.769345538634312</v>
      </c>
      <c r="L52" s="9">
        <f>P45</f>
        <v>-1.1521672152668387</v>
      </c>
      <c r="M52">
        <f>M45</f>
        <v>13.036796514153664</v>
      </c>
      <c r="N52" s="3">
        <f t="shared" ref="N52:O52" si="24">N45</f>
        <v>1</v>
      </c>
      <c r="O52">
        <f t="shared" si="24"/>
        <v>0</v>
      </c>
      <c r="P52">
        <f>L45</f>
        <v>0</v>
      </c>
      <c r="Q52" s="10">
        <f>Q45</f>
        <v>0.15216721526683874</v>
      </c>
      <c r="R52" s="3">
        <f>R45</f>
        <v>4.9001402851891847</v>
      </c>
    </row>
    <row r="53" spans="1:20" x14ac:dyDescent="0.25">
      <c r="A53">
        <f t="shared" ref="A53:A54" si="25">J53</f>
        <v>-2.7102812427394722</v>
      </c>
      <c r="B53">
        <f t="shared" si="21"/>
        <v>2.4732840701941168</v>
      </c>
      <c r="C53">
        <f t="shared" si="22"/>
        <v>-0.35306596240905114</v>
      </c>
      <c r="D53">
        <f t="shared" si="23"/>
        <v>-1.7627985700134081</v>
      </c>
      <c r="E53">
        <f t="shared" ref="E53:E54" si="26">Q53</f>
        <v>-0.64693403759094892</v>
      </c>
      <c r="F53">
        <f t="shared" ref="F53:F54" si="27">R53</f>
        <v>3.4932500583139929</v>
      </c>
      <c r="J53">
        <f t="shared" ref="J53:K53" si="28">J46</f>
        <v>-2.7102812427394722</v>
      </c>
      <c r="K53">
        <f t="shared" si="28"/>
        <v>2.4732840701941168</v>
      </c>
      <c r="L53" s="9">
        <f t="shared" ref="L53:L57" si="29">P46</f>
        <v>-0.35306596240905114</v>
      </c>
      <c r="M53">
        <f t="shared" ref="M53:O53" si="30">M46</f>
        <v>-1.7627985700134081</v>
      </c>
      <c r="N53" s="3">
        <f t="shared" si="30"/>
        <v>0</v>
      </c>
      <c r="O53">
        <f t="shared" si="30"/>
        <v>1</v>
      </c>
      <c r="P53">
        <f t="shared" ref="P53:P57" si="31">L46</f>
        <v>0</v>
      </c>
      <c r="Q53" s="10">
        <f t="shared" ref="Q53:R53" si="32">Q46</f>
        <v>-0.64693403759094892</v>
      </c>
      <c r="R53" s="3">
        <f t="shared" si="32"/>
        <v>3.4932500583139929</v>
      </c>
    </row>
    <row r="54" spans="1:20" x14ac:dyDescent="0.25">
      <c r="A54">
        <f t="shared" si="25"/>
        <v>0.22539295984595784</v>
      </c>
      <c r="B54">
        <f t="shared" si="21"/>
        <v>0.51542410787984749</v>
      </c>
      <c r="C54">
        <f t="shared" si="22"/>
        <v>0.15762738694141593</v>
      </c>
      <c r="D54">
        <f t="shared" si="23"/>
        <v>-1.3334501004461032</v>
      </c>
      <c r="E54">
        <f t="shared" si="26"/>
        <v>-0.15762738694141593</v>
      </c>
      <c r="F54">
        <f t="shared" si="27"/>
        <v>0.93940379973746269</v>
      </c>
      <c r="J54">
        <f t="shared" ref="J54:K54" si="33">J47</f>
        <v>0.22539295984595784</v>
      </c>
      <c r="K54">
        <f t="shared" si="33"/>
        <v>0.51542410787984749</v>
      </c>
      <c r="L54" s="9">
        <f t="shared" si="29"/>
        <v>0.15762738694141593</v>
      </c>
      <c r="M54">
        <f t="shared" ref="M54:O54" si="34">M47</f>
        <v>-1.3334501004461032</v>
      </c>
      <c r="N54" s="3">
        <f t="shared" si="34"/>
        <v>0</v>
      </c>
      <c r="O54">
        <f t="shared" si="34"/>
        <v>0</v>
      </c>
      <c r="P54">
        <f t="shared" si="31"/>
        <v>1</v>
      </c>
      <c r="Q54" s="10">
        <f t="shared" ref="Q54:R54" si="35">Q47</f>
        <v>-0.15762738694141593</v>
      </c>
      <c r="R54" s="3">
        <f t="shared" si="35"/>
        <v>0.93940379973746269</v>
      </c>
    </row>
    <row r="55" spans="1:20" x14ac:dyDescent="0.25">
      <c r="A55">
        <f>J56</f>
        <v>0</v>
      </c>
      <c r="B55">
        <f t="shared" ref="B55" si="36">K56</f>
        <v>0</v>
      </c>
      <c r="C55">
        <f t="shared" ref="C55" si="37">L56</f>
        <v>-1</v>
      </c>
      <c r="D55">
        <f t="shared" ref="D55" si="38">M56</f>
        <v>0</v>
      </c>
      <c r="E55">
        <f>Q56</f>
        <v>0</v>
      </c>
      <c r="F55" s="9">
        <v>0</v>
      </c>
      <c r="J55" s="36">
        <f t="shared" ref="J55:K55" si="39">J48</f>
        <v>7.7049376673722971</v>
      </c>
      <c r="K55" s="36">
        <f t="shared" si="39"/>
        <v>-0.46465705474598118</v>
      </c>
      <c r="L55" s="9">
        <f t="shared" si="29"/>
        <v>-0.27325054710712421</v>
      </c>
      <c r="M55" s="36">
        <f t="shared" ref="M55:O55" si="40">M48</f>
        <v>2.3225803067193809</v>
      </c>
      <c r="N55" s="3">
        <f t="shared" si="40"/>
        <v>0</v>
      </c>
      <c r="O55">
        <f t="shared" si="40"/>
        <v>0</v>
      </c>
      <c r="P55">
        <f t="shared" si="31"/>
        <v>0</v>
      </c>
      <c r="Q55" s="10">
        <f t="shared" ref="Q55:R55" si="41">Q48</f>
        <v>-0.72674945289287574</v>
      </c>
      <c r="R55" s="3">
        <f t="shared" si="41"/>
        <v>4.3311711927219054</v>
      </c>
    </row>
    <row r="56" spans="1:20" x14ac:dyDescent="0.25">
      <c r="J56" s="2">
        <f t="shared" ref="J56:K56" si="42">J49</f>
        <v>0</v>
      </c>
      <c r="K56" s="2">
        <f t="shared" si="42"/>
        <v>0</v>
      </c>
      <c r="L56" s="37">
        <f t="shared" si="29"/>
        <v>-1</v>
      </c>
      <c r="M56" s="2">
        <f t="shared" ref="M56:O56" si="43">M49</f>
        <v>0</v>
      </c>
      <c r="N56" s="4">
        <f t="shared" si="43"/>
        <v>0</v>
      </c>
      <c r="O56" s="2">
        <f t="shared" si="43"/>
        <v>0</v>
      </c>
      <c r="P56" s="2">
        <f t="shared" si="31"/>
        <v>0</v>
      </c>
      <c r="Q56" s="39">
        <f t="shared" ref="Q56:R56" si="44">Q49</f>
        <v>0</v>
      </c>
      <c r="R56" s="4">
        <f t="shared" si="44"/>
        <v>0</v>
      </c>
    </row>
    <row r="57" spans="1:20" x14ac:dyDescent="0.25">
      <c r="J57" s="13">
        <f t="shared" ref="J57:K57" si="45">J50</f>
        <v>0</v>
      </c>
      <c r="K57" s="13">
        <f t="shared" si="45"/>
        <v>1</v>
      </c>
      <c r="L57" s="38">
        <f t="shared" si="29"/>
        <v>7</v>
      </c>
      <c r="M57" s="13">
        <f t="shared" ref="M57:O57" si="46">M50</f>
        <v>3</v>
      </c>
      <c r="N57" s="14">
        <f t="shared" si="46"/>
        <v>4</v>
      </c>
      <c r="O57" s="13">
        <f t="shared" si="46"/>
        <v>5</v>
      </c>
      <c r="P57" s="13">
        <f t="shared" si="31"/>
        <v>2</v>
      </c>
      <c r="Q57" s="10">
        <f t="shared" ref="Q57" si="47">Q50</f>
        <v>6</v>
      </c>
      <c r="R57" s="3"/>
      <c r="S57" t="s">
        <v>28</v>
      </c>
    </row>
    <row r="59" spans="1:20" x14ac:dyDescent="0.25">
      <c r="A59" t="s">
        <v>10</v>
      </c>
      <c r="J59" t="s">
        <v>27</v>
      </c>
    </row>
    <row r="60" spans="1:20" x14ac:dyDescent="0.25">
      <c r="A60">
        <v>4</v>
      </c>
      <c r="B60">
        <v>5</v>
      </c>
      <c r="I60" t="s">
        <v>24</v>
      </c>
    </row>
    <row r="61" spans="1:20" x14ac:dyDescent="0.25">
      <c r="A61">
        <f>J61</f>
        <v>0.64622848564158142</v>
      </c>
      <c r="B61">
        <f t="shared" ref="B61:D61" si="48">K61</f>
        <v>11.769345538634312</v>
      </c>
      <c r="C61">
        <f t="shared" si="48"/>
        <v>0.15216721526683874</v>
      </c>
      <c r="D61">
        <f t="shared" si="48"/>
        <v>13.036796514153664</v>
      </c>
      <c r="E61">
        <f>Q61</f>
        <v>4.9001402851891847</v>
      </c>
      <c r="H61" t="b">
        <f>I61=MIN(I61:I63)</f>
        <v>0</v>
      </c>
      <c r="I61">
        <f>IF(J61&gt;0, Q61/J61, "")</f>
        <v>7.5826745401423796</v>
      </c>
      <c r="J61" s="6">
        <f>J52</f>
        <v>0.64622848564158142</v>
      </c>
      <c r="K61">
        <f>K52</f>
        <v>11.769345538634312</v>
      </c>
      <c r="L61">
        <f>Q52</f>
        <v>0.15216721526683874</v>
      </c>
      <c r="M61">
        <f>M52</f>
        <v>13.036796514153664</v>
      </c>
      <c r="N61" s="3">
        <v>1</v>
      </c>
      <c r="O61">
        <v>0</v>
      </c>
      <c r="P61">
        <v>0</v>
      </c>
      <c r="Q61" s="3">
        <f>R52</f>
        <v>4.9001402851891847</v>
      </c>
    </row>
    <row r="62" spans="1:20" x14ac:dyDescent="0.25">
      <c r="A62">
        <f t="shared" ref="A62:A64" si="49">J62</f>
        <v>-2.7102812427394722</v>
      </c>
      <c r="B62">
        <f t="shared" ref="B62:B64" si="50">K62</f>
        <v>2.4732840701941168</v>
      </c>
      <c r="C62">
        <f t="shared" ref="C62:C64" si="51">L62</f>
        <v>-0.64693403759094892</v>
      </c>
      <c r="D62">
        <f t="shared" ref="D62:D64" si="52">M62</f>
        <v>-1.7627985700134081</v>
      </c>
      <c r="E62">
        <f t="shared" ref="E62:E63" si="53">Q62</f>
        <v>3.4932500583139929</v>
      </c>
      <c r="H62" t="b">
        <f>I62=MIN(I61:I63)</f>
        <v>0</v>
      </c>
      <c r="I62" t="str">
        <f t="shared" ref="I62:I63" si="54">IF(J62&gt;0, Q62/J62, "")</f>
        <v/>
      </c>
      <c r="J62" s="6">
        <f t="shared" ref="J62:K62" si="55">J53</f>
        <v>-2.7102812427394722</v>
      </c>
      <c r="K62">
        <f t="shared" si="55"/>
        <v>2.4732840701941168</v>
      </c>
      <c r="L62">
        <f t="shared" ref="L62:L64" si="56">Q53</f>
        <v>-0.64693403759094892</v>
      </c>
      <c r="M62">
        <f t="shared" ref="M62:M64" si="57">M53</f>
        <v>-1.7627985700134081</v>
      </c>
      <c r="N62" s="3">
        <v>0</v>
      </c>
      <c r="O62">
        <v>1</v>
      </c>
      <c r="P62">
        <v>0</v>
      </c>
      <c r="Q62" s="3">
        <f t="shared" ref="Q62:Q64" si="58">R53</f>
        <v>3.4932500583139929</v>
      </c>
    </row>
    <row r="63" spans="1:20" x14ac:dyDescent="0.25">
      <c r="A63">
        <f t="shared" si="49"/>
        <v>0.22539295984595784</v>
      </c>
      <c r="B63">
        <f t="shared" si="50"/>
        <v>0.51542410787984749</v>
      </c>
      <c r="C63">
        <f t="shared" si="51"/>
        <v>-0.15762738694141593</v>
      </c>
      <c r="D63">
        <f t="shared" si="52"/>
        <v>-1.3334501004461032</v>
      </c>
      <c r="E63">
        <f t="shared" si="53"/>
        <v>0.93940379973746269</v>
      </c>
      <c r="H63" s="6" t="b">
        <f>I63=MIN(I61:I63)</f>
        <v>1</v>
      </c>
      <c r="I63" s="6">
        <f t="shared" si="54"/>
        <v>4.1678488998923795</v>
      </c>
      <c r="J63" s="6">
        <f t="shared" ref="J63:K63" si="59">J54</f>
        <v>0.22539295984595784</v>
      </c>
      <c r="K63" s="6">
        <f t="shared" si="59"/>
        <v>0.51542410787984749</v>
      </c>
      <c r="L63" s="6">
        <f t="shared" si="56"/>
        <v>-0.15762738694141593</v>
      </c>
      <c r="M63" s="6">
        <f t="shared" si="57"/>
        <v>-1.3334501004461032</v>
      </c>
      <c r="N63" s="8">
        <v>0</v>
      </c>
      <c r="O63" s="6">
        <v>0</v>
      </c>
      <c r="P63" s="6">
        <v>1</v>
      </c>
      <c r="Q63" s="8">
        <f t="shared" si="58"/>
        <v>0.93940379973746269</v>
      </c>
    </row>
    <row r="64" spans="1:20" x14ac:dyDescent="0.25">
      <c r="A64">
        <f t="shared" si="49"/>
        <v>7.7049376673722971</v>
      </c>
      <c r="B64">
        <f t="shared" si="50"/>
        <v>-0.46465705474598118</v>
      </c>
      <c r="C64">
        <f t="shared" si="51"/>
        <v>-0.72674945289287574</v>
      </c>
      <c r="D64">
        <f t="shared" si="52"/>
        <v>2.3225803067193809</v>
      </c>
      <c r="E64" s="9">
        <v>0</v>
      </c>
      <c r="J64" s="24">
        <f t="shared" ref="J64:K64" si="60">J55</f>
        <v>7.7049376673722971</v>
      </c>
      <c r="K64" s="18">
        <f t="shared" si="60"/>
        <v>-0.46465705474598118</v>
      </c>
      <c r="L64" s="18">
        <f t="shared" si="56"/>
        <v>-0.72674945289287574</v>
      </c>
      <c r="M64" s="18">
        <f t="shared" si="57"/>
        <v>2.3225803067193809</v>
      </c>
      <c r="N64" s="23">
        <v>0</v>
      </c>
      <c r="O64" s="18">
        <v>0</v>
      </c>
      <c r="P64" s="18">
        <v>0</v>
      </c>
      <c r="Q64" s="23">
        <f t="shared" si="58"/>
        <v>4.3311711927219054</v>
      </c>
    </row>
    <row r="65" spans="1:19" x14ac:dyDescent="0.25">
      <c r="J65" s="5">
        <f t="shared" ref="J65:K65" si="61">J57</f>
        <v>0</v>
      </c>
      <c r="K65" s="2">
        <f t="shared" si="61"/>
        <v>1</v>
      </c>
      <c r="L65" s="2">
        <f>Q57</f>
        <v>6</v>
      </c>
      <c r="M65" s="2">
        <f>M57</f>
        <v>3</v>
      </c>
      <c r="N65" s="4">
        <f t="shared" ref="N65:P65" si="62">N57</f>
        <v>4</v>
      </c>
      <c r="O65" s="2">
        <f t="shared" si="62"/>
        <v>5</v>
      </c>
      <c r="P65" s="2">
        <f t="shared" si="62"/>
        <v>2</v>
      </c>
      <c r="Q65" s="2"/>
    </row>
    <row r="66" spans="1:19" x14ac:dyDescent="0.25">
      <c r="J66" s="6" t="b">
        <f>AND(J64&gt;0,J64=MAX($J64:$M64))</f>
        <v>1</v>
      </c>
      <c r="K66" t="b">
        <f t="shared" ref="K66:M66" si="63">AND(K64&gt;0,K64=MAX($J64:$M64))</f>
        <v>0</v>
      </c>
      <c r="L66" t="b">
        <f t="shared" si="63"/>
        <v>0</v>
      </c>
      <c r="M66" t="b">
        <f t="shared" si="63"/>
        <v>0</v>
      </c>
    </row>
    <row r="68" spans="1:19" x14ac:dyDescent="0.25">
      <c r="J68" s="6">
        <f>J61-$S68*J$63</f>
        <v>0</v>
      </c>
      <c r="K68">
        <f t="shared" ref="K68:Q69" si="64">K61-$S68*K$63</f>
        <v>10.291563176106228</v>
      </c>
      <c r="L68">
        <f t="shared" si="64"/>
        <v>0.60410372485617148</v>
      </c>
      <c r="M68">
        <f t="shared" si="64"/>
        <v>16.859956916673902</v>
      </c>
      <c r="N68" s="3">
        <f t="shared" si="64"/>
        <v>1</v>
      </c>
      <c r="O68">
        <f t="shared" si="64"/>
        <v>0</v>
      </c>
      <c r="P68" s="6">
        <f t="shared" si="64"/>
        <v>-2.8671192129658296</v>
      </c>
      <c r="Q68" s="3">
        <f t="shared" si="64"/>
        <v>2.2067576022288007</v>
      </c>
      <c r="S68">
        <f>J61/J$63</f>
        <v>2.8671192129658296</v>
      </c>
    </row>
    <row r="69" spans="1:19" x14ac:dyDescent="0.25">
      <c r="J69" s="6">
        <f>J62-$S69*J$63</f>
        <v>0</v>
      </c>
      <c r="K69">
        <f t="shared" si="64"/>
        <v>8.6711009523061495</v>
      </c>
      <c r="L69">
        <f t="shared" si="64"/>
        <v>-2.5423550412519824</v>
      </c>
      <c r="M69">
        <f t="shared" si="64"/>
        <v>-17.797127228007437</v>
      </c>
      <c r="N69" s="3">
        <f t="shared" si="64"/>
        <v>0</v>
      </c>
      <c r="O69">
        <f t="shared" si="64"/>
        <v>1</v>
      </c>
      <c r="P69" s="6">
        <f t="shared" si="64"/>
        <v>12.024693426945465</v>
      </c>
      <c r="Q69" s="3">
        <f t="shared" si="64"/>
        <v>14.789292754264654</v>
      </c>
      <c r="S69">
        <f>J62/J$63</f>
        <v>-12.024693426945465</v>
      </c>
    </row>
    <row r="70" spans="1:19" x14ac:dyDescent="0.25">
      <c r="J70" s="6">
        <f>J63/$S70</f>
        <v>1</v>
      </c>
      <c r="K70">
        <f t="shared" ref="K70:Q70" si="65">K63/$S70</f>
        <v>2.2867799785410692</v>
      </c>
      <c r="L70">
        <f t="shared" si="65"/>
        <v>-0.69934476679814894</v>
      </c>
      <c r="M70">
        <f t="shared" si="65"/>
        <v>-5.9161124702272598</v>
      </c>
      <c r="N70" s="3">
        <f t="shared" si="65"/>
        <v>0</v>
      </c>
      <c r="O70">
        <f t="shared" si="65"/>
        <v>0</v>
      </c>
      <c r="P70" s="6">
        <f t="shared" si="65"/>
        <v>4.4366958075506808</v>
      </c>
      <c r="Q70" s="3">
        <f t="shared" si="65"/>
        <v>4.1678488998923795</v>
      </c>
      <c r="S70">
        <f>J63</f>
        <v>0.22539295984595784</v>
      </c>
    </row>
    <row r="71" spans="1:19" x14ac:dyDescent="0.25">
      <c r="J71" s="5">
        <f>J64-$S71*J$63</f>
        <v>0</v>
      </c>
      <c r="K71" s="2">
        <f t="shared" ref="K71:Q71" si="66">K64-$S71*K$63</f>
        <v>-18.084154248399877</v>
      </c>
      <c r="L71" s="2">
        <f t="shared" si="66"/>
        <v>4.6616583832898764</v>
      </c>
      <c r="M71" s="2">
        <f t="shared" si="66"/>
        <v>47.905858122984363</v>
      </c>
      <c r="N71" s="4">
        <f t="shared" si="66"/>
        <v>0</v>
      </c>
      <c r="O71" s="2">
        <f t="shared" si="66"/>
        <v>0</v>
      </c>
      <c r="P71" s="5">
        <f t="shared" si="66"/>
        <v>-34.184464646269987</v>
      </c>
      <c r="Q71" s="4">
        <f t="shared" si="66"/>
        <v>-27.781844787975082</v>
      </c>
      <c r="S71">
        <f>J64/J$63</f>
        <v>34.184464646269987</v>
      </c>
    </row>
    <row r="72" spans="1:19" x14ac:dyDescent="0.25">
      <c r="A72" t="s">
        <v>11</v>
      </c>
      <c r="J72" s="5">
        <f>J65</f>
        <v>0</v>
      </c>
      <c r="K72" s="2">
        <f t="shared" ref="K72:P72" si="67">K65</f>
        <v>1</v>
      </c>
      <c r="L72" s="2">
        <f t="shared" si="67"/>
        <v>6</v>
      </c>
      <c r="M72" s="2">
        <f t="shared" si="67"/>
        <v>3</v>
      </c>
      <c r="N72" s="4">
        <f t="shared" si="67"/>
        <v>4</v>
      </c>
      <c r="O72" s="2">
        <f t="shared" si="67"/>
        <v>5</v>
      </c>
      <c r="P72" s="5">
        <f t="shared" si="67"/>
        <v>2</v>
      </c>
      <c r="Q72" s="4"/>
    </row>
    <row r="73" spans="1:19" x14ac:dyDescent="0.25">
      <c r="A73">
        <v>4</v>
      </c>
      <c r="B73">
        <v>5</v>
      </c>
      <c r="I73" t="s">
        <v>24</v>
      </c>
    </row>
    <row r="74" spans="1:19" x14ac:dyDescent="0.25">
      <c r="A74">
        <f>J74</f>
        <v>-2.8671192129658296</v>
      </c>
      <c r="B74">
        <f t="shared" ref="B74:B77" si="68">K74</f>
        <v>10.291563176106228</v>
      </c>
      <c r="C74">
        <f t="shared" ref="C74:C77" si="69">L74</f>
        <v>0.60410372485617148</v>
      </c>
      <c r="D74">
        <f t="shared" ref="D74:D77" si="70">M74</f>
        <v>16.859956916673902</v>
      </c>
      <c r="E74">
        <f>Q74</f>
        <v>2.2067576022288007</v>
      </c>
      <c r="H74" s="6" t="b">
        <f>I74=MIN(I74:I76)</f>
        <v>1</v>
      </c>
      <c r="I74" s="6">
        <f>IF(M74&gt;0, Q74/M74, "")</f>
        <v>0.13088749948384479</v>
      </c>
      <c r="J74" s="6">
        <f>P68</f>
        <v>-2.8671192129658296</v>
      </c>
      <c r="K74" s="6">
        <f>K68</f>
        <v>10.291563176106228</v>
      </c>
      <c r="L74" s="6">
        <f t="shared" ref="L74:Q74" si="71">L68</f>
        <v>0.60410372485617148</v>
      </c>
      <c r="M74" s="6">
        <f t="shared" si="71"/>
        <v>16.859956916673902</v>
      </c>
      <c r="N74" s="8">
        <f t="shared" si="71"/>
        <v>1</v>
      </c>
      <c r="O74" s="6">
        <f t="shared" si="71"/>
        <v>0</v>
      </c>
      <c r="P74" s="6">
        <f>J68</f>
        <v>0</v>
      </c>
      <c r="Q74" s="8">
        <f t="shared" si="71"/>
        <v>2.2067576022288007</v>
      </c>
    </row>
    <row r="75" spans="1:19" x14ac:dyDescent="0.25">
      <c r="A75">
        <f t="shared" ref="A75:A77" si="72">J75</f>
        <v>12.024693426945465</v>
      </c>
      <c r="B75">
        <f t="shared" si="68"/>
        <v>8.6711009523061495</v>
      </c>
      <c r="C75">
        <f t="shared" si="69"/>
        <v>-2.5423550412519824</v>
      </c>
      <c r="D75">
        <f t="shared" si="70"/>
        <v>-17.797127228007437</v>
      </c>
      <c r="E75">
        <f t="shared" ref="E75:E76" si="73">Q75</f>
        <v>14.789292754264654</v>
      </c>
      <c r="H75" t="b">
        <f>I75=MIN(I74:I76)</f>
        <v>0</v>
      </c>
      <c r="I75" t="str">
        <f t="shared" ref="I75:I76" si="74">IF(M75&gt;0, Q75/M75, "")</f>
        <v/>
      </c>
      <c r="J75">
        <f t="shared" ref="J75:J78" si="75">P69</f>
        <v>12.024693426945465</v>
      </c>
      <c r="K75">
        <f t="shared" ref="K75:O75" si="76">K69</f>
        <v>8.6711009523061495</v>
      </c>
      <c r="L75">
        <f t="shared" si="76"/>
        <v>-2.5423550412519824</v>
      </c>
      <c r="M75" s="6">
        <f t="shared" si="76"/>
        <v>-17.797127228007437</v>
      </c>
      <c r="N75" s="8">
        <f t="shared" si="76"/>
        <v>0</v>
      </c>
      <c r="O75">
        <f t="shared" si="76"/>
        <v>1</v>
      </c>
      <c r="P75">
        <f t="shared" ref="P75:P78" si="77">J69</f>
        <v>0</v>
      </c>
      <c r="Q75" s="3">
        <f t="shared" ref="Q75" si="78">Q69</f>
        <v>14.789292754264654</v>
      </c>
    </row>
    <row r="76" spans="1:19" x14ac:dyDescent="0.25">
      <c r="A76">
        <f t="shared" si="72"/>
        <v>4.4366958075506808</v>
      </c>
      <c r="B76">
        <f t="shared" si="68"/>
        <v>2.2867799785410692</v>
      </c>
      <c r="C76">
        <f t="shared" si="69"/>
        <v>-0.69934476679814894</v>
      </c>
      <c r="D76">
        <f t="shared" si="70"/>
        <v>-5.9161124702272598</v>
      </c>
      <c r="E76">
        <f t="shared" si="73"/>
        <v>4.1678488998923795</v>
      </c>
      <c r="H76" t="b">
        <f>I76=MIN(I74:I76)</f>
        <v>0</v>
      </c>
      <c r="I76" t="str">
        <f t="shared" si="74"/>
        <v/>
      </c>
      <c r="J76">
        <f t="shared" si="75"/>
        <v>4.4366958075506808</v>
      </c>
      <c r="K76">
        <f t="shared" ref="K76:O76" si="79">K70</f>
        <v>2.2867799785410692</v>
      </c>
      <c r="L76">
        <f t="shared" si="79"/>
        <v>-0.69934476679814894</v>
      </c>
      <c r="M76" s="6">
        <f t="shared" si="79"/>
        <v>-5.9161124702272598</v>
      </c>
      <c r="N76" s="8">
        <f t="shared" si="79"/>
        <v>0</v>
      </c>
      <c r="O76">
        <f t="shared" si="79"/>
        <v>0</v>
      </c>
      <c r="P76">
        <f t="shared" si="77"/>
        <v>1</v>
      </c>
      <c r="Q76" s="3">
        <f t="shared" ref="Q76" si="80">Q70</f>
        <v>4.1678488998923795</v>
      </c>
    </row>
    <row r="77" spans="1:19" x14ac:dyDescent="0.25">
      <c r="A77">
        <f t="shared" si="72"/>
        <v>-34.184464646269987</v>
      </c>
      <c r="B77">
        <f t="shared" si="68"/>
        <v>-18.084154248399877</v>
      </c>
      <c r="C77">
        <f t="shared" si="69"/>
        <v>4.6616583832898764</v>
      </c>
      <c r="D77">
        <f t="shared" si="70"/>
        <v>47.905858122984363</v>
      </c>
      <c r="E77" s="9">
        <v>0</v>
      </c>
      <c r="J77" s="18">
        <f t="shared" si="75"/>
        <v>-34.184464646269987</v>
      </c>
      <c r="K77" s="18">
        <f t="shared" ref="K77:O77" si="81">K71</f>
        <v>-18.084154248399877</v>
      </c>
      <c r="L77" s="18">
        <f t="shared" si="81"/>
        <v>4.6616583832898764</v>
      </c>
      <c r="M77" s="24">
        <f t="shared" si="81"/>
        <v>47.905858122984363</v>
      </c>
      <c r="N77" s="25">
        <f t="shared" si="81"/>
        <v>0</v>
      </c>
      <c r="O77" s="18">
        <f t="shared" si="81"/>
        <v>0</v>
      </c>
      <c r="P77" s="18">
        <f t="shared" si="77"/>
        <v>0</v>
      </c>
      <c r="Q77" s="23">
        <f t="shared" ref="Q77" si="82">Q71</f>
        <v>-27.781844787975082</v>
      </c>
    </row>
    <row r="78" spans="1:19" x14ac:dyDescent="0.25">
      <c r="J78" s="2">
        <f t="shared" si="75"/>
        <v>2</v>
      </c>
      <c r="K78" s="2">
        <f t="shared" ref="K78:O78" si="83">K72</f>
        <v>1</v>
      </c>
      <c r="L78" s="2">
        <f t="shared" si="83"/>
        <v>6</v>
      </c>
      <c r="M78" s="5">
        <f t="shared" si="83"/>
        <v>3</v>
      </c>
      <c r="N78" s="15">
        <f t="shared" si="83"/>
        <v>4</v>
      </c>
      <c r="O78" s="2">
        <f t="shared" si="83"/>
        <v>5</v>
      </c>
      <c r="P78" s="2">
        <f t="shared" si="77"/>
        <v>0</v>
      </c>
      <c r="Q78" s="4"/>
    </row>
    <row r="80" spans="1:19" x14ac:dyDescent="0.25">
      <c r="J80">
        <f>J74/$S80</f>
        <v>-0.17005495489317354</v>
      </c>
      <c r="K80">
        <f t="shared" ref="K80:Q80" si="84">K74/$S80</f>
        <v>0.61041455959642676</v>
      </c>
      <c r="L80">
        <f t="shared" si="84"/>
        <v>3.5830680223075437E-2</v>
      </c>
      <c r="M80" s="6">
        <f t="shared" si="84"/>
        <v>1</v>
      </c>
      <c r="N80" s="8">
        <f t="shared" si="84"/>
        <v>5.9312132583864155E-2</v>
      </c>
      <c r="O80">
        <f t="shared" si="84"/>
        <v>0</v>
      </c>
      <c r="P80">
        <f t="shared" si="84"/>
        <v>0</v>
      </c>
      <c r="Q80" s="3">
        <f t="shared" si="84"/>
        <v>0.13088749948384479</v>
      </c>
      <c r="S80">
        <f>M74</f>
        <v>16.859956916673902</v>
      </c>
    </row>
    <row r="81" spans="1:19" x14ac:dyDescent="0.25">
      <c r="J81">
        <f>J75-$S81*J$74</f>
        <v>8.9982037589585886</v>
      </c>
      <c r="K81">
        <f t="shared" ref="K81:Q81" si="85">K75-$S81*K$74</f>
        <v>19.534726531271883</v>
      </c>
      <c r="L81">
        <f t="shared" si="85"/>
        <v>-1.9046718666558591</v>
      </c>
      <c r="M81" s="6">
        <f t="shared" si="85"/>
        <v>0</v>
      </c>
      <c r="N81" s="8">
        <f t="shared" si="85"/>
        <v>1.0555855697594758</v>
      </c>
      <c r="O81">
        <f t="shared" si="85"/>
        <v>1</v>
      </c>
      <c r="P81">
        <f t="shared" si="85"/>
        <v>0</v>
      </c>
      <c r="Q81" s="3">
        <f t="shared" si="85"/>
        <v>17.118714235134398</v>
      </c>
      <c r="S81">
        <f>M75/M$74</f>
        <v>-1.0555855697594758</v>
      </c>
    </row>
    <row r="82" spans="1:19" x14ac:dyDescent="0.25">
      <c r="J82">
        <f t="shared" ref="J82:Q82" si="86">J76-$S82*J$74</f>
        <v>3.4306315682832427</v>
      </c>
      <c r="K82">
        <f t="shared" si="86"/>
        <v>5.8980611665777705</v>
      </c>
      <c r="L82">
        <f t="shared" si="86"/>
        <v>-0.48736643271368707</v>
      </c>
      <c r="M82" s="6">
        <f t="shared" si="86"/>
        <v>0</v>
      </c>
      <c r="N82" s="8">
        <f t="shared" si="86"/>
        <v>0.35089724721517135</v>
      </c>
      <c r="O82">
        <f t="shared" si="86"/>
        <v>0</v>
      </c>
      <c r="P82">
        <f t="shared" si="86"/>
        <v>1</v>
      </c>
      <c r="Q82" s="3">
        <f t="shared" si="86"/>
        <v>4.9421940677856178</v>
      </c>
      <c r="S82">
        <f t="shared" ref="S82:S83" si="87">M76/M$74</f>
        <v>-0.35089724721517135</v>
      </c>
    </row>
    <row r="83" spans="1:19" x14ac:dyDescent="0.25">
      <c r="J83" s="18">
        <f t="shared" ref="J83:Q83" si="88">J77-$S83*J$74</f>
        <v>-26.037836104047109</v>
      </c>
      <c r="K83" s="18">
        <f t="shared" si="88"/>
        <v>-47.326587536630285</v>
      </c>
      <c r="L83" s="18">
        <f t="shared" si="88"/>
        <v>2.9451589000732028</v>
      </c>
      <c r="M83" s="24">
        <f t="shared" si="88"/>
        <v>0</v>
      </c>
      <c r="N83" s="25">
        <f t="shared" si="88"/>
        <v>-2.8413986085342344</v>
      </c>
      <c r="O83" s="18">
        <f t="shared" si="88"/>
        <v>0</v>
      </c>
      <c r="P83" s="18">
        <f t="shared" si="88"/>
        <v>0</v>
      </c>
      <c r="Q83" s="23">
        <f t="shared" si="88"/>
        <v>-34.052122768320338</v>
      </c>
      <c r="S83">
        <f t="shared" si="87"/>
        <v>2.8413986085342344</v>
      </c>
    </row>
    <row r="84" spans="1:19" x14ac:dyDescent="0.25">
      <c r="A84" t="s">
        <v>12</v>
      </c>
      <c r="J84" s="2">
        <f>J78</f>
        <v>2</v>
      </c>
      <c r="K84" s="2">
        <f t="shared" ref="K84:P84" si="89">K78</f>
        <v>1</v>
      </c>
      <c r="L84" s="2">
        <f t="shared" si="89"/>
        <v>6</v>
      </c>
      <c r="M84" s="5">
        <f t="shared" si="89"/>
        <v>3</v>
      </c>
      <c r="N84" s="15">
        <f t="shared" si="89"/>
        <v>4</v>
      </c>
      <c r="O84" s="2">
        <f t="shared" si="89"/>
        <v>5</v>
      </c>
      <c r="P84" s="2">
        <f t="shared" si="89"/>
        <v>0</v>
      </c>
      <c r="Q84" s="4"/>
    </row>
    <row r="85" spans="1:19" x14ac:dyDescent="0.25">
      <c r="A85">
        <v>4</v>
      </c>
      <c r="B85">
        <v>5</v>
      </c>
      <c r="I85" t="s">
        <v>24</v>
      </c>
    </row>
    <row r="86" spans="1:19" x14ac:dyDescent="0.25">
      <c r="A86">
        <f>J86</f>
        <v>-0.17005495489317354</v>
      </c>
      <c r="B86">
        <f t="shared" ref="B86:B89" si="90">K86</f>
        <v>0.61041455959642676</v>
      </c>
      <c r="C86">
        <f t="shared" ref="C86:C89" si="91">L86</f>
        <v>3.5830680223075437E-2</v>
      </c>
      <c r="D86">
        <f t="shared" ref="D86:D89" si="92">M86</f>
        <v>5.9312132583864155E-2</v>
      </c>
      <c r="E86">
        <f>Q86</f>
        <v>0.13088749948384479</v>
      </c>
      <c r="H86" s="6" t="b">
        <f>I86=MIN(I86:I88)</f>
        <v>1</v>
      </c>
      <c r="I86" s="6">
        <f>IF(L86&gt;0, Q86/L86, "")</f>
        <v>3.6529448692841586</v>
      </c>
      <c r="J86" s="6">
        <f>J80</f>
        <v>-0.17005495489317354</v>
      </c>
      <c r="K86" s="6">
        <f t="shared" ref="K86:L86" si="93">K80</f>
        <v>0.61041455959642676</v>
      </c>
      <c r="L86" s="6">
        <f t="shared" si="93"/>
        <v>3.5830680223075437E-2</v>
      </c>
      <c r="M86" s="6">
        <f>N80</f>
        <v>5.9312132583864155E-2</v>
      </c>
      <c r="N86" s="8">
        <f>M80</f>
        <v>1</v>
      </c>
      <c r="O86" s="6">
        <f>O80</f>
        <v>0</v>
      </c>
      <c r="P86" s="6">
        <f t="shared" ref="P86:Q86" si="94">P80</f>
        <v>0</v>
      </c>
      <c r="Q86" s="8">
        <f t="shared" si="94"/>
        <v>0.13088749948384479</v>
      </c>
    </row>
    <row r="87" spans="1:19" x14ac:dyDescent="0.25">
      <c r="A87">
        <f t="shared" ref="A87:A89" si="95">J87</f>
        <v>8.9982037589585886</v>
      </c>
      <c r="B87">
        <f t="shared" si="90"/>
        <v>19.534726531271883</v>
      </c>
      <c r="C87">
        <f t="shared" si="91"/>
        <v>-1.9046718666558591</v>
      </c>
      <c r="D87">
        <f t="shared" si="92"/>
        <v>1.0555855697594758</v>
      </c>
      <c r="E87">
        <f t="shared" ref="E87:E88" si="96">Q87</f>
        <v>17.118714235134398</v>
      </c>
      <c r="H87" t="b">
        <f>I87=MIN(I86:I88)</f>
        <v>0</v>
      </c>
      <c r="I87" t="str">
        <f t="shared" ref="I87:I88" si="97">IF(L87&gt;0, Q87/L87, "")</f>
        <v/>
      </c>
      <c r="J87">
        <f t="shared" ref="J87:L87" si="98">J81</f>
        <v>8.9982037589585886</v>
      </c>
      <c r="K87">
        <f t="shared" si="98"/>
        <v>19.534726531271883</v>
      </c>
      <c r="L87" s="6">
        <f t="shared" si="98"/>
        <v>-1.9046718666558591</v>
      </c>
      <c r="M87">
        <f t="shared" ref="M87:M90" si="99">N81</f>
        <v>1.0555855697594758</v>
      </c>
      <c r="N87" s="8">
        <f t="shared" ref="N87:N90" si="100">M81</f>
        <v>0</v>
      </c>
      <c r="O87">
        <f t="shared" ref="O87:Q87" si="101">O81</f>
        <v>1</v>
      </c>
      <c r="P87">
        <f t="shared" si="101"/>
        <v>0</v>
      </c>
      <c r="Q87" s="3">
        <f t="shared" si="101"/>
        <v>17.118714235134398</v>
      </c>
    </row>
    <row r="88" spans="1:19" x14ac:dyDescent="0.25">
      <c r="A88">
        <f t="shared" si="95"/>
        <v>3.4306315682832427</v>
      </c>
      <c r="B88">
        <f t="shared" si="90"/>
        <v>5.8980611665777705</v>
      </c>
      <c r="C88">
        <f t="shared" si="91"/>
        <v>-0.48736643271368707</v>
      </c>
      <c r="D88">
        <f t="shared" si="92"/>
        <v>0.35089724721517135</v>
      </c>
      <c r="E88">
        <f t="shared" si="96"/>
        <v>4.9421940677856178</v>
      </c>
      <c r="H88" t="b">
        <f>I88=MIN(I86:I88)</f>
        <v>0</v>
      </c>
      <c r="I88" t="str">
        <f t="shared" si="97"/>
        <v/>
      </c>
      <c r="J88">
        <f t="shared" ref="J88:L88" si="102">J82</f>
        <v>3.4306315682832427</v>
      </c>
      <c r="K88">
        <f t="shared" si="102"/>
        <v>5.8980611665777705</v>
      </c>
      <c r="L88" s="6">
        <f t="shared" si="102"/>
        <v>-0.48736643271368707</v>
      </c>
      <c r="M88">
        <f t="shared" si="99"/>
        <v>0.35089724721517135</v>
      </c>
      <c r="N88" s="8">
        <f t="shared" si="100"/>
        <v>0</v>
      </c>
      <c r="O88">
        <f t="shared" ref="O88:Q88" si="103">O82</f>
        <v>0</v>
      </c>
      <c r="P88">
        <f t="shared" si="103"/>
        <v>1</v>
      </c>
      <c r="Q88" s="3">
        <f t="shared" si="103"/>
        <v>4.9421940677856178</v>
      </c>
    </row>
    <row r="89" spans="1:19" x14ac:dyDescent="0.25">
      <c r="A89">
        <f t="shared" si="95"/>
        <v>-26.037836104047109</v>
      </c>
      <c r="B89">
        <f t="shared" si="90"/>
        <v>-47.326587536630285</v>
      </c>
      <c r="C89">
        <f t="shared" si="91"/>
        <v>2.9451589000732028</v>
      </c>
      <c r="D89">
        <f t="shared" si="92"/>
        <v>-2.8413986085342344</v>
      </c>
      <c r="E89" s="9">
        <v>0</v>
      </c>
      <c r="J89" s="18">
        <f t="shared" ref="J89:L89" si="104">J83</f>
        <v>-26.037836104047109</v>
      </c>
      <c r="K89" s="18">
        <f t="shared" si="104"/>
        <v>-47.326587536630285</v>
      </c>
      <c r="L89" s="24">
        <f t="shared" si="104"/>
        <v>2.9451589000732028</v>
      </c>
      <c r="M89" s="18">
        <f t="shared" si="99"/>
        <v>-2.8413986085342344</v>
      </c>
      <c r="N89" s="25">
        <f t="shared" si="100"/>
        <v>0</v>
      </c>
      <c r="O89" s="18">
        <f t="shared" ref="O89:Q89" si="105">O83</f>
        <v>0</v>
      </c>
      <c r="P89" s="18">
        <f t="shared" si="105"/>
        <v>0</v>
      </c>
      <c r="Q89" s="23">
        <f t="shared" si="105"/>
        <v>-34.052122768320338</v>
      </c>
    </row>
    <row r="90" spans="1:19" x14ac:dyDescent="0.25">
      <c r="J90" s="2">
        <f t="shared" ref="J90:L90" si="106">J84</f>
        <v>2</v>
      </c>
      <c r="K90" s="2">
        <f t="shared" si="106"/>
        <v>1</v>
      </c>
      <c r="L90" s="5">
        <f t="shared" si="106"/>
        <v>6</v>
      </c>
      <c r="M90" s="2">
        <f t="shared" si="99"/>
        <v>4</v>
      </c>
      <c r="N90" s="15">
        <f t="shared" si="100"/>
        <v>3</v>
      </c>
      <c r="O90" s="2">
        <f t="shared" ref="O90:P90" si="107">O84</f>
        <v>5</v>
      </c>
      <c r="P90" s="2">
        <f t="shared" si="107"/>
        <v>0</v>
      </c>
      <c r="Q90" s="4"/>
    </row>
    <row r="91" spans="1:19" x14ac:dyDescent="0.25">
      <c r="J91" t="b">
        <f>AND(J89&gt;0,J89=MAX($J89:$M89))</f>
        <v>0</v>
      </c>
      <c r="K91" t="b">
        <f t="shared" ref="K91:M91" si="108">AND(K89&gt;0,K89=MAX($J89:$M89))</f>
        <v>0</v>
      </c>
      <c r="L91" s="6" t="b">
        <f t="shared" si="108"/>
        <v>1</v>
      </c>
      <c r="M91" t="b">
        <f t="shared" si="108"/>
        <v>0</v>
      </c>
    </row>
    <row r="93" spans="1:19" x14ac:dyDescent="0.25">
      <c r="J93">
        <f>J86/$S93</f>
        <v>-4.7460710718982071</v>
      </c>
      <c r="K93">
        <f t="shared" ref="K93:Q93" si="109">K86/$S93</f>
        <v>17.036086275674766</v>
      </c>
      <c r="L93" s="6">
        <f t="shared" si="109"/>
        <v>1</v>
      </c>
      <c r="M93">
        <f t="shared" si="109"/>
        <v>1.6553448668737902</v>
      </c>
      <c r="N93" s="6">
        <f t="shared" si="109"/>
        <v>27.909043137729398</v>
      </c>
      <c r="O93">
        <f t="shared" si="109"/>
        <v>0</v>
      </c>
      <c r="P93">
        <f t="shared" si="109"/>
        <v>0</v>
      </c>
      <c r="Q93">
        <f t="shared" si="109"/>
        <v>3.6529448692841586</v>
      </c>
      <c r="S93">
        <f>L86</f>
        <v>3.5830680223075437E-2</v>
      </c>
    </row>
    <row r="94" spans="1:19" x14ac:dyDescent="0.25">
      <c r="J94">
        <f>J87-$S94*J$86</f>
        <v>-4.150428883514401E-2</v>
      </c>
      <c r="K94">
        <f t="shared" ref="K94:Q94" si="110">K87-$S94*K$86</f>
        <v>51.98288077847161</v>
      </c>
      <c r="L94" s="6">
        <f t="shared" si="110"/>
        <v>0</v>
      </c>
      <c r="M94">
        <f t="shared" si="110"/>
        <v>4.2084743673071721</v>
      </c>
      <c r="N94" s="6">
        <f t="shared" si="110"/>
        <v>53.157569289717948</v>
      </c>
      <c r="O94">
        <f t="shared" si="110"/>
        <v>1</v>
      </c>
      <c r="P94">
        <f t="shared" si="110"/>
        <v>0</v>
      </c>
      <c r="Q94">
        <f t="shared" si="110"/>
        <v>24.0763755581048</v>
      </c>
      <c r="S94">
        <f>L87/L$86</f>
        <v>-53.157569289717948</v>
      </c>
    </row>
    <row r="95" spans="1:19" x14ac:dyDescent="0.25">
      <c r="J95">
        <f t="shared" ref="J95:Q95" si="111">J88-$S95*J$86</f>
        <v>1.1175558405665882</v>
      </c>
      <c r="K95">
        <f t="shared" si="111"/>
        <v>14.200877762155985</v>
      </c>
      <c r="L95" s="6">
        <f t="shared" si="111"/>
        <v>0</v>
      </c>
      <c r="M95">
        <f t="shared" si="111"/>
        <v>1.1576567698943636</v>
      </c>
      <c r="N95" s="6">
        <f t="shared" si="111"/>
        <v>13.601930794487584</v>
      </c>
      <c r="O95">
        <f t="shared" si="111"/>
        <v>0</v>
      </c>
      <c r="P95">
        <f t="shared" si="111"/>
        <v>1</v>
      </c>
      <c r="Q95">
        <f t="shared" si="111"/>
        <v>6.722516777628404</v>
      </c>
      <c r="S95">
        <f t="shared" ref="S95:S96" si="112">L88/L$86</f>
        <v>-13.601930794487584</v>
      </c>
    </row>
    <row r="96" spans="1:19" x14ac:dyDescent="0.25">
      <c r="J96">
        <f t="shared" ref="J96:Q96" si="113">J89-$S96*J$86</f>
        <v>-12.059902646266137</v>
      </c>
      <c r="K96">
        <f t="shared" si="113"/>
        <v>-97.500568653848774</v>
      </c>
      <c r="L96" s="6">
        <f t="shared" si="113"/>
        <v>0</v>
      </c>
      <c r="M96">
        <f t="shared" si="113"/>
        <v>-7.7166522758980687</v>
      </c>
      <c r="N96" s="6">
        <f t="shared" si="113"/>
        <v>-82.196566789610685</v>
      </c>
      <c r="O96">
        <f t="shared" si="113"/>
        <v>0</v>
      </c>
      <c r="P96">
        <f t="shared" si="113"/>
        <v>0</v>
      </c>
      <c r="Q96">
        <f t="shared" si="113"/>
        <v>-44.810625861569321</v>
      </c>
      <c r="S96">
        <f t="shared" si="112"/>
        <v>82.196566789610685</v>
      </c>
    </row>
    <row r="97" spans="1:17" x14ac:dyDescent="0.25">
      <c r="A97" t="s">
        <v>29</v>
      </c>
      <c r="J97">
        <f>J90</f>
        <v>2</v>
      </c>
      <c r="K97">
        <f t="shared" ref="K97:P97" si="114">K90</f>
        <v>1</v>
      </c>
      <c r="L97" s="6">
        <f t="shared" si="114"/>
        <v>6</v>
      </c>
      <c r="M97">
        <f t="shared" si="114"/>
        <v>4</v>
      </c>
      <c r="N97" s="6">
        <f t="shared" si="114"/>
        <v>3</v>
      </c>
      <c r="O97">
        <f t="shared" si="114"/>
        <v>5</v>
      </c>
      <c r="P97">
        <f t="shared" si="114"/>
        <v>0</v>
      </c>
    </row>
    <row r="98" spans="1:17" x14ac:dyDescent="0.25">
      <c r="A98">
        <v>4</v>
      </c>
      <c r="B98">
        <v>5</v>
      </c>
    </row>
    <row r="99" spans="1:17" x14ac:dyDescent="0.25">
      <c r="A99">
        <f>J99</f>
        <v>-4.7460710718982071</v>
      </c>
      <c r="B99">
        <f t="shared" ref="B99:B102" si="115">K99</f>
        <v>17.036086275674766</v>
      </c>
      <c r="C99">
        <f t="shared" ref="C99:C102" si="116">L99</f>
        <v>27.909043137729398</v>
      </c>
      <c r="D99">
        <f t="shared" ref="D99:D102" si="117">M99</f>
        <v>1.6553448668737902</v>
      </c>
      <c r="E99">
        <f>Q99</f>
        <v>3.6529448692841586</v>
      </c>
      <c r="J99">
        <f>J93</f>
        <v>-4.7460710718982071</v>
      </c>
      <c r="K99">
        <f>K93</f>
        <v>17.036086275674766</v>
      </c>
      <c r="L99">
        <f>N93</f>
        <v>27.909043137729398</v>
      </c>
      <c r="M99">
        <f>M93</f>
        <v>1.6553448668737902</v>
      </c>
      <c r="N99" s="3">
        <f>L93</f>
        <v>1</v>
      </c>
      <c r="O99">
        <f>O93</f>
        <v>0</v>
      </c>
      <c r="P99">
        <f t="shared" ref="P99:Q99" si="118">P93</f>
        <v>0</v>
      </c>
      <c r="Q99" s="3">
        <f t="shared" si="118"/>
        <v>3.6529448692841586</v>
      </c>
    </row>
    <row r="100" spans="1:17" x14ac:dyDescent="0.25">
      <c r="A100">
        <f t="shared" ref="A100:A102" si="119">J100</f>
        <v>-4.150428883514401E-2</v>
      </c>
      <c r="B100">
        <f t="shared" si="115"/>
        <v>51.98288077847161</v>
      </c>
      <c r="C100">
        <f t="shared" si="116"/>
        <v>53.157569289717948</v>
      </c>
      <c r="D100">
        <f t="shared" si="117"/>
        <v>4.2084743673071721</v>
      </c>
      <c r="E100">
        <f t="shared" ref="E100:E101" si="120">Q100</f>
        <v>24.0763755581048</v>
      </c>
      <c r="J100">
        <f t="shared" ref="J100:K100" si="121">J94</f>
        <v>-4.150428883514401E-2</v>
      </c>
      <c r="K100">
        <f t="shared" si="121"/>
        <v>51.98288077847161</v>
      </c>
      <c r="L100">
        <f t="shared" ref="L100:L103" si="122">N94</f>
        <v>53.157569289717948</v>
      </c>
      <c r="M100">
        <f t="shared" ref="M100:M103" si="123">M94</f>
        <v>4.2084743673071721</v>
      </c>
      <c r="N100" s="3">
        <f t="shared" ref="N100:N103" si="124">L94</f>
        <v>0</v>
      </c>
      <c r="O100">
        <f t="shared" ref="O100:Q100" si="125">O94</f>
        <v>1</v>
      </c>
      <c r="P100">
        <f t="shared" si="125"/>
        <v>0</v>
      </c>
      <c r="Q100" s="3">
        <f t="shared" si="125"/>
        <v>24.0763755581048</v>
      </c>
    </row>
    <row r="101" spans="1:17" x14ac:dyDescent="0.25">
      <c r="A101">
        <f t="shared" si="119"/>
        <v>1.1175558405665882</v>
      </c>
      <c r="B101">
        <f t="shared" si="115"/>
        <v>14.200877762155985</v>
      </c>
      <c r="C101">
        <f t="shared" si="116"/>
        <v>13.601930794487584</v>
      </c>
      <c r="D101">
        <f t="shared" si="117"/>
        <v>1.1576567698943636</v>
      </c>
      <c r="E101">
        <f t="shared" si="120"/>
        <v>6.722516777628404</v>
      </c>
      <c r="J101">
        <f t="shared" ref="J101:K101" si="126">J95</f>
        <v>1.1175558405665882</v>
      </c>
      <c r="K101">
        <f t="shared" si="126"/>
        <v>14.200877762155985</v>
      </c>
      <c r="L101">
        <f t="shared" si="122"/>
        <v>13.601930794487584</v>
      </c>
      <c r="M101">
        <f t="shared" si="123"/>
        <v>1.1576567698943636</v>
      </c>
      <c r="N101" s="3">
        <f t="shared" si="124"/>
        <v>0</v>
      </c>
      <c r="O101">
        <f t="shared" ref="O101:Q101" si="127">O95</f>
        <v>0</v>
      </c>
      <c r="P101">
        <f t="shared" si="127"/>
        <v>1</v>
      </c>
      <c r="Q101" s="3">
        <f t="shared" si="127"/>
        <v>6.722516777628404</v>
      </c>
    </row>
    <row r="102" spans="1:17" x14ac:dyDescent="0.25">
      <c r="A102">
        <f t="shared" si="119"/>
        <v>-12.059902646266137</v>
      </c>
      <c r="B102">
        <f t="shared" si="115"/>
        <v>-97.500568653848774</v>
      </c>
      <c r="C102">
        <f t="shared" si="116"/>
        <v>-82.196566789610685</v>
      </c>
      <c r="D102">
        <f t="shared" si="117"/>
        <v>-7.7166522758980687</v>
      </c>
      <c r="E102" s="9">
        <v>0</v>
      </c>
      <c r="J102" s="2">
        <f t="shared" ref="J102:K102" si="128">J96</f>
        <v>-12.059902646266137</v>
      </c>
      <c r="K102" s="2">
        <f t="shared" si="128"/>
        <v>-97.500568653848774</v>
      </c>
      <c r="L102" s="2">
        <f t="shared" si="122"/>
        <v>-82.196566789610685</v>
      </c>
      <c r="M102" s="2">
        <f t="shared" si="123"/>
        <v>-7.7166522758980687</v>
      </c>
      <c r="N102" s="4">
        <f t="shared" si="124"/>
        <v>0</v>
      </c>
      <c r="O102" s="2">
        <f t="shared" ref="O102:Q102" si="129">O96</f>
        <v>0</v>
      </c>
      <c r="P102" s="2">
        <f t="shared" si="129"/>
        <v>0</v>
      </c>
      <c r="Q102" s="4">
        <f t="shared" si="129"/>
        <v>-44.810625861569321</v>
      </c>
    </row>
    <row r="103" spans="1:17" x14ac:dyDescent="0.25">
      <c r="J103" s="13">
        <f t="shared" ref="J103:K103" si="130">J97</f>
        <v>2</v>
      </c>
      <c r="K103" s="13">
        <f t="shared" si="130"/>
        <v>1</v>
      </c>
      <c r="L103" s="13">
        <f t="shared" si="122"/>
        <v>3</v>
      </c>
      <c r="M103" s="13">
        <f t="shared" si="123"/>
        <v>4</v>
      </c>
      <c r="N103" s="14">
        <f t="shared" si="124"/>
        <v>6</v>
      </c>
      <c r="O103" s="13">
        <f t="shared" ref="O103:P103" si="131">O97</f>
        <v>5</v>
      </c>
      <c r="P103" s="13">
        <f t="shared" si="131"/>
        <v>0</v>
      </c>
      <c r="Q103" s="3"/>
    </row>
    <row r="105" spans="1:17" x14ac:dyDescent="0.25">
      <c r="A105" t="s">
        <v>18</v>
      </c>
    </row>
    <row r="106" spans="1:17" x14ac:dyDescent="0.25">
      <c r="A106">
        <v>4</v>
      </c>
      <c r="B106">
        <v>1</v>
      </c>
    </row>
    <row r="107" spans="1:17" x14ac:dyDescent="0.25">
      <c r="A107">
        <f>Q101</f>
        <v>6.722516777628404</v>
      </c>
    </row>
    <row r="108" spans="1:17" x14ac:dyDescent="0.25">
      <c r="A108">
        <v>0</v>
      </c>
    </row>
    <row r="109" spans="1:17" x14ac:dyDescent="0.25">
      <c r="A109">
        <v>0</v>
      </c>
    </row>
    <row r="110" spans="1:17" x14ac:dyDescent="0.25">
      <c r="A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0" workbookViewId="0">
      <selection activeCell="A16" sqref="A16:XFD1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3</v>
      </c>
      <c r="B2">
        <v>1</v>
      </c>
    </row>
    <row r="3" spans="1:3" x14ac:dyDescent="0.25">
      <c r="A3">
        <v>-0.32967137169493499</v>
      </c>
    </row>
    <row r="4" spans="1:3" x14ac:dyDescent="0.25">
      <c r="A4">
        <v>-6.3991296531579245</v>
      </c>
    </row>
    <row r="5" spans="1:3" x14ac:dyDescent="0.25">
      <c r="A5">
        <v>3.2094332575090689</v>
      </c>
    </row>
    <row r="7" spans="1:3" x14ac:dyDescent="0.25">
      <c r="A7" t="s">
        <v>2</v>
      </c>
    </row>
    <row r="8" spans="1:3" x14ac:dyDescent="0.25">
      <c r="A8">
        <v>3</v>
      </c>
      <c r="B8">
        <v>3</v>
      </c>
    </row>
    <row r="9" spans="1:3" x14ac:dyDescent="0.25">
      <c r="A9">
        <v>11.773657987074962</v>
      </c>
      <c r="B9">
        <v>8.0460893681848908</v>
      </c>
      <c r="C9">
        <v>-6.958583352602675</v>
      </c>
    </row>
    <row r="10" spans="1:3" x14ac:dyDescent="0.25">
      <c r="A10">
        <v>0.25426877886176591</v>
      </c>
      <c r="B10">
        <v>-3.4977592112863292</v>
      </c>
      <c r="C10">
        <v>-6.6910766712737857</v>
      </c>
    </row>
    <row r="11" spans="1:3" x14ac:dyDescent="0.25">
      <c r="A11">
        <v>2.9113622194734923</v>
      </c>
      <c r="B11">
        <v>0.10007437355657345</v>
      </c>
      <c r="C11">
        <v>-2.8952729654759</v>
      </c>
    </row>
    <row r="13" spans="1:3" x14ac:dyDescent="0.25">
      <c r="A13" t="s">
        <v>4</v>
      </c>
    </row>
    <row r="14" spans="1:3" x14ac:dyDescent="0.25">
      <c r="A14">
        <v>3</v>
      </c>
      <c r="B14">
        <v>1</v>
      </c>
    </row>
    <row r="15" spans="1:3" x14ac:dyDescent="0.25">
      <c r="A15">
        <v>12.935231429535438</v>
      </c>
    </row>
    <row r="16" spans="1:3" x14ac:dyDescent="0.25">
      <c r="A16">
        <v>10.718743384475779</v>
      </c>
    </row>
    <row r="17" spans="1:1" x14ac:dyDescent="0.25">
      <c r="A17">
        <v>5.4441545481127509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8" sqref="K8:K10"/>
    </sheetView>
  </sheetViews>
  <sheetFormatPr defaultRowHeight="15" x14ac:dyDescent="0.25"/>
  <sheetData>
    <row r="1" spans="1:11" x14ac:dyDescent="0.25">
      <c r="A1">
        <f ca="1">RAND()*20-7</f>
        <v>-0.16413761811168648</v>
      </c>
      <c r="B1">
        <f t="shared" ref="B1:K16" ca="1" si="0">RAND()*20-7</f>
        <v>8.0951914371668128</v>
      </c>
      <c r="C1">
        <f t="shared" ca="1" si="0"/>
        <v>7.0494508312326474</v>
      </c>
      <c r="D1">
        <f t="shared" ca="1" si="0"/>
        <v>8.2896929968039323</v>
      </c>
      <c r="E1">
        <f t="shared" ca="1" si="0"/>
        <v>2.0500265612762938</v>
      </c>
      <c r="F1">
        <f t="shared" ca="1" si="0"/>
        <v>-3.3227345844287175</v>
      </c>
      <c r="G1">
        <f t="shared" ca="1" si="0"/>
        <v>-5.1726532475432219</v>
      </c>
      <c r="H1">
        <f t="shared" ca="1" si="0"/>
        <v>-1.9778309932070819</v>
      </c>
      <c r="I1">
        <f t="shared" ca="1" si="0"/>
        <v>9.9365595264560511</v>
      </c>
      <c r="J1">
        <f t="shared" ca="1" si="0"/>
        <v>3.5044399916606874</v>
      </c>
      <c r="K1">
        <f t="shared" ca="1" si="0"/>
        <v>2.0766642256247447</v>
      </c>
    </row>
    <row r="2" spans="1:11" x14ac:dyDescent="0.25">
      <c r="A2">
        <f t="shared" ref="A2:K25" ca="1" si="1">RAND()*20-7</f>
        <v>-5.7123448342965055</v>
      </c>
      <c r="B2">
        <f t="shared" ca="1" si="0"/>
        <v>-1.7851549959630413</v>
      </c>
      <c r="C2">
        <f t="shared" ca="1" si="0"/>
        <v>1.0573363900722015</v>
      </c>
      <c r="D2">
        <f t="shared" ca="1" si="0"/>
        <v>2.9033796298874037</v>
      </c>
      <c r="E2">
        <f t="shared" ca="1" si="0"/>
        <v>3.5974230995116017</v>
      </c>
      <c r="F2">
        <f t="shared" ca="1" si="0"/>
        <v>6.8359872814099667</v>
      </c>
      <c r="G2">
        <f t="shared" ca="1" si="0"/>
        <v>11.22895339462211</v>
      </c>
      <c r="H2">
        <f t="shared" ca="1" si="0"/>
        <v>-6.9415863364254413</v>
      </c>
      <c r="I2">
        <f t="shared" ca="1" si="0"/>
        <v>5.9206450572558396</v>
      </c>
      <c r="J2">
        <f t="shared" ca="1" si="0"/>
        <v>-2.5835581569684489</v>
      </c>
      <c r="K2">
        <f t="shared" ca="1" si="0"/>
        <v>-2.4185595499940264</v>
      </c>
    </row>
    <row r="3" spans="1:11" x14ac:dyDescent="0.25">
      <c r="A3">
        <f t="shared" ca="1" si="1"/>
        <v>7.6578430050975665</v>
      </c>
      <c r="B3">
        <f t="shared" ca="1" si="0"/>
        <v>2.8232292095695364</v>
      </c>
      <c r="C3">
        <f t="shared" ca="1" si="0"/>
        <v>1.1798211996010401</v>
      </c>
      <c r="D3">
        <f t="shared" ca="1" si="0"/>
        <v>6.4465923023148051</v>
      </c>
      <c r="E3">
        <f t="shared" ca="1" si="0"/>
        <v>-1.7329945041249672</v>
      </c>
      <c r="F3">
        <f t="shared" ca="1" si="0"/>
        <v>-4.806620876189001</v>
      </c>
      <c r="G3">
        <f t="shared" ca="1" si="0"/>
        <v>11.754297930188063</v>
      </c>
      <c r="H3">
        <f t="shared" ca="1" si="0"/>
        <v>7.8826520341517554</v>
      </c>
      <c r="I3">
        <f t="shared" ca="1" si="0"/>
        <v>1.9339284449543239</v>
      </c>
      <c r="J3">
        <f t="shared" ca="1" si="0"/>
        <v>-1.8564178205884829</v>
      </c>
      <c r="K3">
        <f t="shared" ca="1" si="0"/>
        <v>-3.7790112845668138</v>
      </c>
    </row>
    <row r="4" spans="1:11" x14ac:dyDescent="0.25">
      <c r="A4">
        <f t="shared" ca="1" si="1"/>
        <v>-1.832634442831754</v>
      </c>
      <c r="B4">
        <f t="shared" ca="1" si="0"/>
        <v>4.7868121812668356</v>
      </c>
      <c r="C4">
        <f t="shared" ca="1" si="0"/>
        <v>9.9845035290131072</v>
      </c>
      <c r="D4">
        <f t="shared" ca="1" si="0"/>
        <v>11.40528911702123</v>
      </c>
      <c r="E4">
        <f t="shared" ca="1" si="0"/>
        <v>4.3305161162756711</v>
      </c>
      <c r="F4">
        <f t="shared" ca="1" si="0"/>
        <v>8.5087428011487116</v>
      </c>
      <c r="G4">
        <f t="shared" ca="1" si="0"/>
        <v>9.147070324135953</v>
      </c>
      <c r="H4">
        <f t="shared" ca="1" si="0"/>
        <v>7.8783634933567637</v>
      </c>
      <c r="I4">
        <f t="shared" ca="1" si="0"/>
        <v>-0.59524373781017204</v>
      </c>
      <c r="J4">
        <f t="shared" ca="1" si="0"/>
        <v>-4.203429559410564</v>
      </c>
      <c r="K4">
        <f t="shared" ca="1" si="0"/>
        <v>9.6289377913129748E-2</v>
      </c>
    </row>
    <row r="5" spans="1:11" x14ac:dyDescent="0.25">
      <c r="A5">
        <f t="shared" ca="1" si="1"/>
        <v>0.68070028571754726</v>
      </c>
      <c r="B5">
        <f t="shared" ca="1" si="0"/>
        <v>-5.8019351050153194</v>
      </c>
      <c r="C5">
        <f t="shared" ca="1" si="0"/>
        <v>-2.5348681822847929</v>
      </c>
      <c r="D5">
        <f t="shared" ca="1" si="0"/>
        <v>-2.3285682381099786</v>
      </c>
      <c r="E5">
        <f t="shared" ca="1" si="0"/>
        <v>-2.409377665112225</v>
      </c>
      <c r="F5">
        <f t="shared" ca="1" si="0"/>
        <v>-1.3368025433063107</v>
      </c>
      <c r="G5">
        <f t="shared" ca="1" si="0"/>
        <v>-4.7245337695019138</v>
      </c>
      <c r="H5">
        <f t="shared" ca="1" si="0"/>
        <v>-6.8135702296409422</v>
      </c>
      <c r="I5">
        <f t="shared" ca="1" si="0"/>
        <v>12.471238149728329</v>
      </c>
      <c r="J5">
        <f t="shared" ca="1" si="0"/>
        <v>-2.9523366084722529</v>
      </c>
      <c r="K5">
        <f t="shared" ca="1" si="0"/>
        <v>11.422196639239271</v>
      </c>
    </row>
    <row r="6" spans="1:11" x14ac:dyDescent="0.25">
      <c r="A6">
        <f t="shared" ca="1" si="1"/>
        <v>10.015078982887928</v>
      </c>
      <c r="B6">
        <f t="shared" ca="1" si="0"/>
        <v>7.3045938974401547</v>
      </c>
      <c r="C6">
        <f t="shared" ca="1" si="0"/>
        <v>7.6264340676293703</v>
      </c>
      <c r="D6">
        <f t="shared" ca="1" si="0"/>
        <v>4.871770989263311</v>
      </c>
      <c r="E6">
        <f t="shared" ca="1" si="0"/>
        <v>1.0742518092207849</v>
      </c>
      <c r="F6">
        <f t="shared" ca="1" si="0"/>
        <v>-5.6027378298395085</v>
      </c>
      <c r="G6">
        <f t="shared" ca="1" si="0"/>
        <v>4.5026378693707532</v>
      </c>
      <c r="H6">
        <f t="shared" ca="1" si="0"/>
        <v>2.8252245076693612</v>
      </c>
      <c r="I6">
        <f t="shared" ca="1" si="0"/>
        <v>1.3600585107843823</v>
      </c>
      <c r="J6">
        <f t="shared" ca="1" si="0"/>
        <v>-1.094571628963914</v>
      </c>
      <c r="K6">
        <f t="shared" ca="1" si="0"/>
        <v>4.1618421848583953</v>
      </c>
    </row>
    <row r="7" spans="1:11" x14ac:dyDescent="0.25">
      <c r="A7">
        <f t="shared" ca="1" si="1"/>
        <v>2.7946962848625496</v>
      </c>
      <c r="B7">
        <f t="shared" ca="1" si="0"/>
        <v>-5.9859263187539451</v>
      </c>
      <c r="C7">
        <f t="shared" ca="1" si="0"/>
        <v>11.141708613088678</v>
      </c>
      <c r="D7">
        <f t="shared" ca="1" si="0"/>
        <v>-5.1957284273004287</v>
      </c>
      <c r="E7">
        <f t="shared" ca="1" si="0"/>
        <v>-2.6594329160727579</v>
      </c>
      <c r="F7">
        <f t="shared" ca="1" si="0"/>
        <v>9.0906217393992854</v>
      </c>
      <c r="G7">
        <f t="shared" ca="1" si="0"/>
        <v>8.1017672923363406</v>
      </c>
      <c r="H7">
        <f t="shared" ca="1" si="0"/>
        <v>2.8759766367911332</v>
      </c>
      <c r="I7">
        <f t="shared" ca="1" si="0"/>
        <v>11.781153828751361</v>
      </c>
      <c r="J7">
        <f t="shared" ca="1" si="0"/>
        <v>11.476843402311275</v>
      </c>
      <c r="K7">
        <f t="shared" ca="1" si="0"/>
        <v>8.6740019713818217</v>
      </c>
    </row>
    <row r="8" spans="1:11" x14ac:dyDescent="0.25">
      <c r="A8">
        <f t="shared" ca="1" si="1"/>
        <v>-6.615606754023835</v>
      </c>
      <c r="B8">
        <f t="shared" ca="1" si="0"/>
        <v>10.668685561967038</v>
      </c>
      <c r="C8">
        <f t="shared" ca="1" si="0"/>
        <v>-4.7770404227589456</v>
      </c>
      <c r="D8">
        <f t="shared" ca="1" si="0"/>
        <v>6.9681838539400527</v>
      </c>
      <c r="E8">
        <f t="shared" ca="1" si="0"/>
        <v>-2.9014969134468416</v>
      </c>
      <c r="F8">
        <f t="shared" ca="1" si="0"/>
        <v>0.13645583639219705</v>
      </c>
      <c r="G8">
        <f t="shared" ca="1" si="0"/>
        <v>8.9565573542802959</v>
      </c>
      <c r="H8">
        <f t="shared" ca="1" si="0"/>
        <v>4.2410893826684664</v>
      </c>
      <c r="I8">
        <f t="shared" ca="1" si="0"/>
        <v>-0.65007707008891913</v>
      </c>
      <c r="J8">
        <f t="shared" ca="1" si="0"/>
        <v>-3.0451694925104649</v>
      </c>
      <c r="K8">
        <f t="shared" ca="1" si="0"/>
        <v>7.1916835742697778</v>
      </c>
    </row>
    <row r="9" spans="1:11" x14ac:dyDescent="0.25">
      <c r="A9">
        <f t="shared" ca="1" si="1"/>
        <v>5.7475879759710331</v>
      </c>
      <c r="B9">
        <f t="shared" ca="1" si="0"/>
        <v>-5.5605813839700868</v>
      </c>
      <c r="C9">
        <f t="shared" ca="1" si="0"/>
        <v>11.566686408733936</v>
      </c>
      <c r="D9">
        <f t="shared" ca="1" si="0"/>
        <v>-5.7598193555836978</v>
      </c>
      <c r="E9">
        <f t="shared" ca="1" si="0"/>
        <v>4.6839678128229902</v>
      </c>
      <c r="F9">
        <f t="shared" ca="1" si="0"/>
        <v>-6.7225027504414152</v>
      </c>
      <c r="G9">
        <f t="shared" ca="1" si="0"/>
        <v>-0.98091344283562343</v>
      </c>
      <c r="H9">
        <f t="shared" ca="1" si="0"/>
        <v>-2.5371712155403348</v>
      </c>
      <c r="I9">
        <f t="shared" ca="1" si="0"/>
        <v>2.2182767536898869</v>
      </c>
      <c r="J9">
        <f t="shared" ca="1" si="0"/>
        <v>9.0889536092897352</v>
      </c>
      <c r="K9">
        <f t="shared" ca="1" si="0"/>
        <v>4.0631338446384362</v>
      </c>
    </row>
    <row r="10" spans="1:11" x14ac:dyDescent="0.25">
      <c r="A10">
        <f t="shared" ca="1" si="1"/>
        <v>1.778706049222798</v>
      </c>
      <c r="B10">
        <f t="shared" ca="1" si="0"/>
        <v>10.068553813525767</v>
      </c>
      <c r="C10">
        <f t="shared" ca="1" si="0"/>
        <v>12.697744477418432</v>
      </c>
      <c r="D10">
        <f t="shared" ca="1" si="0"/>
        <v>5.1092527347805543</v>
      </c>
      <c r="E10">
        <f t="shared" ca="1" si="0"/>
        <v>10.837900833384857</v>
      </c>
      <c r="F10">
        <f t="shared" ca="1" si="0"/>
        <v>-1.2131816122608878</v>
      </c>
      <c r="G10">
        <f t="shared" ca="1" si="0"/>
        <v>-3.8283103307278803</v>
      </c>
      <c r="H10">
        <f t="shared" ca="1" si="0"/>
        <v>-2.1895491878252331</v>
      </c>
      <c r="I10">
        <f t="shared" ca="1" si="0"/>
        <v>10.855339787809527</v>
      </c>
      <c r="J10">
        <f t="shared" ca="1" si="0"/>
        <v>-6.9864275647095324</v>
      </c>
      <c r="K10">
        <f t="shared" ca="1" si="0"/>
        <v>12.884047931644972</v>
      </c>
    </row>
    <row r="11" spans="1:11" x14ac:dyDescent="0.25">
      <c r="A11">
        <f t="shared" ca="1" si="1"/>
        <v>-2.4855789456623611</v>
      </c>
      <c r="B11">
        <f t="shared" ca="1" si="0"/>
        <v>3.7725942318823602</v>
      </c>
      <c r="C11">
        <f t="shared" ca="1" si="0"/>
        <v>9.7071669762745287</v>
      </c>
      <c r="D11">
        <f t="shared" ca="1" si="0"/>
        <v>8.1273703337470167</v>
      </c>
      <c r="E11">
        <f t="shared" ca="1" si="0"/>
        <v>3.6376488260599942</v>
      </c>
      <c r="F11">
        <f t="shared" ca="1" si="0"/>
        <v>9.5508537916897289</v>
      </c>
      <c r="G11">
        <f t="shared" ca="1" si="0"/>
        <v>2.5081204937039594</v>
      </c>
      <c r="H11">
        <f t="shared" ca="1" si="0"/>
        <v>12.934875234903021</v>
      </c>
      <c r="I11">
        <f t="shared" ca="1" si="0"/>
        <v>4.0415429953860418</v>
      </c>
      <c r="J11">
        <f t="shared" ca="1" si="0"/>
        <v>4.4078335501107695</v>
      </c>
      <c r="K11">
        <f t="shared" ca="1" si="0"/>
        <v>-0.42796877613107576</v>
      </c>
    </row>
    <row r="12" spans="1:11" x14ac:dyDescent="0.25">
      <c r="A12">
        <f t="shared" ca="1" si="1"/>
        <v>-3.9972723176153973</v>
      </c>
      <c r="B12">
        <f t="shared" ca="1" si="0"/>
        <v>7.599543266337891</v>
      </c>
      <c r="C12">
        <f t="shared" ca="1" si="0"/>
        <v>6.4397879493175392</v>
      </c>
      <c r="D12">
        <f t="shared" ca="1" si="0"/>
        <v>-1.5852944464115737</v>
      </c>
      <c r="E12">
        <f t="shared" ca="1" si="0"/>
        <v>-1.9001103876583141</v>
      </c>
      <c r="F12">
        <f t="shared" ca="1" si="0"/>
        <v>0.52473514157208712</v>
      </c>
      <c r="G12">
        <f t="shared" ca="1" si="0"/>
        <v>-1.7796352304959999</v>
      </c>
      <c r="H12">
        <f t="shared" ca="1" si="0"/>
        <v>4.4171009343390821</v>
      </c>
      <c r="I12">
        <f t="shared" ca="1" si="0"/>
        <v>-1.4169802592854523</v>
      </c>
      <c r="J12">
        <f t="shared" ca="1" si="0"/>
        <v>0.38994524640411754</v>
      </c>
      <c r="K12">
        <f t="shared" ca="1" si="0"/>
        <v>-1.1851765595332235</v>
      </c>
    </row>
    <row r="13" spans="1:11" x14ac:dyDescent="0.25">
      <c r="A13">
        <f t="shared" ca="1" si="1"/>
        <v>12.950291871289938</v>
      </c>
      <c r="B13">
        <f t="shared" ca="1" si="0"/>
        <v>0.72976442802355557</v>
      </c>
      <c r="C13">
        <f t="shared" ca="1" si="0"/>
        <v>10.673584739019152</v>
      </c>
      <c r="D13">
        <f t="shared" ca="1" si="0"/>
        <v>8.3516996157057033</v>
      </c>
      <c r="E13">
        <f t="shared" ca="1" si="0"/>
        <v>12.652022435535301</v>
      </c>
      <c r="F13">
        <f t="shared" ca="1" si="0"/>
        <v>3.4063591941297346</v>
      </c>
      <c r="G13">
        <f t="shared" ca="1" si="0"/>
        <v>5.1160130521269576</v>
      </c>
      <c r="H13">
        <f t="shared" ca="1" si="0"/>
        <v>6.4400185780503971</v>
      </c>
      <c r="I13">
        <f t="shared" ca="1" si="0"/>
        <v>2.6266358456684227</v>
      </c>
      <c r="J13">
        <f t="shared" ca="1" si="0"/>
        <v>1.2120232334318288</v>
      </c>
      <c r="K13">
        <f t="shared" ca="1" si="0"/>
        <v>3.1492784934102147</v>
      </c>
    </row>
    <row r="14" spans="1:11" x14ac:dyDescent="0.25">
      <c r="A14">
        <f t="shared" ca="1" si="1"/>
        <v>-3.9461416594628318E-2</v>
      </c>
      <c r="B14">
        <f t="shared" ca="1" si="0"/>
        <v>-2.2950892019557338</v>
      </c>
      <c r="C14">
        <f t="shared" ca="1" si="0"/>
        <v>8.9973368676740755</v>
      </c>
      <c r="D14">
        <f t="shared" ca="1" si="0"/>
        <v>7.6878868299127952</v>
      </c>
      <c r="E14">
        <f t="shared" ca="1" si="0"/>
        <v>1.8639077857194657</v>
      </c>
      <c r="F14">
        <f t="shared" ca="1" si="0"/>
        <v>-4.1156903343400408</v>
      </c>
      <c r="G14">
        <f t="shared" ca="1" si="0"/>
        <v>2.4337807317578974</v>
      </c>
      <c r="H14">
        <f t="shared" ca="1" si="0"/>
        <v>-4.1736520636062444</v>
      </c>
      <c r="I14">
        <f t="shared" ca="1" si="0"/>
        <v>-4.9390797889776827</v>
      </c>
      <c r="J14">
        <f t="shared" ca="1" si="0"/>
        <v>10.058499108309693</v>
      </c>
      <c r="K14">
        <f t="shared" ca="1" si="0"/>
        <v>8.5715325353848666</v>
      </c>
    </row>
    <row r="15" spans="1:11" x14ac:dyDescent="0.25">
      <c r="A15">
        <f t="shared" ca="1" si="1"/>
        <v>1.7686872745986459</v>
      </c>
      <c r="B15">
        <f t="shared" ca="1" si="0"/>
        <v>8.7812658219999964</v>
      </c>
      <c r="C15">
        <f t="shared" ca="1" si="0"/>
        <v>-4.329006476143693</v>
      </c>
      <c r="D15">
        <f t="shared" ca="1" si="0"/>
        <v>-4.9779637551939757</v>
      </c>
      <c r="E15">
        <f t="shared" ca="1" si="0"/>
        <v>-1.1318311786730844</v>
      </c>
      <c r="F15">
        <f t="shared" ca="1" si="0"/>
        <v>10.801414728838218</v>
      </c>
      <c r="G15">
        <f t="shared" ca="1" si="0"/>
        <v>9.5389067736936184</v>
      </c>
      <c r="H15">
        <f t="shared" ca="1" si="0"/>
        <v>3.8100038992901144</v>
      </c>
      <c r="I15">
        <f t="shared" ca="1" si="0"/>
        <v>3.4190863544180505</v>
      </c>
      <c r="J15">
        <f t="shared" ca="1" si="0"/>
        <v>11.846762949005516</v>
      </c>
      <c r="K15">
        <f t="shared" ca="1" si="0"/>
        <v>11.898122295152287</v>
      </c>
    </row>
    <row r="16" spans="1:11" x14ac:dyDescent="0.25">
      <c r="A16">
        <f t="shared" ca="1" si="1"/>
        <v>-4.2560289907473585</v>
      </c>
      <c r="B16">
        <f t="shared" ca="1" si="0"/>
        <v>11.408866127127283</v>
      </c>
      <c r="C16">
        <f t="shared" ca="1" si="0"/>
        <v>8.582719434689265</v>
      </c>
      <c r="D16">
        <f t="shared" ca="1" si="0"/>
        <v>-6.6600026191645298</v>
      </c>
      <c r="E16">
        <f t="shared" ca="1" si="0"/>
        <v>4.9898704907918834</v>
      </c>
      <c r="F16">
        <f t="shared" ca="1" si="0"/>
        <v>1.1907377686536584</v>
      </c>
      <c r="G16">
        <f t="shared" ca="1" si="0"/>
        <v>-6.0106345332147448</v>
      </c>
      <c r="H16">
        <f t="shared" ca="1" si="0"/>
        <v>6.1125855659532427</v>
      </c>
      <c r="I16">
        <f t="shared" ca="1" si="0"/>
        <v>-1.2988974336042096</v>
      </c>
      <c r="J16">
        <f t="shared" ca="1" si="0"/>
        <v>8.7287676270299208</v>
      </c>
      <c r="K16">
        <f t="shared" ca="1" si="0"/>
        <v>3.8652765033503211</v>
      </c>
    </row>
    <row r="17" spans="1:11" x14ac:dyDescent="0.25">
      <c r="A17">
        <f t="shared" ca="1" si="1"/>
        <v>-6.7016832964312822</v>
      </c>
      <c r="B17">
        <f t="shared" ca="1" si="1"/>
        <v>-3.0221579255478574</v>
      </c>
      <c r="C17">
        <f t="shared" ca="1" si="1"/>
        <v>5.823841440940015</v>
      </c>
      <c r="D17">
        <f t="shared" ca="1" si="1"/>
        <v>0.19448184142275515</v>
      </c>
      <c r="E17">
        <f t="shared" ca="1" si="1"/>
        <v>-6.6657356046612435</v>
      </c>
      <c r="F17">
        <f t="shared" ca="1" si="1"/>
        <v>-2.0255765195606017</v>
      </c>
      <c r="G17">
        <f t="shared" ca="1" si="1"/>
        <v>-1.9991701855721216</v>
      </c>
      <c r="H17">
        <f t="shared" ca="1" si="1"/>
        <v>-3.1837989266136195</v>
      </c>
      <c r="I17">
        <f t="shared" ca="1" si="1"/>
        <v>9.911023462228588</v>
      </c>
      <c r="J17">
        <f t="shared" ca="1" si="1"/>
        <v>5.5554138121950061</v>
      </c>
      <c r="K17">
        <f t="shared" ca="1" si="1"/>
        <v>7.316500346950253</v>
      </c>
    </row>
    <row r="18" spans="1:11" x14ac:dyDescent="0.25">
      <c r="A18">
        <f t="shared" ca="1" si="1"/>
        <v>11.605189220865697</v>
      </c>
      <c r="B18">
        <f t="shared" ca="1" si="1"/>
        <v>10.698052221317823</v>
      </c>
      <c r="C18">
        <f t="shared" ca="1" si="1"/>
        <v>-3.0231531548612494</v>
      </c>
      <c r="D18">
        <f t="shared" ca="1" si="1"/>
        <v>0.5646663675227499</v>
      </c>
      <c r="E18">
        <f t="shared" ca="1" si="1"/>
        <v>0.30148730304966964</v>
      </c>
      <c r="F18">
        <f t="shared" ca="1" si="1"/>
        <v>-1.0833643399268489</v>
      </c>
      <c r="G18">
        <f t="shared" ca="1" si="1"/>
        <v>12.520154035655942</v>
      </c>
      <c r="H18">
        <f t="shared" ca="1" si="1"/>
        <v>9.612911039894346</v>
      </c>
      <c r="I18">
        <f t="shared" ca="1" si="1"/>
        <v>-5.7282642153096512</v>
      </c>
      <c r="J18">
        <f t="shared" ca="1" si="1"/>
        <v>4.0223966417557406</v>
      </c>
      <c r="K18">
        <f t="shared" ca="1" si="1"/>
        <v>1.4703141009923915</v>
      </c>
    </row>
    <row r="19" spans="1:11" x14ac:dyDescent="0.25">
      <c r="A19">
        <f t="shared" ca="1" si="1"/>
        <v>6.2842519708805362</v>
      </c>
      <c r="B19">
        <f t="shared" ca="1" si="1"/>
        <v>6.0048169988972191</v>
      </c>
      <c r="C19">
        <f t="shared" ca="1" si="1"/>
        <v>10.400557952548489</v>
      </c>
      <c r="D19">
        <f t="shared" ca="1" si="1"/>
        <v>6.198495360605385</v>
      </c>
      <c r="E19">
        <f t="shared" ca="1" si="1"/>
        <v>5.2972434222556224</v>
      </c>
      <c r="F19">
        <f t="shared" ca="1" si="1"/>
        <v>-5.5988916900396557</v>
      </c>
      <c r="G19">
        <f t="shared" ca="1" si="1"/>
        <v>6.5481667122075855</v>
      </c>
      <c r="H19">
        <f t="shared" ca="1" si="1"/>
        <v>3.4116626180844918</v>
      </c>
      <c r="I19">
        <f t="shared" ca="1" si="1"/>
        <v>-2.9158690332829451</v>
      </c>
      <c r="J19">
        <f t="shared" ca="1" si="1"/>
        <v>-3.3721811850882326</v>
      </c>
      <c r="K19">
        <f t="shared" ca="1" si="1"/>
        <v>2.4728894176695029</v>
      </c>
    </row>
    <row r="20" spans="1:11" x14ac:dyDescent="0.25">
      <c r="A20">
        <f t="shared" ca="1" si="1"/>
        <v>-1.2772785158124682</v>
      </c>
      <c r="B20">
        <f t="shared" ca="1" si="1"/>
        <v>9.3755209463358078</v>
      </c>
      <c r="C20">
        <f t="shared" ca="1" si="1"/>
        <v>0.69250795902323325</v>
      </c>
      <c r="D20">
        <f t="shared" ca="1" si="1"/>
        <v>7.7725535492790385</v>
      </c>
      <c r="E20">
        <f t="shared" ca="1" si="1"/>
        <v>9.6286619271979639</v>
      </c>
      <c r="F20">
        <f t="shared" ca="1" si="1"/>
        <v>4.4397249538086072</v>
      </c>
      <c r="G20">
        <f t="shared" ca="1" si="1"/>
        <v>-4.3928431252956672</v>
      </c>
      <c r="H20">
        <f t="shared" ca="1" si="1"/>
        <v>-0.24053337000241193</v>
      </c>
      <c r="I20">
        <f t="shared" ca="1" si="1"/>
        <v>-3.1554743526096867</v>
      </c>
      <c r="J20">
        <f t="shared" ca="1" si="1"/>
        <v>0.37273442210198482</v>
      </c>
      <c r="K20">
        <f t="shared" ca="1" si="1"/>
        <v>-3.7969127625375392</v>
      </c>
    </row>
    <row r="21" spans="1:11" x14ac:dyDescent="0.25">
      <c r="A21">
        <f t="shared" ca="1" si="1"/>
        <v>12.284985208224448</v>
      </c>
      <c r="B21">
        <f t="shared" ca="1" si="1"/>
        <v>-1.3281787300373331</v>
      </c>
      <c r="C21">
        <f t="shared" ca="1" si="1"/>
        <v>-4.4823016274926735</v>
      </c>
      <c r="D21">
        <f t="shared" ca="1" si="1"/>
        <v>8.106317170595208</v>
      </c>
      <c r="E21">
        <f t="shared" ca="1" si="1"/>
        <v>-2.3195374472782824</v>
      </c>
      <c r="F21">
        <f t="shared" ca="1" si="1"/>
        <v>10.206370761482038</v>
      </c>
      <c r="G21">
        <f t="shared" ca="1" si="1"/>
        <v>11.054353960493383</v>
      </c>
      <c r="H21">
        <f t="shared" ca="1" si="1"/>
        <v>11.745448902907601</v>
      </c>
      <c r="I21">
        <f t="shared" ca="1" si="1"/>
        <v>1.4789032197022856</v>
      </c>
      <c r="J21">
        <f t="shared" ca="1" si="1"/>
        <v>-5.7965091787305782</v>
      </c>
      <c r="K21">
        <f t="shared" ca="1" si="1"/>
        <v>5.3142369167891079</v>
      </c>
    </row>
    <row r="22" spans="1:11" x14ac:dyDescent="0.25">
      <c r="A22">
        <f t="shared" ca="1" si="1"/>
        <v>12.422387697320215</v>
      </c>
      <c r="B22">
        <f t="shared" ca="1" si="1"/>
        <v>6.0945862489614946</v>
      </c>
      <c r="C22">
        <f t="shared" ca="1" si="1"/>
        <v>10.405563114908318</v>
      </c>
      <c r="D22">
        <f t="shared" ca="1" si="1"/>
        <v>10.851910937184581</v>
      </c>
      <c r="E22">
        <f t="shared" ca="1" si="1"/>
        <v>-0.17693640428134749</v>
      </c>
      <c r="F22">
        <f t="shared" ca="1" si="1"/>
        <v>-4.8582389691066012</v>
      </c>
      <c r="G22">
        <f t="shared" ca="1" si="1"/>
        <v>4.9320685757015799</v>
      </c>
      <c r="H22">
        <f t="shared" ca="1" si="1"/>
        <v>9.3200416425268315</v>
      </c>
      <c r="I22">
        <f t="shared" ca="1" si="1"/>
        <v>0.52163296388564007</v>
      </c>
      <c r="J22">
        <f t="shared" ca="1" si="1"/>
        <v>8.8862013633172872</v>
      </c>
      <c r="K22">
        <f t="shared" ca="1" si="1"/>
        <v>5.8585346710565673</v>
      </c>
    </row>
    <row r="23" spans="1:11" x14ac:dyDescent="0.25">
      <c r="A23">
        <f t="shared" ca="1" si="1"/>
        <v>2.15178242441125</v>
      </c>
      <c r="B23">
        <f t="shared" ca="1" si="1"/>
        <v>9.0739203500525853</v>
      </c>
      <c r="C23">
        <f t="shared" ca="1" si="1"/>
        <v>2.7235975535201806</v>
      </c>
      <c r="D23">
        <f t="shared" ca="1" si="1"/>
        <v>4.0714980895733603</v>
      </c>
      <c r="E23">
        <f t="shared" ca="1" si="1"/>
        <v>-4.2054879570111252</v>
      </c>
      <c r="F23">
        <f t="shared" ca="1" si="1"/>
        <v>-6.7210063561429756</v>
      </c>
      <c r="G23">
        <f t="shared" ca="1" si="1"/>
        <v>10.968356609390895</v>
      </c>
      <c r="H23">
        <f t="shared" ca="1" si="1"/>
        <v>-1.3718309856197068</v>
      </c>
      <c r="I23">
        <f t="shared" ca="1" si="1"/>
        <v>3.5816957716895494</v>
      </c>
      <c r="J23">
        <f t="shared" ca="1" si="1"/>
        <v>-5.4636620460480589</v>
      </c>
      <c r="K23">
        <f t="shared" ca="1" si="1"/>
        <v>4.5435763963949594</v>
      </c>
    </row>
    <row r="24" spans="1:11" x14ac:dyDescent="0.25">
      <c r="A24">
        <f t="shared" ca="1" si="1"/>
        <v>-4.3888917845968933</v>
      </c>
      <c r="B24">
        <f t="shared" ca="1" si="1"/>
        <v>9.2177121307717513</v>
      </c>
      <c r="C24">
        <f t="shared" ca="1" si="1"/>
        <v>8.4683876489453489</v>
      </c>
      <c r="D24">
        <f t="shared" ca="1" si="1"/>
        <v>-3.0434809039071946</v>
      </c>
      <c r="E24">
        <f t="shared" ca="1" si="1"/>
        <v>4.0217512906910198</v>
      </c>
      <c r="F24">
        <f t="shared" ca="1" si="1"/>
        <v>6.9709730784305783</v>
      </c>
      <c r="G24">
        <f t="shared" ca="1" si="1"/>
        <v>10.640819880430271</v>
      </c>
      <c r="H24">
        <f t="shared" ca="1" si="1"/>
        <v>9.0542550866365943</v>
      </c>
      <c r="I24">
        <f t="shared" ca="1" si="1"/>
        <v>-4.6111291531029268</v>
      </c>
      <c r="J24">
        <f t="shared" ca="1" si="1"/>
        <v>-4.6217905494634568</v>
      </c>
      <c r="K24">
        <f t="shared" ca="1" si="1"/>
        <v>0.70342597590495171</v>
      </c>
    </row>
    <row r="25" spans="1:11" x14ac:dyDescent="0.25">
      <c r="A25">
        <f t="shared" ca="1" si="1"/>
        <v>-2.0646347755619292</v>
      </c>
      <c r="B25">
        <f t="shared" ca="1" si="1"/>
        <v>-0.10416792086744664</v>
      </c>
      <c r="C25">
        <f t="shared" ca="1" si="1"/>
        <v>2.478829656878915</v>
      </c>
      <c r="D25">
        <f t="shared" ca="1" si="1"/>
        <v>-6.3643433361359829</v>
      </c>
      <c r="E25">
        <f t="shared" ca="1" si="1"/>
        <v>5.7370259139769164</v>
      </c>
      <c r="F25">
        <f t="shared" ca="1" si="1"/>
        <v>9.4183202959751213</v>
      </c>
      <c r="G25">
        <f t="shared" ca="1" si="1"/>
        <v>-5.3576520932546439</v>
      </c>
      <c r="H25">
        <f t="shared" ca="1" si="1"/>
        <v>-2.5497313474161274</v>
      </c>
      <c r="I25">
        <f t="shared" ca="1" si="1"/>
        <v>2.8534119834942491</v>
      </c>
      <c r="J25">
        <f t="shared" ca="1" si="1"/>
        <v>-3.2637250174599934</v>
      </c>
      <c r="K25">
        <f t="shared" ca="1" si="1"/>
        <v>10.233756353722491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Dantzigs Rule 5x6</vt:lpstr>
      <vt:lpstr>Aux problem 4x5</vt:lpstr>
      <vt:lpstr>Aux Infeasible Problem 5x6</vt:lpstr>
      <vt:lpstr>Aux feasible Problem 4x6</vt:lpstr>
      <vt:lpstr>Unbounded Problem 4x5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2017-05-06T04:35:50Z</dcterms:created>
  <dcterms:modified xsi:type="dcterms:W3CDTF">2017-07-06T16:58:56Z</dcterms:modified>
</cp:coreProperties>
</file>