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rand 2-D 3 centroids" sheetId="3" r:id="rId1"/>
    <sheet name="test 4 Centroids RR" sheetId="4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3" l="1"/>
  <c r="N148" i="3"/>
  <c r="N146" i="3"/>
  <c r="N156" i="3"/>
  <c r="N166" i="3"/>
  <c r="N142" i="3"/>
  <c r="P124" i="3"/>
  <c r="B119" i="3"/>
  <c r="A179" i="3"/>
  <c r="A178" i="3"/>
  <c r="B63" i="3"/>
  <c r="B60" i="3"/>
  <c r="A197" i="4"/>
  <c r="B197" i="4"/>
  <c r="C197" i="4"/>
  <c r="A198" i="4"/>
  <c r="B198" i="4"/>
  <c r="C198" i="4"/>
  <c r="A199" i="4"/>
  <c r="B199" i="4"/>
  <c r="C199" i="4"/>
  <c r="B196" i="4"/>
  <c r="C196" i="4"/>
  <c r="A196" i="4"/>
  <c r="D160" i="4"/>
  <c r="C160" i="4"/>
  <c r="L164" i="4" s="1"/>
  <c r="B156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24" i="4"/>
  <c r="B164" i="4"/>
  <c r="C164" i="4"/>
  <c r="D164" i="4"/>
  <c r="E164" i="4"/>
  <c r="F164" i="4"/>
  <c r="G164" i="4"/>
  <c r="O164" i="4" s="1"/>
  <c r="H164" i="4"/>
  <c r="I164" i="4"/>
  <c r="J164" i="4"/>
  <c r="M164" i="4"/>
  <c r="B165" i="4"/>
  <c r="N165" i="4" s="1"/>
  <c r="C165" i="4"/>
  <c r="D165" i="4"/>
  <c r="E165" i="4"/>
  <c r="O165" i="4" s="1"/>
  <c r="F165" i="4"/>
  <c r="G165" i="4"/>
  <c r="H165" i="4"/>
  <c r="I165" i="4"/>
  <c r="J165" i="4"/>
  <c r="P165" i="4" s="1"/>
  <c r="L165" i="4"/>
  <c r="M165" i="4"/>
  <c r="B166" i="4"/>
  <c r="C166" i="4"/>
  <c r="D166" i="4"/>
  <c r="E166" i="4"/>
  <c r="F166" i="4"/>
  <c r="G166" i="4"/>
  <c r="H166" i="4"/>
  <c r="I166" i="4"/>
  <c r="J166" i="4"/>
  <c r="L166" i="4"/>
  <c r="M166" i="4"/>
  <c r="B167" i="4"/>
  <c r="C167" i="4"/>
  <c r="D167" i="4"/>
  <c r="E167" i="4"/>
  <c r="F167" i="4"/>
  <c r="G167" i="4"/>
  <c r="H167" i="4"/>
  <c r="I167" i="4"/>
  <c r="J167" i="4"/>
  <c r="L167" i="4"/>
  <c r="M167" i="4"/>
  <c r="B168" i="4"/>
  <c r="C168" i="4"/>
  <c r="D168" i="4"/>
  <c r="E168" i="4"/>
  <c r="F168" i="4"/>
  <c r="G168" i="4"/>
  <c r="H168" i="4"/>
  <c r="I168" i="4"/>
  <c r="P168" i="4" s="1"/>
  <c r="J168" i="4"/>
  <c r="L168" i="4"/>
  <c r="M168" i="4"/>
  <c r="B169" i="4"/>
  <c r="N169" i="4" s="1"/>
  <c r="C169" i="4"/>
  <c r="D169" i="4"/>
  <c r="E169" i="4"/>
  <c r="F169" i="4"/>
  <c r="O169" i="4" s="1"/>
  <c r="G169" i="4"/>
  <c r="H169" i="4"/>
  <c r="I169" i="4"/>
  <c r="J169" i="4"/>
  <c r="L169" i="4"/>
  <c r="M169" i="4"/>
  <c r="B170" i="4"/>
  <c r="N170" i="4" s="1"/>
  <c r="C170" i="4"/>
  <c r="D170" i="4"/>
  <c r="E170" i="4"/>
  <c r="F170" i="4"/>
  <c r="G170" i="4"/>
  <c r="H170" i="4"/>
  <c r="I170" i="4"/>
  <c r="J170" i="4"/>
  <c r="P170" i="4" s="1"/>
  <c r="L170" i="4"/>
  <c r="M170" i="4"/>
  <c r="B171" i="4"/>
  <c r="C171" i="4"/>
  <c r="D171" i="4"/>
  <c r="E171" i="4"/>
  <c r="F171" i="4"/>
  <c r="G171" i="4"/>
  <c r="H171" i="4"/>
  <c r="I171" i="4"/>
  <c r="J171" i="4"/>
  <c r="L171" i="4"/>
  <c r="M171" i="4"/>
  <c r="B172" i="4"/>
  <c r="C172" i="4"/>
  <c r="D172" i="4"/>
  <c r="E172" i="4"/>
  <c r="O172" i="4" s="1"/>
  <c r="F172" i="4"/>
  <c r="G172" i="4"/>
  <c r="H172" i="4"/>
  <c r="I172" i="4"/>
  <c r="P172" i="4" s="1"/>
  <c r="J172" i="4"/>
  <c r="L172" i="4"/>
  <c r="M172" i="4"/>
  <c r="B173" i="4"/>
  <c r="N173" i="4" s="1"/>
  <c r="C173" i="4"/>
  <c r="D173" i="4"/>
  <c r="E173" i="4"/>
  <c r="O173" i="4" s="1"/>
  <c r="F173" i="4"/>
  <c r="G173" i="4"/>
  <c r="H173" i="4"/>
  <c r="I173" i="4"/>
  <c r="J173" i="4"/>
  <c r="L173" i="4"/>
  <c r="M173" i="4"/>
  <c r="B174" i="4"/>
  <c r="C174" i="4"/>
  <c r="N174" i="4" s="1"/>
  <c r="D174" i="4"/>
  <c r="E174" i="4"/>
  <c r="F174" i="4"/>
  <c r="G174" i="4"/>
  <c r="H174" i="4"/>
  <c r="I174" i="4"/>
  <c r="J174" i="4"/>
  <c r="L174" i="4"/>
  <c r="M174" i="4"/>
  <c r="B175" i="4"/>
  <c r="C175" i="4"/>
  <c r="D175" i="4"/>
  <c r="E175" i="4"/>
  <c r="F175" i="4"/>
  <c r="G175" i="4"/>
  <c r="H175" i="4"/>
  <c r="I175" i="4"/>
  <c r="J175" i="4"/>
  <c r="L175" i="4"/>
  <c r="M175" i="4"/>
  <c r="B176" i="4"/>
  <c r="C176" i="4"/>
  <c r="D176" i="4"/>
  <c r="E176" i="4"/>
  <c r="O176" i="4" s="1"/>
  <c r="F176" i="4"/>
  <c r="G176" i="4"/>
  <c r="H176" i="4"/>
  <c r="I176" i="4"/>
  <c r="P176" i="4" s="1"/>
  <c r="J176" i="4"/>
  <c r="L176" i="4"/>
  <c r="M176" i="4"/>
  <c r="B177" i="4"/>
  <c r="C177" i="4"/>
  <c r="D177" i="4"/>
  <c r="E177" i="4"/>
  <c r="O177" i="4" s="1"/>
  <c r="F177" i="4"/>
  <c r="G177" i="4"/>
  <c r="H177" i="4"/>
  <c r="I177" i="4"/>
  <c r="J177" i="4"/>
  <c r="L177" i="4"/>
  <c r="M177" i="4"/>
  <c r="B178" i="4"/>
  <c r="N178" i="4" s="1"/>
  <c r="C178" i="4"/>
  <c r="D178" i="4"/>
  <c r="E178" i="4"/>
  <c r="F178" i="4"/>
  <c r="G178" i="4"/>
  <c r="H178" i="4"/>
  <c r="I178" i="4"/>
  <c r="J178" i="4"/>
  <c r="L178" i="4"/>
  <c r="M178" i="4"/>
  <c r="B179" i="4"/>
  <c r="C179" i="4"/>
  <c r="D179" i="4"/>
  <c r="E179" i="4"/>
  <c r="F179" i="4"/>
  <c r="G179" i="4"/>
  <c r="H179" i="4"/>
  <c r="I179" i="4"/>
  <c r="J179" i="4"/>
  <c r="L179" i="4"/>
  <c r="M179" i="4"/>
  <c r="B180" i="4"/>
  <c r="C180" i="4"/>
  <c r="D180" i="4"/>
  <c r="E180" i="4"/>
  <c r="F180" i="4"/>
  <c r="G180" i="4"/>
  <c r="O180" i="4" s="1"/>
  <c r="H180" i="4"/>
  <c r="I180" i="4"/>
  <c r="P180" i="4" s="1"/>
  <c r="J180" i="4"/>
  <c r="L180" i="4"/>
  <c r="M180" i="4"/>
  <c r="B181" i="4"/>
  <c r="N181" i="4" s="1"/>
  <c r="C181" i="4"/>
  <c r="D181" i="4"/>
  <c r="E181" i="4"/>
  <c r="O181" i="4" s="1"/>
  <c r="F181" i="4"/>
  <c r="G181" i="4"/>
  <c r="H181" i="4"/>
  <c r="I181" i="4"/>
  <c r="J181" i="4"/>
  <c r="L181" i="4"/>
  <c r="M181" i="4"/>
  <c r="B182" i="4"/>
  <c r="N182" i="4" s="1"/>
  <c r="C182" i="4"/>
  <c r="D182" i="4"/>
  <c r="E182" i="4"/>
  <c r="F182" i="4"/>
  <c r="G182" i="4"/>
  <c r="H182" i="4"/>
  <c r="I182" i="4"/>
  <c r="J182" i="4"/>
  <c r="L182" i="4"/>
  <c r="M182" i="4"/>
  <c r="B183" i="4"/>
  <c r="C183" i="4"/>
  <c r="D183" i="4"/>
  <c r="E183" i="4"/>
  <c r="F183" i="4"/>
  <c r="G183" i="4"/>
  <c r="H183" i="4"/>
  <c r="I183" i="4"/>
  <c r="J183" i="4"/>
  <c r="L183" i="4"/>
  <c r="M183" i="4"/>
  <c r="B184" i="4"/>
  <c r="C184" i="4"/>
  <c r="D184" i="4"/>
  <c r="E184" i="4"/>
  <c r="F184" i="4"/>
  <c r="G184" i="4"/>
  <c r="H184" i="4"/>
  <c r="I184" i="4"/>
  <c r="P184" i="4" s="1"/>
  <c r="J184" i="4"/>
  <c r="L184" i="4"/>
  <c r="M184" i="4"/>
  <c r="B185" i="4"/>
  <c r="C185" i="4"/>
  <c r="D185" i="4"/>
  <c r="E185" i="4"/>
  <c r="F185" i="4"/>
  <c r="G185" i="4"/>
  <c r="H185" i="4"/>
  <c r="I185" i="4"/>
  <c r="J185" i="4"/>
  <c r="L185" i="4"/>
  <c r="M185" i="4"/>
  <c r="B186" i="4"/>
  <c r="C186" i="4"/>
  <c r="D186" i="4"/>
  <c r="E186" i="4"/>
  <c r="F186" i="4"/>
  <c r="G186" i="4"/>
  <c r="H186" i="4"/>
  <c r="I186" i="4"/>
  <c r="J186" i="4"/>
  <c r="L186" i="4"/>
  <c r="M186" i="4"/>
  <c r="B187" i="4"/>
  <c r="C187" i="4"/>
  <c r="D187" i="4"/>
  <c r="E187" i="4"/>
  <c r="F187" i="4"/>
  <c r="G187" i="4"/>
  <c r="H187" i="4"/>
  <c r="I187" i="4"/>
  <c r="J187" i="4"/>
  <c r="L187" i="4"/>
  <c r="M187" i="4"/>
  <c r="B188" i="4"/>
  <c r="C188" i="4"/>
  <c r="D188" i="4"/>
  <c r="E188" i="4"/>
  <c r="O188" i="4" s="1"/>
  <c r="F188" i="4"/>
  <c r="G188" i="4"/>
  <c r="H188" i="4"/>
  <c r="I188" i="4"/>
  <c r="P188" i="4" s="1"/>
  <c r="J188" i="4"/>
  <c r="L188" i="4"/>
  <c r="M188" i="4"/>
  <c r="B189" i="4"/>
  <c r="N189" i="4" s="1"/>
  <c r="C189" i="4"/>
  <c r="D189" i="4"/>
  <c r="E189" i="4"/>
  <c r="F189" i="4"/>
  <c r="G189" i="4"/>
  <c r="H189" i="4"/>
  <c r="I189" i="4"/>
  <c r="J189" i="4"/>
  <c r="L189" i="4"/>
  <c r="M189" i="4"/>
  <c r="B190" i="4"/>
  <c r="C190" i="4"/>
  <c r="D190" i="4"/>
  <c r="E190" i="4"/>
  <c r="F190" i="4"/>
  <c r="G190" i="4"/>
  <c r="H190" i="4"/>
  <c r="I190" i="4"/>
  <c r="J190" i="4"/>
  <c r="L190" i="4"/>
  <c r="M190" i="4"/>
  <c r="B191" i="4"/>
  <c r="C191" i="4"/>
  <c r="D191" i="4"/>
  <c r="E191" i="4"/>
  <c r="F191" i="4"/>
  <c r="G191" i="4"/>
  <c r="O191" i="4" s="1"/>
  <c r="H191" i="4"/>
  <c r="I191" i="4"/>
  <c r="J191" i="4"/>
  <c r="P191" i="4" s="1"/>
  <c r="L191" i="4"/>
  <c r="M191" i="4"/>
  <c r="B192" i="4"/>
  <c r="C192" i="4"/>
  <c r="D192" i="4"/>
  <c r="E192" i="4"/>
  <c r="O192" i="4" s="1"/>
  <c r="F192" i="4"/>
  <c r="G192" i="4"/>
  <c r="H192" i="4"/>
  <c r="I192" i="4"/>
  <c r="P192" i="4" s="1"/>
  <c r="J192" i="4"/>
  <c r="L192" i="4"/>
  <c r="M192" i="4"/>
  <c r="M163" i="4"/>
  <c r="L163" i="4"/>
  <c r="J163" i="4"/>
  <c r="I163" i="4"/>
  <c r="P163" i="4" s="1"/>
  <c r="H163" i="4"/>
  <c r="G163" i="4"/>
  <c r="F163" i="4"/>
  <c r="E163" i="4"/>
  <c r="O163" i="4" s="1"/>
  <c r="D163" i="4"/>
  <c r="C163" i="4"/>
  <c r="F160" i="4"/>
  <c r="F161" i="4"/>
  <c r="E161" i="4"/>
  <c r="P175" i="4"/>
  <c r="P183" i="4"/>
  <c r="N166" i="4"/>
  <c r="N177" i="4"/>
  <c r="N185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63" i="4"/>
  <c r="N190" i="4"/>
  <c r="O187" i="4"/>
  <c r="O184" i="4"/>
  <c r="P179" i="4"/>
  <c r="O168" i="4"/>
  <c r="N168" i="4"/>
  <c r="B160" i="4"/>
  <c r="K164" i="4" s="1"/>
  <c r="C121" i="4"/>
  <c r="D121" i="4"/>
  <c r="B121" i="4"/>
  <c r="B118" i="4"/>
  <c r="C83" i="4"/>
  <c r="D83" i="4"/>
  <c r="B83" i="4"/>
  <c r="C46" i="4"/>
  <c r="D46" i="4"/>
  <c r="B46" i="4"/>
  <c r="B41" i="4"/>
  <c r="B81" i="4"/>
  <c r="P185" i="4" l="1"/>
  <c r="N179" i="4"/>
  <c r="P169" i="4"/>
  <c r="P186" i="4"/>
  <c r="P178" i="4"/>
  <c r="P166" i="4"/>
  <c r="N164" i="4"/>
  <c r="R164" i="4" s="1"/>
  <c r="P189" i="4"/>
  <c r="R189" i="4" s="1"/>
  <c r="P181" i="4"/>
  <c r="P177" i="4"/>
  <c r="P173" i="4"/>
  <c r="P190" i="4"/>
  <c r="P182" i="4"/>
  <c r="P174" i="4"/>
  <c r="N192" i="4"/>
  <c r="N188" i="4"/>
  <c r="P187" i="4"/>
  <c r="N184" i="4"/>
  <c r="O183" i="4"/>
  <c r="N180" i="4"/>
  <c r="R180" i="4" s="1"/>
  <c r="O179" i="4"/>
  <c r="O175" i="4"/>
  <c r="N172" i="4"/>
  <c r="R172" i="4" s="1"/>
  <c r="P171" i="4"/>
  <c r="O171" i="4"/>
  <c r="P167" i="4"/>
  <c r="O167" i="4"/>
  <c r="P164" i="4"/>
  <c r="O189" i="4"/>
  <c r="N191" i="4"/>
  <c r="O190" i="4"/>
  <c r="N187" i="4"/>
  <c r="O186" i="4"/>
  <c r="N183" i="4"/>
  <c r="O182" i="4"/>
  <c r="O178" i="4"/>
  <c r="R178" i="4" s="1"/>
  <c r="N175" i="4"/>
  <c r="O174" i="4"/>
  <c r="O170" i="4"/>
  <c r="O166" i="4"/>
  <c r="Q164" i="4"/>
  <c r="N186" i="4"/>
  <c r="O185" i="4"/>
  <c r="Q185" i="4"/>
  <c r="R185" i="4" s="1"/>
  <c r="Q180" i="4"/>
  <c r="Q179" i="4"/>
  <c r="R179" i="4" s="1"/>
  <c r="Q169" i="4"/>
  <c r="R169" i="4" s="1"/>
  <c r="Q168" i="4"/>
  <c r="R168" i="4" s="1"/>
  <c r="Q181" i="4"/>
  <c r="R181" i="4" s="1"/>
  <c r="K163" i="4"/>
  <c r="Q163" i="4" s="1"/>
  <c r="Q189" i="4"/>
  <c r="Q184" i="4"/>
  <c r="R184" i="4" s="1"/>
  <c r="K192" i="4"/>
  <c r="Q192" i="4" s="1"/>
  <c r="K191" i="4"/>
  <c r="Q191" i="4" s="1"/>
  <c r="R191" i="4" s="1"/>
  <c r="K190" i="4"/>
  <c r="Q190" i="4" s="1"/>
  <c r="K189" i="4"/>
  <c r="K188" i="4"/>
  <c r="Q188" i="4" s="1"/>
  <c r="K187" i="4"/>
  <c r="Q187" i="4" s="1"/>
  <c r="K186" i="4"/>
  <c r="Q186" i="4" s="1"/>
  <c r="K185" i="4"/>
  <c r="K184" i="4"/>
  <c r="K183" i="4"/>
  <c r="Q183" i="4" s="1"/>
  <c r="K182" i="4"/>
  <c r="Q182" i="4" s="1"/>
  <c r="R182" i="4" s="1"/>
  <c r="K181" i="4"/>
  <c r="K180" i="4"/>
  <c r="K179" i="4"/>
  <c r="K178" i="4"/>
  <c r="Q178" i="4" s="1"/>
  <c r="K177" i="4"/>
  <c r="Q177" i="4" s="1"/>
  <c r="R177" i="4" s="1"/>
  <c r="K176" i="4"/>
  <c r="Q176" i="4" s="1"/>
  <c r="K175" i="4"/>
  <c r="Q175" i="4" s="1"/>
  <c r="R175" i="4" s="1"/>
  <c r="K174" i="4"/>
  <c r="Q174" i="4" s="1"/>
  <c r="R174" i="4" s="1"/>
  <c r="K173" i="4"/>
  <c r="Q173" i="4" s="1"/>
  <c r="K172" i="4"/>
  <c r="Q172" i="4" s="1"/>
  <c r="K171" i="4"/>
  <c r="Q171" i="4" s="1"/>
  <c r="K170" i="4"/>
  <c r="Q170" i="4" s="1"/>
  <c r="R170" i="4" s="1"/>
  <c r="K169" i="4"/>
  <c r="K168" i="4"/>
  <c r="K167" i="4"/>
  <c r="Q167" i="4" s="1"/>
  <c r="K166" i="4"/>
  <c r="Q166" i="4" s="1"/>
  <c r="K165" i="4"/>
  <c r="Q165" i="4" s="1"/>
  <c r="R165" i="4" s="1"/>
  <c r="R173" i="4"/>
  <c r="N163" i="4"/>
  <c r="N171" i="4"/>
  <c r="R183" i="4"/>
  <c r="N167" i="4"/>
  <c r="N176" i="4"/>
  <c r="R186" i="4" l="1"/>
  <c r="R190" i="4"/>
  <c r="R163" i="4"/>
  <c r="R188" i="4"/>
  <c r="R192" i="4"/>
  <c r="R166" i="4"/>
  <c r="R187" i="4"/>
  <c r="R176" i="4"/>
  <c r="R167" i="4"/>
  <c r="R171" i="4"/>
  <c r="B44" i="4" l="1"/>
  <c r="J10" i="4" l="1"/>
  <c r="B3" i="4"/>
  <c r="C3" i="4"/>
  <c r="D3" i="4"/>
  <c r="B4" i="4"/>
  <c r="C4" i="4"/>
  <c r="D4" i="4"/>
  <c r="B5" i="4"/>
  <c r="C5" i="4"/>
  <c r="D5" i="4"/>
  <c r="D2" i="4"/>
  <c r="C9" i="4" s="1"/>
  <c r="C2" i="4"/>
  <c r="B9" i="4" s="1"/>
  <c r="B2" i="4"/>
  <c r="A9" i="4" s="1"/>
  <c r="A10" i="4" l="1"/>
  <c r="J11" i="4"/>
  <c r="C10" i="4"/>
  <c r="B10" i="4"/>
  <c r="G9" i="3"/>
  <c r="A9" i="3" s="1"/>
  <c r="B69" i="3" s="1"/>
  <c r="G10" i="3"/>
  <c r="B10" i="3" s="1"/>
  <c r="C70" i="3" s="1"/>
  <c r="G11" i="3"/>
  <c r="G12" i="3"/>
  <c r="A12" i="3" s="1"/>
  <c r="B72" i="3" s="1"/>
  <c r="G13" i="3"/>
  <c r="A13" i="3" s="1"/>
  <c r="B73" i="3" s="1"/>
  <c r="G14" i="3"/>
  <c r="B14" i="3" s="1"/>
  <c r="C74" i="3" s="1"/>
  <c r="G15" i="3"/>
  <c r="B15" i="3" s="1"/>
  <c r="C75" i="3" s="1"/>
  <c r="G16" i="3"/>
  <c r="A16" i="3" s="1"/>
  <c r="B76" i="3" s="1"/>
  <c r="G17" i="3"/>
  <c r="A17" i="3" s="1"/>
  <c r="B77" i="3" s="1"/>
  <c r="G18" i="3"/>
  <c r="B18" i="3" s="1"/>
  <c r="C78" i="3" s="1"/>
  <c r="G19" i="3"/>
  <c r="B19" i="3" s="1"/>
  <c r="C79" i="3" s="1"/>
  <c r="G20" i="3"/>
  <c r="A20" i="3" s="1"/>
  <c r="B80" i="3" s="1"/>
  <c r="G21" i="3"/>
  <c r="A21" i="3" s="1"/>
  <c r="B81" i="3" s="1"/>
  <c r="G22" i="3"/>
  <c r="B22" i="3" s="1"/>
  <c r="C82" i="3" s="1"/>
  <c r="G23" i="3"/>
  <c r="B23" i="3" s="1"/>
  <c r="C83" i="3" s="1"/>
  <c r="G24" i="3"/>
  <c r="A24" i="3" s="1"/>
  <c r="B84" i="3" s="1"/>
  <c r="G25" i="3"/>
  <c r="A25" i="3" s="1"/>
  <c r="B85" i="3" s="1"/>
  <c r="G26" i="3"/>
  <c r="B26" i="3" s="1"/>
  <c r="C86" i="3" s="1"/>
  <c r="G27" i="3"/>
  <c r="B27" i="3" s="1"/>
  <c r="C87" i="3" s="1"/>
  <c r="G28" i="3"/>
  <c r="A28" i="3" s="1"/>
  <c r="B88" i="3" s="1"/>
  <c r="G29" i="3"/>
  <c r="A29" i="3" s="1"/>
  <c r="B89" i="3" s="1"/>
  <c r="G30" i="3"/>
  <c r="B30" i="3" s="1"/>
  <c r="C90" i="3" s="1"/>
  <c r="G31" i="3"/>
  <c r="B31" i="3" s="1"/>
  <c r="C91" i="3" s="1"/>
  <c r="G32" i="3"/>
  <c r="A32" i="3" s="1"/>
  <c r="B92" i="3" s="1"/>
  <c r="G33" i="3"/>
  <c r="A33" i="3" s="1"/>
  <c r="B93" i="3" s="1"/>
  <c r="G34" i="3"/>
  <c r="B34" i="3" s="1"/>
  <c r="C94" i="3" s="1"/>
  <c r="G35" i="3"/>
  <c r="B35" i="3" s="1"/>
  <c r="C95" i="3" s="1"/>
  <c r="G36" i="3"/>
  <c r="A36" i="3" s="1"/>
  <c r="B96" i="3" s="1"/>
  <c r="G37" i="3"/>
  <c r="A37" i="3" s="1"/>
  <c r="B97" i="3" s="1"/>
  <c r="G38" i="3"/>
  <c r="B38" i="3" s="1"/>
  <c r="C98" i="3" s="1"/>
  <c r="G39" i="3"/>
  <c r="B39" i="3" s="1"/>
  <c r="C99" i="3" s="1"/>
  <c r="G40" i="3"/>
  <c r="A40" i="3" s="1"/>
  <c r="B100" i="3" s="1"/>
  <c r="G41" i="3"/>
  <c r="A41" i="3" s="1"/>
  <c r="B101" i="3" s="1"/>
  <c r="G42" i="3"/>
  <c r="B42" i="3" s="1"/>
  <c r="C102" i="3" s="1"/>
  <c r="G43" i="3"/>
  <c r="G44" i="3"/>
  <c r="A44" i="3" s="1"/>
  <c r="B104" i="3" s="1"/>
  <c r="G45" i="3"/>
  <c r="A45" i="3" s="1"/>
  <c r="B105" i="3" s="1"/>
  <c r="G46" i="3"/>
  <c r="B46" i="3" s="1"/>
  <c r="C106" i="3" s="1"/>
  <c r="G47" i="3"/>
  <c r="B47" i="3" s="1"/>
  <c r="C107" i="3" s="1"/>
  <c r="G48" i="3"/>
  <c r="A48" i="3" s="1"/>
  <c r="B108" i="3" s="1"/>
  <c r="G49" i="3"/>
  <c r="A49" i="3" s="1"/>
  <c r="B109" i="3" s="1"/>
  <c r="G50" i="3"/>
  <c r="B50" i="3" s="1"/>
  <c r="C110" i="3" s="1"/>
  <c r="G51" i="3"/>
  <c r="B51" i="3" s="1"/>
  <c r="C111" i="3" s="1"/>
  <c r="G52" i="3"/>
  <c r="A52" i="3" s="1"/>
  <c r="G53" i="3"/>
  <c r="A53" i="3" s="1"/>
  <c r="B113" i="3" s="1"/>
  <c r="G54" i="3"/>
  <c r="B54" i="3" s="1"/>
  <c r="C114" i="3" s="1"/>
  <c r="G55" i="3"/>
  <c r="B55" i="3" s="1"/>
  <c r="C115" i="3" s="1"/>
  <c r="G56" i="3"/>
  <c r="A56" i="3" s="1"/>
  <c r="B116" i="3" s="1"/>
  <c r="G57" i="3"/>
  <c r="A57" i="3" s="1"/>
  <c r="B117" i="3" s="1"/>
  <c r="G8" i="3"/>
  <c r="A8" i="3" s="1"/>
  <c r="B68" i="3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B125" i="3" l="1"/>
  <c r="C167" i="3"/>
  <c r="C159" i="3"/>
  <c r="C151" i="3"/>
  <c r="C143" i="3"/>
  <c r="C135" i="3"/>
  <c r="C127" i="3"/>
  <c r="B170" i="3"/>
  <c r="B162" i="3"/>
  <c r="B154" i="3"/>
  <c r="B146" i="3"/>
  <c r="B142" i="3"/>
  <c r="B134" i="3"/>
  <c r="B126" i="3"/>
  <c r="B173" i="3"/>
  <c r="B65" i="3"/>
  <c r="B121" i="3" s="1"/>
  <c r="B178" i="3" s="1"/>
  <c r="A184" i="3" s="1"/>
  <c r="B112" i="3"/>
  <c r="B165" i="3"/>
  <c r="B161" i="3"/>
  <c r="B157" i="3"/>
  <c r="B153" i="3"/>
  <c r="B149" i="3"/>
  <c r="B145" i="3"/>
  <c r="B141" i="3"/>
  <c r="B137" i="3"/>
  <c r="B133" i="3"/>
  <c r="B129" i="3"/>
  <c r="C171" i="3"/>
  <c r="C163" i="3"/>
  <c r="C155" i="3"/>
  <c r="C147" i="3"/>
  <c r="C139" i="3"/>
  <c r="C131" i="3"/>
  <c r="B174" i="3"/>
  <c r="B166" i="3"/>
  <c r="B158" i="3"/>
  <c r="B150" i="3"/>
  <c r="B122" i="3"/>
  <c r="B179" i="3" s="1"/>
  <c r="A185" i="3" s="1"/>
  <c r="B138" i="3"/>
  <c r="D81" i="3"/>
  <c r="B130" i="3"/>
  <c r="C172" i="3"/>
  <c r="C168" i="3"/>
  <c r="C164" i="3"/>
  <c r="C156" i="3"/>
  <c r="C152" i="3"/>
  <c r="C148" i="3"/>
  <c r="C144" i="3"/>
  <c r="C140" i="3"/>
  <c r="C136" i="3"/>
  <c r="C132" i="3"/>
  <c r="J12" i="4"/>
  <c r="B11" i="4"/>
  <c r="C11" i="4"/>
  <c r="A11" i="4"/>
  <c r="A27" i="3"/>
  <c r="B87" i="3" s="1"/>
  <c r="B43" i="3"/>
  <c r="C103" i="3" s="1"/>
  <c r="A43" i="3"/>
  <c r="B103" i="3" s="1"/>
  <c r="B11" i="3"/>
  <c r="C71" i="3" s="1"/>
  <c r="A11" i="3"/>
  <c r="B71" i="3" s="1"/>
  <c r="A55" i="3"/>
  <c r="B115" i="3" s="1"/>
  <c r="A39" i="3"/>
  <c r="B99" i="3" s="1"/>
  <c r="A23" i="3"/>
  <c r="B83" i="3" s="1"/>
  <c r="B57" i="3"/>
  <c r="C117" i="3" s="1"/>
  <c r="B41" i="3"/>
  <c r="C101" i="3" s="1"/>
  <c r="B25" i="3"/>
  <c r="C85" i="3" s="1"/>
  <c r="B9" i="3"/>
  <c r="C69" i="3" s="1"/>
  <c r="B45" i="3"/>
  <c r="C105" i="3" s="1"/>
  <c r="B13" i="3"/>
  <c r="C73" i="3" s="1"/>
  <c r="A51" i="3"/>
  <c r="B111" i="3" s="1"/>
  <c r="A35" i="3"/>
  <c r="B95" i="3" s="1"/>
  <c r="A19" i="3"/>
  <c r="B79" i="3" s="1"/>
  <c r="B53" i="3"/>
  <c r="C113" i="3" s="1"/>
  <c r="B37" i="3"/>
  <c r="C97" i="3" s="1"/>
  <c r="B21" i="3"/>
  <c r="C81" i="3" s="1"/>
  <c r="B29" i="3"/>
  <c r="C89" i="3" s="1"/>
  <c r="A47" i="3"/>
  <c r="B107" i="3" s="1"/>
  <c r="A31" i="3"/>
  <c r="B91" i="3" s="1"/>
  <c r="A15" i="3"/>
  <c r="B75" i="3" s="1"/>
  <c r="B49" i="3"/>
  <c r="C109" i="3" s="1"/>
  <c r="B33" i="3"/>
  <c r="C93" i="3" s="1"/>
  <c r="B17" i="3"/>
  <c r="C77" i="3" s="1"/>
  <c r="A54" i="3"/>
  <c r="B114" i="3" s="1"/>
  <c r="A50" i="3"/>
  <c r="B110" i="3" s="1"/>
  <c r="A46" i="3"/>
  <c r="B106" i="3" s="1"/>
  <c r="A42" i="3"/>
  <c r="B102" i="3" s="1"/>
  <c r="A38" i="3"/>
  <c r="B98" i="3" s="1"/>
  <c r="A34" i="3"/>
  <c r="B94" i="3" s="1"/>
  <c r="A30" i="3"/>
  <c r="B90" i="3" s="1"/>
  <c r="A26" i="3"/>
  <c r="B86" i="3" s="1"/>
  <c r="A22" i="3"/>
  <c r="B82" i="3" s="1"/>
  <c r="A18" i="3"/>
  <c r="B78" i="3" s="1"/>
  <c r="A14" i="3"/>
  <c r="B74" i="3" s="1"/>
  <c r="A10" i="3"/>
  <c r="B70" i="3" s="1"/>
  <c r="B56" i="3"/>
  <c r="C116" i="3" s="1"/>
  <c r="B52" i="3"/>
  <c r="B48" i="3"/>
  <c r="C108" i="3" s="1"/>
  <c r="B44" i="3"/>
  <c r="C104" i="3" s="1"/>
  <c r="B40" i="3"/>
  <c r="C100" i="3" s="1"/>
  <c r="B36" i="3"/>
  <c r="C96" i="3" s="1"/>
  <c r="B32" i="3"/>
  <c r="C92" i="3" s="1"/>
  <c r="B28" i="3"/>
  <c r="C88" i="3" s="1"/>
  <c r="B24" i="3"/>
  <c r="C84" i="3" s="1"/>
  <c r="B20" i="3"/>
  <c r="C80" i="3" s="1"/>
  <c r="B16" i="3"/>
  <c r="C76" i="3" s="1"/>
  <c r="B12" i="3"/>
  <c r="C72" i="3" s="1"/>
  <c r="B8" i="3"/>
  <c r="C68" i="3" s="1"/>
  <c r="C125" i="3" l="1"/>
  <c r="C141" i="3"/>
  <c r="C157" i="3"/>
  <c r="C173" i="3"/>
  <c r="B139" i="3"/>
  <c r="D82" i="3"/>
  <c r="B155" i="3"/>
  <c r="D98" i="3"/>
  <c r="B171" i="3"/>
  <c r="D114" i="3"/>
  <c r="B132" i="3"/>
  <c r="D75" i="3"/>
  <c r="C138" i="3"/>
  <c r="C122" i="3"/>
  <c r="C179" i="3" s="1"/>
  <c r="B185" i="3" s="1"/>
  <c r="B152" i="3"/>
  <c r="D95" i="3"/>
  <c r="C126" i="3"/>
  <c r="B140" i="3"/>
  <c r="D83" i="3"/>
  <c r="C128" i="3"/>
  <c r="G150" i="3"/>
  <c r="D150" i="3"/>
  <c r="G166" i="3"/>
  <c r="D166" i="3"/>
  <c r="H131" i="3"/>
  <c r="H163" i="3"/>
  <c r="G129" i="3"/>
  <c r="D129" i="3"/>
  <c r="D137" i="3"/>
  <c r="G137" i="3"/>
  <c r="G145" i="3"/>
  <c r="D145" i="3"/>
  <c r="G153" i="3"/>
  <c r="D153" i="3"/>
  <c r="G161" i="3"/>
  <c r="D161" i="3"/>
  <c r="G126" i="3"/>
  <c r="D126" i="3"/>
  <c r="G142" i="3"/>
  <c r="D142" i="3"/>
  <c r="D154" i="3"/>
  <c r="G154" i="3"/>
  <c r="G170" i="3"/>
  <c r="D170" i="3"/>
  <c r="H135" i="3"/>
  <c r="H167" i="3"/>
  <c r="C129" i="3"/>
  <c r="C145" i="3"/>
  <c r="C161" i="3"/>
  <c r="B127" i="3"/>
  <c r="D70" i="3"/>
  <c r="B143" i="3"/>
  <c r="D86" i="3"/>
  <c r="B159" i="3"/>
  <c r="D102" i="3"/>
  <c r="C134" i="3"/>
  <c r="B148" i="3"/>
  <c r="D91" i="3"/>
  <c r="C154" i="3"/>
  <c r="B168" i="3"/>
  <c r="D111" i="3"/>
  <c r="C142" i="3"/>
  <c r="B156" i="3"/>
  <c r="D99" i="3"/>
  <c r="B160" i="3"/>
  <c r="D103" i="3"/>
  <c r="H136" i="3"/>
  <c r="H164" i="3"/>
  <c r="G138" i="3"/>
  <c r="D138" i="3"/>
  <c r="D101" i="3"/>
  <c r="D117" i="3"/>
  <c r="D76" i="3"/>
  <c r="D84" i="3"/>
  <c r="D92" i="3"/>
  <c r="D100" i="3"/>
  <c r="D108" i="3"/>
  <c r="D116" i="3"/>
  <c r="D77" i="3"/>
  <c r="D146" i="3"/>
  <c r="G146" i="3"/>
  <c r="D105" i="3"/>
  <c r="D68" i="3"/>
  <c r="C133" i="3"/>
  <c r="C149" i="3"/>
  <c r="C165" i="3"/>
  <c r="B131" i="3"/>
  <c r="D74" i="3"/>
  <c r="B147" i="3"/>
  <c r="D90" i="3"/>
  <c r="B163" i="3"/>
  <c r="D106" i="3"/>
  <c r="C150" i="3"/>
  <c r="B164" i="3"/>
  <c r="D107" i="3"/>
  <c r="C170" i="3"/>
  <c r="C130" i="3"/>
  <c r="C158" i="3"/>
  <c r="B172" i="3"/>
  <c r="D115" i="3"/>
  <c r="C160" i="3"/>
  <c r="H140" i="3"/>
  <c r="G130" i="3"/>
  <c r="D130" i="3"/>
  <c r="D158" i="3"/>
  <c r="G158" i="3"/>
  <c r="G174" i="3"/>
  <c r="D174" i="3"/>
  <c r="H155" i="3"/>
  <c r="G133" i="3"/>
  <c r="D133" i="3"/>
  <c r="B180" i="3"/>
  <c r="A186" i="3" s="1"/>
  <c r="G141" i="3"/>
  <c r="D141" i="3"/>
  <c r="G149" i="3"/>
  <c r="D149" i="3"/>
  <c r="G157" i="3"/>
  <c r="D157" i="3"/>
  <c r="G165" i="3"/>
  <c r="D165" i="3"/>
  <c r="G173" i="3"/>
  <c r="D173" i="3"/>
  <c r="G134" i="3"/>
  <c r="D134" i="3"/>
  <c r="D89" i="3"/>
  <c r="D162" i="3"/>
  <c r="G162" i="3"/>
  <c r="H143" i="3"/>
  <c r="G125" i="3"/>
  <c r="D125" i="3"/>
  <c r="C137" i="3"/>
  <c r="C153" i="3"/>
  <c r="C65" i="3"/>
  <c r="C112" i="3"/>
  <c r="D78" i="3"/>
  <c r="B135" i="3"/>
  <c r="B151" i="3"/>
  <c r="D94" i="3"/>
  <c r="B167" i="3"/>
  <c r="D110" i="3"/>
  <c r="C166" i="3"/>
  <c r="C146" i="3"/>
  <c r="B136" i="3"/>
  <c r="D79" i="3"/>
  <c r="C162" i="3"/>
  <c r="C174" i="3"/>
  <c r="B128" i="3"/>
  <c r="D71" i="3"/>
  <c r="B144" i="3"/>
  <c r="D87" i="3"/>
  <c r="H156" i="3"/>
  <c r="E168" i="3"/>
  <c r="D73" i="3"/>
  <c r="D93" i="3"/>
  <c r="D109" i="3"/>
  <c r="D72" i="3"/>
  <c r="D80" i="3"/>
  <c r="D88" i="3"/>
  <c r="D96" i="3"/>
  <c r="D104" i="3"/>
  <c r="B169" i="3"/>
  <c r="D112" i="3"/>
  <c r="D69" i="3"/>
  <c r="D85" i="3"/>
  <c r="D97" i="3"/>
  <c r="D113" i="3"/>
  <c r="C12" i="4"/>
  <c r="A12" i="4"/>
  <c r="J13" i="4"/>
  <c r="B12" i="4"/>
  <c r="H174" i="3" l="1"/>
  <c r="E174" i="3"/>
  <c r="C121" i="3"/>
  <c r="C178" i="3" s="1"/>
  <c r="B184" i="3" s="1"/>
  <c r="E110" i="3"/>
  <c r="E94" i="3"/>
  <c r="E78" i="3"/>
  <c r="E106" i="3"/>
  <c r="E90" i="3"/>
  <c r="F90" i="3" s="1"/>
  <c r="E74" i="3"/>
  <c r="E91" i="3"/>
  <c r="E83" i="3"/>
  <c r="F83" i="3" s="1"/>
  <c r="E75" i="3"/>
  <c r="F75" i="3" s="1"/>
  <c r="E111" i="3"/>
  <c r="E99" i="3"/>
  <c r="E102" i="3"/>
  <c r="F102" i="3" s="1"/>
  <c r="E86" i="3"/>
  <c r="F86" i="3" s="1"/>
  <c r="E70" i="3"/>
  <c r="E114" i="3"/>
  <c r="F114" i="3" s="1"/>
  <c r="E98" i="3"/>
  <c r="F98" i="3" s="1"/>
  <c r="E82" i="3"/>
  <c r="F82" i="3" s="1"/>
  <c r="E95" i="3"/>
  <c r="E115" i="3"/>
  <c r="F115" i="3" s="1"/>
  <c r="E107" i="3"/>
  <c r="F107" i="3" s="1"/>
  <c r="E87" i="3"/>
  <c r="E79" i="3"/>
  <c r="H137" i="3"/>
  <c r="E137" i="3"/>
  <c r="F137" i="3" s="1"/>
  <c r="E159" i="3"/>
  <c r="E127" i="3"/>
  <c r="E171" i="3"/>
  <c r="E139" i="3"/>
  <c r="E148" i="3"/>
  <c r="G172" i="3"/>
  <c r="D172" i="3"/>
  <c r="E130" i="3"/>
  <c r="F130" i="3" s="1"/>
  <c r="H130" i="3"/>
  <c r="G163" i="3"/>
  <c r="I163" i="3" s="1"/>
  <c r="D163" i="3"/>
  <c r="F163" i="3" s="1"/>
  <c r="G131" i="3"/>
  <c r="I131" i="3" s="1"/>
  <c r="D131" i="3"/>
  <c r="E149" i="3"/>
  <c r="H149" i="3"/>
  <c r="I149" i="3" s="1"/>
  <c r="F91" i="3"/>
  <c r="F70" i="3"/>
  <c r="E152" i="3"/>
  <c r="G140" i="3"/>
  <c r="I140" i="3" s="1"/>
  <c r="D140" i="3"/>
  <c r="G152" i="3"/>
  <c r="D152" i="3"/>
  <c r="F152" i="3" s="1"/>
  <c r="E116" i="3"/>
  <c r="F116" i="3" s="1"/>
  <c r="F88" i="3"/>
  <c r="E162" i="3"/>
  <c r="H162" i="3"/>
  <c r="E89" i="3"/>
  <c r="F174" i="3"/>
  <c r="E76" i="3"/>
  <c r="F76" i="3"/>
  <c r="E136" i="3"/>
  <c r="G159" i="3"/>
  <c r="D159" i="3"/>
  <c r="E163" i="3"/>
  <c r="E71" i="3"/>
  <c r="F71" i="3" s="1"/>
  <c r="E69" i="3"/>
  <c r="G132" i="3"/>
  <c r="D132" i="3"/>
  <c r="G155" i="3"/>
  <c r="I155" i="3" s="1"/>
  <c r="D155" i="3"/>
  <c r="E173" i="3"/>
  <c r="F173" i="3" s="1"/>
  <c r="H173" i="3"/>
  <c r="I173" i="3" s="1"/>
  <c r="E141" i="3"/>
  <c r="F141" i="3" s="1"/>
  <c r="H141" i="3"/>
  <c r="I141" i="3" s="1"/>
  <c r="D169" i="3"/>
  <c r="G169" i="3"/>
  <c r="E156" i="3"/>
  <c r="G128" i="3"/>
  <c r="D128" i="3"/>
  <c r="E105" i="3"/>
  <c r="E146" i="3"/>
  <c r="F146" i="3" s="1"/>
  <c r="H146" i="3"/>
  <c r="I146" i="3" s="1"/>
  <c r="J146" i="3" s="1"/>
  <c r="G167" i="3"/>
  <c r="I167" i="3" s="1"/>
  <c r="D167" i="3"/>
  <c r="F78" i="3"/>
  <c r="E153" i="3"/>
  <c r="F153" i="3" s="1"/>
  <c r="H153" i="3"/>
  <c r="I153" i="3" s="1"/>
  <c r="E143" i="3"/>
  <c r="F162" i="3"/>
  <c r="E155" i="3"/>
  <c r="I174" i="3"/>
  <c r="I130" i="3"/>
  <c r="E140" i="3"/>
  <c r="E160" i="3"/>
  <c r="H160" i="3"/>
  <c r="H158" i="3"/>
  <c r="I158" i="3" s="1"/>
  <c r="E158" i="3"/>
  <c r="F158" i="3" s="1"/>
  <c r="E113" i="3"/>
  <c r="F113" i="3" s="1"/>
  <c r="E93" i="3"/>
  <c r="G147" i="3"/>
  <c r="D147" i="3"/>
  <c r="E165" i="3"/>
  <c r="F165" i="3" s="1"/>
  <c r="H165" i="3"/>
  <c r="H133" i="3"/>
  <c r="I133" i="3" s="1"/>
  <c r="E133" i="3"/>
  <c r="C180" i="3"/>
  <c r="B186" i="3" s="1"/>
  <c r="H172" i="3"/>
  <c r="H144" i="3"/>
  <c r="E85" i="3"/>
  <c r="F85" i="3" s="1"/>
  <c r="H154" i="3"/>
  <c r="I154" i="3" s="1"/>
  <c r="E154" i="3"/>
  <c r="F154" i="3" s="1"/>
  <c r="E77" i="3"/>
  <c r="F77" i="3" s="1"/>
  <c r="E104" i="3"/>
  <c r="E72" i="3"/>
  <c r="H151" i="3"/>
  <c r="H147" i="3"/>
  <c r="E128" i="3"/>
  <c r="H128" i="3"/>
  <c r="H126" i="3"/>
  <c r="I126" i="3" s="1"/>
  <c r="E126" i="3"/>
  <c r="E138" i="3"/>
  <c r="F138" i="3" s="1"/>
  <c r="H138" i="3"/>
  <c r="I138" i="3" s="1"/>
  <c r="E100" i="3"/>
  <c r="F100" i="3" s="1"/>
  <c r="E68" i="3"/>
  <c r="F68" i="3" s="1"/>
  <c r="F69" i="3"/>
  <c r="G144" i="3"/>
  <c r="I144" i="3" s="1"/>
  <c r="D144" i="3"/>
  <c r="G136" i="3"/>
  <c r="I136" i="3" s="1"/>
  <c r="D136" i="3"/>
  <c r="H166" i="3"/>
  <c r="I166" i="3" s="1"/>
  <c r="J166" i="3" s="1"/>
  <c r="E166" i="3"/>
  <c r="F166" i="3" s="1"/>
  <c r="G151" i="3"/>
  <c r="D151" i="3"/>
  <c r="F149" i="3"/>
  <c r="E132" i="3"/>
  <c r="G164" i="3"/>
  <c r="I164" i="3" s="1"/>
  <c r="D164" i="3"/>
  <c r="F105" i="3"/>
  <c r="F99" i="3"/>
  <c r="F111" i="3"/>
  <c r="E88" i="3"/>
  <c r="F126" i="3"/>
  <c r="I137" i="3"/>
  <c r="E84" i="3"/>
  <c r="F84" i="3" s="1"/>
  <c r="F93" i="3"/>
  <c r="F110" i="3"/>
  <c r="J110" i="3" s="1"/>
  <c r="J108" i="3" s="1"/>
  <c r="G135" i="3"/>
  <c r="I135" i="3" s="1"/>
  <c r="D135" i="3"/>
  <c r="E96" i="3"/>
  <c r="F96" i="3" s="1"/>
  <c r="I162" i="3"/>
  <c r="I165" i="3"/>
  <c r="F133" i="3"/>
  <c r="E103" i="3"/>
  <c r="F103" i="3" s="1"/>
  <c r="E101" i="3"/>
  <c r="F101" i="3" s="1"/>
  <c r="H170" i="3"/>
  <c r="I170" i="3" s="1"/>
  <c r="E170" i="3"/>
  <c r="F170" i="3" s="1"/>
  <c r="H150" i="3"/>
  <c r="I150" i="3" s="1"/>
  <c r="E150" i="3"/>
  <c r="F150" i="3" s="1"/>
  <c r="E108" i="3"/>
  <c r="F108" i="3" s="1"/>
  <c r="E164" i="3"/>
  <c r="D156" i="3"/>
  <c r="F156" i="3" s="1"/>
  <c r="G156" i="3"/>
  <c r="I156" i="3" s="1"/>
  <c r="G168" i="3"/>
  <c r="D168" i="3"/>
  <c r="F168" i="3" s="1"/>
  <c r="D148" i="3"/>
  <c r="F148" i="3" s="1"/>
  <c r="G148" i="3"/>
  <c r="G127" i="3"/>
  <c r="D127" i="3"/>
  <c r="F127" i="3" s="1"/>
  <c r="E145" i="3"/>
  <c r="F145" i="3" s="1"/>
  <c r="H145" i="3"/>
  <c r="I145" i="3" s="1"/>
  <c r="E167" i="3"/>
  <c r="E135" i="3"/>
  <c r="E131" i="3"/>
  <c r="F104" i="3"/>
  <c r="F72" i="3"/>
  <c r="H168" i="3"/>
  <c r="F87" i="3"/>
  <c r="E117" i="3"/>
  <c r="F117" i="3" s="1"/>
  <c r="F79" i="3"/>
  <c r="E109" i="3"/>
  <c r="F109" i="3" s="1"/>
  <c r="F94" i="3"/>
  <c r="C169" i="3"/>
  <c r="E112" i="3"/>
  <c r="F112" i="3" s="1"/>
  <c r="E80" i="3"/>
  <c r="F80" i="3" s="1"/>
  <c r="H159" i="3"/>
  <c r="H127" i="3"/>
  <c r="F89" i="3"/>
  <c r="H171" i="3"/>
  <c r="H139" i="3"/>
  <c r="H148" i="3"/>
  <c r="H132" i="3"/>
  <c r="E73" i="3"/>
  <c r="F73" i="3" s="1"/>
  <c r="F106" i="3"/>
  <c r="F74" i="3"/>
  <c r="E92" i="3"/>
  <c r="F92" i="3"/>
  <c r="E172" i="3"/>
  <c r="E144" i="3"/>
  <c r="G160" i="3"/>
  <c r="I160" i="3" s="1"/>
  <c r="D160" i="3"/>
  <c r="F160" i="3" s="1"/>
  <c r="E142" i="3"/>
  <c r="F142" i="3" s="1"/>
  <c r="H142" i="3"/>
  <c r="I142" i="3" s="1"/>
  <c r="E97" i="3"/>
  <c r="F97" i="3" s="1"/>
  <c r="E134" i="3"/>
  <c r="F134" i="3" s="1"/>
  <c r="H134" i="3"/>
  <c r="I134" i="3" s="1"/>
  <c r="G143" i="3"/>
  <c r="I143" i="3" s="1"/>
  <c r="D143" i="3"/>
  <c r="E161" i="3"/>
  <c r="F161" i="3" s="1"/>
  <c r="H161" i="3"/>
  <c r="I161" i="3" s="1"/>
  <c r="H129" i="3"/>
  <c r="I129" i="3" s="1"/>
  <c r="E129" i="3"/>
  <c r="F129" i="3" s="1"/>
  <c r="E151" i="3"/>
  <c r="E147" i="3"/>
  <c r="H152" i="3"/>
  <c r="F95" i="3"/>
  <c r="E81" i="3"/>
  <c r="F81" i="3" s="1"/>
  <c r="G171" i="3"/>
  <c r="D171" i="3"/>
  <c r="G139" i="3"/>
  <c r="D139" i="3"/>
  <c r="F139" i="3" s="1"/>
  <c r="E157" i="3"/>
  <c r="F157" i="3" s="1"/>
  <c r="H157" i="3"/>
  <c r="I157" i="3" s="1"/>
  <c r="J157" i="3" s="1"/>
  <c r="E125" i="3"/>
  <c r="F125" i="3" s="1"/>
  <c r="H125" i="3"/>
  <c r="I125" i="3" s="1"/>
  <c r="J125" i="3" s="1"/>
  <c r="J14" i="4"/>
  <c r="A13" i="4"/>
  <c r="B13" i="4"/>
  <c r="C13" i="4"/>
  <c r="J160" i="3" l="1"/>
  <c r="J149" i="3"/>
  <c r="F172" i="3"/>
  <c r="J129" i="3"/>
  <c r="G108" i="3"/>
  <c r="H108" i="3" s="1"/>
  <c r="J170" i="3"/>
  <c r="F135" i="3"/>
  <c r="F164" i="3"/>
  <c r="J164" i="3" s="1"/>
  <c r="J126" i="3"/>
  <c r="J154" i="3"/>
  <c r="I147" i="3"/>
  <c r="J158" i="3"/>
  <c r="J130" i="3"/>
  <c r="F159" i="3"/>
  <c r="J81" i="3"/>
  <c r="J113" i="3" s="1"/>
  <c r="J134" i="3"/>
  <c r="J165" i="3"/>
  <c r="J138" i="3"/>
  <c r="J173" i="3"/>
  <c r="F132" i="3"/>
  <c r="I172" i="3"/>
  <c r="I139" i="3"/>
  <c r="J139" i="3" s="1"/>
  <c r="I152" i="3"/>
  <c r="G84" i="3"/>
  <c r="H84" i="3" s="1"/>
  <c r="G97" i="3"/>
  <c r="H97" i="3" s="1"/>
  <c r="G71" i="3"/>
  <c r="H71" i="3" s="1"/>
  <c r="G116" i="3"/>
  <c r="H116" i="3" s="1"/>
  <c r="G98" i="3"/>
  <c r="H98" i="3" s="1"/>
  <c r="G102" i="3"/>
  <c r="H102" i="3" s="1"/>
  <c r="G80" i="3"/>
  <c r="H80" i="3" s="1"/>
  <c r="G109" i="3"/>
  <c r="H109" i="3" s="1"/>
  <c r="G68" i="3"/>
  <c r="G113" i="3"/>
  <c r="H113" i="3" s="1"/>
  <c r="G115" i="3"/>
  <c r="H115" i="3" s="1"/>
  <c r="G114" i="3"/>
  <c r="H114" i="3" s="1"/>
  <c r="G73" i="3"/>
  <c r="H73" i="3" s="1"/>
  <c r="G101" i="3"/>
  <c r="H101" i="3" s="1"/>
  <c r="G85" i="3"/>
  <c r="H85" i="3" s="1"/>
  <c r="G107" i="3"/>
  <c r="H107" i="3" s="1"/>
  <c r="G83" i="3"/>
  <c r="H83" i="3" s="1"/>
  <c r="J161" i="3"/>
  <c r="G112" i="3"/>
  <c r="H112" i="3" s="1"/>
  <c r="G96" i="3"/>
  <c r="H96" i="3" s="1"/>
  <c r="G100" i="3"/>
  <c r="H100" i="3" s="1"/>
  <c r="G106" i="3"/>
  <c r="H106" i="3" s="1"/>
  <c r="G79" i="3"/>
  <c r="H79" i="3" s="1"/>
  <c r="G72" i="3"/>
  <c r="H72" i="3" s="1"/>
  <c r="G111" i="3"/>
  <c r="H111" i="3" s="1"/>
  <c r="G117" i="3"/>
  <c r="H117" i="3" s="1"/>
  <c r="F147" i="3"/>
  <c r="J153" i="3"/>
  <c r="G70" i="3"/>
  <c r="H70" i="3" s="1"/>
  <c r="G104" i="3"/>
  <c r="H104" i="3" s="1"/>
  <c r="J135" i="3"/>
  <c r="G99" i="3"/>
  <c r="H99" i="3" s="1"/>
  <c r="J147" i="3"/>
  <c r="G88" i="3"/>
  <c r="H88" i="3" s="1"/>
  <c r="G91" i="3"/>
  <c r="H91" i="3" s="1"/>
  <c r="J172" i="3"/>
  <c r="I171" i="3"/>
  <c r="J145" i="3"/>
  <c r="G94" i="3"/>
  <c r="H94" i="3" s="1"/>
  <c r="G87" i="3"/>
  <c r="H87" i="3" s="1"/>
  <c r="I127" i="3"/>
  <c r="J127" i="3" s="1"/>
  <c r="I168" i="3"/>
  <c r="J168" i="3" s="1"/>
  <c r="J162" i="3"/>
  <c r="G110" i="3"/>
  <c r="H110" i="3" s="1"/>
  <c r="F151" i="3"/>
  <c r="F136" i="3"/>
  <c r="G82" i="3"/>
  <c r="H82" i="3" s="1"/>
  <c r="J174" i="3"/>
  <c r="F167" i="3"/>
  <c r="J167" i="3" s="1"/>
  <c r="I132" i="3"/>
  <c r="F140" i="3"/>
  <c r="F131" i="3"/>
  <c r="G95" i="3"/>
  <c r="H95" i="3" s="1"/>
  <c r="J142" i="3"/>
  <c r="G77" i="3"/>
  <c r="H77" i="3" s="1"/>
  <c r="G89" i="3"/>
  <c r="H89" i="3" s="1"/>
  <c r="J137" i="3"/>
  <c r="F144" i="3"/>
  <c r="J144" i="3" s="1"/>
  <c r="G86" i="3"/>
  <c r="H86" i="3" s="1"/>
  <c r="J133" i="3"/>
  <c r="I128" i="3"/>
  <c r="G90" i="3"/>
  <c r="H90" i="3" s="1"/>
  <c r="F171" i="3"/>
  <c r="J141" i="3"/>
  <c r="E169" i="3"/>
  <c r="F169" i="3" s="1"/>
  <c r="H169" i="3"/>
  <c r="I169" i="3" s="1"/>
  <c r="J169" i="3" s="1"/>
  <c r="G103" i="3"/>
  <c r="H103" i="3" s="1"/>
  <c r="G78" i="3"/>
  <c r="H78" i="3" s="1"/>
  <c r="J150" i="3"/>
  <c r="G76" i="3"/>
  <c r="H76" i="3" s="1"/>
  <c r="J152" i="3"/>
  <c r="J163" i="3"/>
  <c r="G81" i="3"/>
  <c r="H81" i="3" s="1"/>
  <c r="F143" i="3"/>
  <c r="J143" i="3" s="1"/>
  <c r="G92" i="3"/>
  <c r="H92" i="3" s="1"/>
  <c r="G74" i="3"/>
  <c r="H74" i="3" s="1"/>
  <c r="I148" i="3"/>
  <c r="J148" i="3" s="1"/>
  <c r="J156" i="3"/>
  <c r="G93" i="3"/>
  <c r="H93" i="3" s="1"/>
  <c r="G75" i="3"/>
  <c r="H75" i="3" s="1"/>
  <c r="G105" i="3"/>
  <c r="H105" i="3" s="1"/>
  <c r="I151" i="3"/>
  <c r="J136" i="3"/>
  <c r="G69" i="3"/>
  <c r="H69" i="3" s="1"/>
  <c r="F128" i="3"/>
  <c r="F155" i="3"/>
  <c r="J155" i="3" s="1"/>
  <c r="I159" i="3"/>
  <c r="J159" i="3" s="1"/>
  <c r="J140" i="3"/>
  <c r="J131" i="3"/>
  <c r="J15" i="4"/>
  <c r="A14" i="4"/>
  <c r="B14" i="4"/>
  <c r="C14" i="4"/>
  <c r="J151" i="3" l="1"/>
  <c r="H68" i="3"/>
  <c r="I68" i="3" s="1"/>
  <c r="I69" i="3" s="1"/>
  <c r="J132" i="3"/>
  <c r="J128" i="3"/>
  <c r="K154" i="3" s="1"/>
  <c r="L154" i="3" s="1"/>
  <c r="K133" i="3"/>
  <c r="L133" i="3" s="1"/>
  <c r="J171" i="3"/>
  <c r="K170" i="3"/>
  <c r="L170" i="3" s="1"/>
  <c r="J16" i="4"/>
  <c r="B15" i="4"/>
  <c r="C15" i="4"/>
  <c r="A15" i="4"/>
  <c r="K135" i="3" l="1"/>
  <c r="L135" i="3" s="1"/>
  <c r="K167" i="3"/>
  <c r="L167" i="3" s="1"/>
  <c r="K164" i="3"/>
  <c r="L164" i="3" s="1"/>
  <c r="K171" i="3"/>
  <c r="L171" i="3" s="1"/>
  <c r="K129" i="3"/>
  <c r="L129" i="3" s="1"/>
  <c r="K151" i="3"/>
  <c r="L151" i="3" s="1"/>
  <c r="K138" i="3"/>
  <c r="L138" i="3" s="1"/>
  <c r="K173" i="3"/>
  <c r="L173" i="3" s="1"/>
  <c r="K127" i="3"/>
  <c r="L127" i="3" s="1"/>
  <c r="K142" i="3"/>
  <c r="L142" i="3" s="1"/>
  <c r="K163" i="3"/>
  <c r="L163" i="3" s="1"/>
  <c r="K152" i="3"/>
  <c r="L152" i="3" s="1"/>
  <c r="K153" i="3"/>
  <c r="L153" i="3" s="1"/>
  <c r="K137" i="3"/>
  <c r="L137" i="3" s="1"/>
  <c r="K161" i="3"/>
  <c r="L161" i="3" s="1"/>
  <c r="K155" i="3"/>
  <c r="L155" i="3" s="1"/>
  <c r="K156" i="3"/>
  <c r="L156" i="3" s="1"/>
  <c r="K145" i="3"/>
  <c r="L145" i="3" s="1"/>
  <c r="K162" i="3"/>
  <c r="L162" i="3" s="1"/>
  <c r="K143" i="3"/>
  <c r="L143" i="3" s="1"/>
  <c r="K148" i="3"/>
  <c r="L148" i="3" s="1"/>
  <c r="K131" i="3"/>
  <c r="L131" i="3" s="1"/>
  <c r="K132" i="3"/>
  <c r="L132" i="3" s="1"/>
  <c r="K141" i="3"/>
  <c r="L141" i="3" s="1"/>
  <c r="K172" i="3"/>
  <c r="L172" i="3" s="1"/>
  <c r="K150" i="3"/>
  <c r="L150" i="3" s="1"/>
  <c r="K140" i="3"/>
  <c r="L140" i="3" s="1"/>
  <c r="K144" i="3"/>
  <c r="L144" i="3" s="1"/>
  <c r="K136" i="3"/>
  <c r="L136" i="3" s="1"/>
  <c r="K174" i="3"/>
  <c r="L174" i="3" s="1"/>
  <c r="K166" i="3"/>
  <c r="L166" i="3" s="1"/>
  <c r="K168" i="3"/>
  <c r="L168" i="3" s="1"/>
  <c r="K128" i="3"/>
  <c r="L128" i="3" s="1"/>
  <c r="K126" i="3"/>
  <c r="L126" i="3" s="1"/>
  <c r="K165" i="3"/>
  <c r="L165" i="3" s="1"/>
  <c r="K134" i="3"/>
  <c r="L134" i="3" s="1"/>
  <c r="K130" i="3"/>
  <c r="L130" i="3" s="1"/>
  <c r="K160" i="3"/>
  <c r="L160" i="3" s="1"/>
  <c r="K146" i="3"/>
  <c r="L146" i="3" s="1"/>
  <c r="K125" i="3"/>
  <c r="L125" i="3" s="1"/>
  <c r="M125" i="3" s="1"/>
  <c r="K158" i="3"/>
  <c r="L158" i="3" s="1"/>
  <c r="K149" i="3"/>
  <c r="L149" i="3" s="1"/>
  <c r="K157" i="3"/>
  <c r="L157" i="3" s="1"/>
  <c r="K139" i="3"/>
  <c r="L139" i="3" s="1"/>
  <c r="K159" i="3"/>
  <c r="L159" i="3" s="1"/>
  <c r="K147" i="3"/>
  <c r="L147" i="3" s="1"/>
  <c r="I70" i="3"/>
  <c r="K169" i="3"/>
  <c r="L169" i="3" s="1"/>
  <c r="J17" i="4"/>
  <c r="C16" i="4"/>
  <c r="A16" i="4"/>
  <c r="B16" i="4"/>
  <c r="I71" i="3" l="1"/>
  <c r="M126" i="3"/>
  <c r="O125" i="3"/>
  <c r="J18" i="4"/>
  <c r="A17" i="4"/>
  <c r="B17" i="4"/>
  <c r="C17" i="4"/>
  <c r="O126" i="3" l="1"/>
  <c r="M127" i="3"/>
  <c r="I72" i="3"/>
  <c r="I73" i="3" s="1"/>
  <c r="J19" i="4"/>
  <c r="A18" i="4"/>
  <c r="B18" i="4"/>
  <c r="C18" i="4"/>
  <c r="M128" i="3" l="1"/>
  <c r="O127" i="3"/>
  <c r="I74" i="3"/>
  <c r="J20" i="4"/>
  <c r="B19" i="4"/>
  <c r="C19" i="4"/>
  <c r="A19" i="4"/>
  <c r="I75" i="3" l="1"/>
  <c r="O128" i="3"/>
  <c r="M129" i="3"/>
  <c r="J21" i="4"/>
  <c r="C20" i="4"/>
  <c r="A20" i="4"/>
  <c r="B20" i="4"/>
  <c r="M130" i="3" l="1"/>
  <c r="O129" i="3"/>
  <c r="I76" i="3"/>
  <c r="J22" i="4"/>
  <c r="A21" i="4"/>
  <c r="B21" i="4"/>
  <c r="C21" i="4"/>
  <c r="I77" i="3" l="1"/>
  <c r="O130" i="3"/>
  <c r="M131" i="3"/>
  <c r="J23" i="4"/>
  <c r="A22" i="4"/>
  <c r="B22" i="4"/>
  <c r="C22" i="4"/>
  <c r="M132" i="3" l="1"/>
  <c r="O131" i="3"/>
  <c r="I78" i="3"/>
  <c r="D159" i="4"/>
  <c r="J24" i="4"/>
  <c r="B23" i="4"/>
  <c r="I138" i="4" s="1"/>
  <c r="C23" i="4"/>
  <c r="J138" i="4" s="1"/>
  <c r="A23" i="4"/>
  <c r="I79" i="3" l="1"/>
  <c r="O132" i="3"/>
  <c r="M133" i="3"/>
  <c r="H138" i="4"/>
  <c r="M138" i="4" s="1"/>
  <c r="H137" i="4"/>
  <c r="B159" i="4"/>
  <c r="I137" i="4"/>
  <c r="C159" i="4"/>
  <c r="H124" i="4"/>
  <c r="H125" i="4"/>
  <c r="H126" i="4"/>
  <c r="H127" i="4"/>
  <c r="H128" i="4"/>
  <c r="H129" i="4"/>
  <c r="H130" i="4"/>
  <c r="H131" i="4"/>
  <c r="H132" i="4"/>
  <c r="H133" i="4"/>
  <c r="H134" i="4"/>
  <c r="M134" i="4" s="1"/>
  <c r="H135" i="4"/>
  <c r="H136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25" i="4"/>
  <c r="C24" i="4"/>
  <c r="J139" i="4" s="1"/>
  <c r="A24" i="4"/>
  <c r="H139" i="4" s="1"/>
  <c r="M139" i="4" s="1"/>
  <c r="B24" i="4"/>
  <c r="I139" i="4" s="1"/>
  <c r="M134" i="3" l="1"/>
  <c r="O133" i="3"/>
  <c r="I80" i="3"/>
  <c r="M126" i="4"/>
  <c r="M130" i="4"/>
  <c r="M137" i="4"/>
  <c r="M133" i="4"/>
  <c r="M129" i="4"/>
  <c r="M125" i="4"/>
  <c r="M136" i="4"/>
  <c r="M132" i="4"/>
  <c r="M128" i="4"/>
  <c r="M124" i="4"/>
  <c r="M135" i="4"/>
  <c r="M131" i="4"/>
  <c r="M127" i="4"/>
  <c r="J26" i="4"/>
  <c r="A25" i="4"/>
  <c r="H140" i="4" s="1"/>
  <c r="B25" i="4"/>
  <c r="I140" i="4" s="1"/>
  <c r="C25" i="4"/>
  <c r="J140" i="4" s="1"/>
  <c r="I81" i="3" l="1"/>
  <c r="O134" i="3"/>
  <c r="M135" i="3"/>
  <c r="M140" i="4"/>
  <c r="J27" i="4"/>
  <c r="A26" i="4"/>
  <c r="H141" i="4" s="1"/>
  <c r="B26" i="4"/>
  <c r="I141" i="4" s="1"/>
  <c r="C26" i="4"/>
  <c r="J141" i="4" s="1"/>
  <c r="M136" i="3" l="1"/>
  <c r="O135" i="3"/>
  <c r="I82" i="3"/>
  <c r="M141" i="4"/>
  <c r="J28" i="4"/>
  <c r="B27" i="4"/>
  <c r="I142" i="4" s="1"/>
  <c r="C27" i="4"/>
  <c r="J142" i="4" s="1"/>
  <c r="A27" i="4"/>
  <c r="H142" i="4" s="1"/>
  <c r="I83" i="3" l="1"/>
  <c r="O136" i="3"/>
  <c r="M137" i="3"/>
  <c r="M142" i="4"/>
  <c r="J29" i="4"/>
  <c r="C28" i="4"/>
  <c r="J143" i="4" s="1"/>
  <c r="A28" i="4"/>
  <c r="H143" i="4" s="1"/>
  <c r="B28" i="4"/>
  <c r="I143" i="4" s="1"/>
  <c r="M138" i="3" l="1"/>
  <c r="O137" i="3"/>
  <c r="I84" i="3"/>
  <c r="M143" i="4"/>
  <c r="J30" i="4"/>
  <c r="A29" i="4"/>
  <c r="H144" i="4" s="1"/>
  <c r="B29" i="4"/>
  <c r="I144" i="4" s="1"/>
  <c r="C29" i="4"/>
  <c r="J144" i="4" s="1"/>
  <c r="I85" i="3" l="1"/>
  <c r="O138" i="3"/>
  <c r="M139" i="3"/>
  <c r="M144" i="4"/>
  <c r="G106" i="4"/>
  <c r="E106" i="4"/>
  <c r="F106" i="4"/>
  <c r="J31" i="4"/>
  <c r="A30" i="4"/>
  <c r="H145" i="4" s="1"/>
  <c r="B30" i="4"/>
  <c r="I145" i="4" s="1"/>
  <c r="C30" i="4"/>
  <c r="J145" i="4" s="1"/>
  <c r="M140" i="3" l="1"/>
  <c r="O139" i="3"/>
  <c r="I86" i="3"/>
  <c r="M145" i="4"/>
  <c r="G107" i="4"/>
  <c r="B120" i="4"/>
  <c r="B158" i="4" s="1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I99" i="4" s="1"/>
  <c r="E100" i="4"/>
  <c r="E101" i="4"/>
  <c r="E102" i="4"/>
  <c r="E103" i="4"/>
  <c r="I103" i="4" s="1"/>
  <c r="E104" i="4"/>
  <c r="E105" i="4"/>
  <c r="I106" i="4"/>
  <c r="C120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7" i="4"/>
  <c r="E107" i="4"/>
  <c r="E145" i="4"/>
  <c r="D120" i="4"/>
  <c r="D158" i="4" s="1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J32" i="4"/>
  <c r="B31" i="4"/>
  <c r="I146" i="4" s="1"/>
  <c r="C31" i="4"/>
  <c r="J146" i="4" s="1"/>
  <c r="A31" i="4"/>
  <c r="H146" i="4" s="1"/>
  <c r="I87" i="3" l="1"/>
  <c r="O140" i="3"/>
  <c r="M141" i="3"/>
  <c r="M146" i="4"/>
  <c r="F145" i="4"/>
  <c r="C158" i="4"/>
  <c r="I95" i="4"/>
  <c r="I91" i="4"/>
  <c r="I87" i="4"/>
  <c r="I104" i="4"/>
  <c r="I100" i="4"/>
  <c r="I96" i="4"/>
  <c r="I92" i="4"/>
  <c r="I88" i="4"/>
  <c r="E146" i="4"/>
  <c r="E108" i="4"/>
  <c r="G146" i="4"/>
  <c r="G108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I102" i="4"/>
  <c r="I98" i="4"/>
  <c r="I94" i="4"/>
  <c r="I90" i="4"/>
  <c r="I86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F146" i="4"/>
  <c r="F108" i="4"/>
  <c r="I107" i="4"/>
  <c r="I105" i="4"/>
  <c r="I101" i="4"/>
  <c r="I97" i="4"/>
  <c r="I93" i="4"/>
  <c r="I89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G145" i="4"/>
  <c r="L145" i="4" s="1"/>
  <c r="J33" i="4"/>
  <c r="C32" i="4"/>
  <c r="J147" i="4" s="1"/>
  <c r="A32" i="4"/>
  <c r="H147" i="4" s="1"/>
  <c r="B32" i="4"/>
  <c r="I147" i="4" s="1"/>
  <c r="M142" i="3" l="1"/>
  <c r="O141" i="3"/>
  <c r="I88" i="3"/>
  <c r="L144" i="4"/>
  <c r="L140" i="4"/>
  <c r="M147" i="4"/>
  <c r="L136" i="4"/>
  <c r="L132" i="4"/>
  <c r="L128" i="4"/>
  <c r="L124" i="4"/>
  <c r="L143" i="4"/>
  <c r="L139" i="4"/>
  <c r="L135" i="4"/>
  <c r="L131" i="4"/>
  <c r="L127" i="4"/>
  <c r="L142" i="4"/>
  <c r="L138" i="4"/>
  <c r="L134" i="4"/>
  <c r="L130" i="4"/>
  <c r="L126" i="4"/>
  <c r="L146" i="4"/>
  <c r="E109" i="4"/>
  <c r="E147" i="4"/>
  <c r="G147" i="4"/>
  <c r="G109" i="4"/>
  <c r="I108" i="4"/>
  <c r="F147" i="4"/>
  <c r="F109" i="4"/>
  <c r="L141" i="4"/>
  <c r="L137" i="4"/>
  <c r="L133" i="4"/>
  <c r="L129" i="4"/>
  <c r="L125" i="4"/>
  <c r="J34" i="4"/>
  <c r="A33" i="4"/>
  <c r="H148" i="4" s="1"/>
  <c r="B33" i="4"/>
  <c r="I148" i="4" s="1"/>
  <c r="C33" i="4"/>
  <c r="J148" i="4" s="1"/>
  <c r="I89" i="3" l="1"/>
  <c r="O142" i="3"/>
  <c r="M143" i="3"/>
  <c r="M148" i="4"/>
  <c r="L147" i="4"/>
  <c r="D82" i="4"/>
  <c r="D119" i="4" s="1"/>
  <c r="D157" i="4" s="1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I109" i="4"/>
  <c r="F110" i="4"/>
  <c r="F148" i="4"/>
  <c r="C110" i="4"/>
  <c r="C82" i="4"/>
  <c r="C119" i="4" s="1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D109" i="4"/>
  <c r="D73" i="4"/>
  <c r="G110" i="4"/>
  <c r="G148" i="4"/>
  <c r="D110" i="4"/>
  <c r="B73" i="4"/>
  <c r="E148" i="4"/>
  <c r="E110" i="4"/>
  <c r="B110" i="4"/>
  <c r="B82" i="4"/>
  <c r="B119" i="4" s="1"/>
  <c r="B86" i="4"/>
  <c r="B87" i="4"/>
  <c r="H87" i="4" s="1"/>
  <c r="J87" i="4" s="1"/>
  <c r="B88" i="4"/>
  <c r="B89" i="4"/>
  <c r="H89" i="4" s="1"/>
  <c r="J89" i="4" s="1"/>
  <c r="B90" i="4"/>
  <c r="B91" i="4"/>
  <c r="H91" i="4" s="1"/>
  <c r="J91" i="4" s="1"/>
  <c r="B92" i="4"/>
  <c r="B93" i="4"/>
  <c r="H93" i="4" s="1"/>
  <c r="J93" i="4" s="1"/>
  <c r="B94" i="4"/>
  <c r="B95" i="4"/>
  <c r="H95" i="4" s="1"/>
  <c r="J95" i="4" s="1"/>
  <c r="B96" i="4"/>
  <c r="B97" i="4"/>
  <c r="H97" i="4" s="1"/>
  <c r="J97" i="4" s="1"/>
  <c r="B98" i="4"/>
  <c r="B99" i="4"/>
  <c r="H99" i="4" s="1"/>
  <c r="J99" i="4" s="1"/>
  <c r="B100" i="4"/>
  <c r="B101" i="4"/>
  <c r="H101" i="4" s="1"/>
  <c r="J101" i="4" s="1"/>
  <c r="B102" i="4"/>
  <c r="B103" i="4"/>
  <c r="H103" i="4" s="1"/>
  <c r="J103" i="4" s="1"/>
  <c r="B104" i="4"/>
  <c r="B105" i="4"/>
  <c r="H105" i="4" s="1"/>
  <c r="J105" i="4" s="1"/>
  <c r="B106" i="4"/>
  <c r="B107" i="4"/>
  <c r="H107" i="4" s="1"/>
  <c r="J107" i="4" s="1"/>
  <c r="B108" i="4"/>
  <c r="B109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B49" i="4"/>
  <c r="E49" i="4" s="1"/>
  <c r="B50" i="4"/>
  <c r="B51" i="4"/>
  <c r="B52" i="4"/>
  <c r="B53" i="4"/>
  <c r="E53" i="4" s="1"/>
  <c r="B54" i="4"/>
  <c r="B55" i="4"/>
  <c r="B56" i="4"/>
  <c r="B57" i="4"/>
  <c r="E57" i="4" s="1"/>
  <c r="B58" i="4"/>
  <c r="B59" i="4"/>
  <c r="B60" i="4"/>
  <c r="B61" i="4"/>
  <c r="E61" i="4" s="1"/>
  <c r="B62" i="4"/>
  <c r="B63" i="4"/>
  <c r="B64" i="4"/>
  <c r="B65" i="4"/>
  <c r="E65" i="4" s="1"/>
  <c r="B66" i="4"/>
  <c r="B67" i="4"/>
  <c r="B68" i="4"/>
  <c r="B69" i="4"/>
  <c r="E69" i="4" s="1"/>
  <c r="B70" i="4"/>
  <c r="B71" i="4"/>
  <c r="C73" i="4"/>
  <c r="D72" i="4"/>
  <c r="B72" i="4"/>
  <c r="J35" i="4"/>
  <c r="A34" i="4"/>
  <c r="H149" i="4" s="1"/>
  <c r="B34" i="4"/>
  <c r="I149" i="4" s="1"/>
  <c r="C34" i="4"/>
  <c r="J149" i="4" s="1"/>
  <c r="M144" i="3" l="1"/>
  <c r="O143" i="3"/>
  <c r="I90" i="3"/>
  <c r="I110" i="4"/>
  <c r="C157" i="4"/>
  <c r="K148" i="4"/>
  <c r="B157" i="4"/>
  <c r="E73" i="4"/>
  <c r="M149" i="4"/>
  <c r="L148" i="4"/>
  <c r="H109" i="4"/>
  <c r="J109" i="4" s="1"/>
  <c r="D124" i="4"/>
  <c r="D74" i="4"/>
  <c r="G111" i="4"/>
  <c r="G149" i="4"/>
  <c r="D111" i="4"/>
  <c r="E70" i="4"/>
  <c r="E66" i="4"/>
  <c r="E62" i="4"/>
  <c r="E58" i="4"/>
  <c r="E54" i="4"/>
  <c r="E50" i="4"/>
  <c r="H106" i="4"/>
  <c r="J106" i="4" s="1"/>
  <c r="H102" i="4"/>
  <c r="J102" i="4" s="1"/>
  <c r="H98" i="4"/>
  <c r="J98" i="4" s="1"/>
  <c r="H94" i="4"/>
  <c r="J94" i="4" s="1"/>
  <c r="H90" i="4"/>
  <c r="J90" i="4" s="1"/>
  <c r="H86" i="4"/>
  <c r="J86" i="4" s="1"/>
  <c r="C74" i="4"/>
  <c r="F149" i="4"/>
  <c r="C111" i="4"/>
  <c r="F111" i="4"/>
  <c r="B124" i="4"/>
  <c r="B74" i="4"/>
  <c r="E149" i="4"/>
  <c r="E111" i="4"/>
  <c r="B111" i="4"/>
  <c r="H108" i="4"/>
  <c r="J108" i="4" s="1"/>
  <c r="H104" i="4"/>
  <c r="J104" i="4" s="1"/>
  <c r="H100" i="4"/>
  <c r="J100" i="4" s="1"/>
  <c r="H96" i="4"/>
  <c r="J96" i="4" s="1"/>
  <c r="H92" i="4"/>
  <c r="J92" i="4" s="1"/>
  <c r="H88" i="4"/>
  <c r="J88" i="4" s="1"/>
  <c r="H110" i="4"/>
  <c r="J110" i="4" s="1"/>
  <c r="C124" i="4"/>
  <c r="E60" i="4"/>
  <c r="E56" i="4"/>
  <c r="E72" i="4"/>
  <c r="E71" i="4"/>
  <c r="E67" i="4"/>
  <c r="E63" i="4"/>
  <c r="E59" i="4"/>
  <c r="E55" i="4"/>
  <c r="E51" i="4"/>
  <c r="F49" i="4"/>
  <c r="E68" i="4"/>
  <c r="E64" i="4"/>
  <c r="E52" i="4"/>
  <c r="J36" i="4"/>
  <c r="B35" i="4"/>
  <c r="I150" i="4" s="1"/>
  <c r="C35" i="4"/>
  <c r="J150" i="4" s="1"/>
  <c r="A35" i="4"/>
  <c r="H150" i="4" s="1"/>
  <c r="I91" i="3" l="1"/>
  <c r="O144" i="3"/>
  <c r="M145" i="3"/>
  <c r="N148" i="4"/>
  <c r="M150" i="4"/>
  <c r="K135" i="4"/>
  <c r="N135" i="4" s="1"/>
  <c r="K131" i="4"/>
  <c r="N131" i="4" s="1"/>
  <c r="K127" i="4"/>
  <c r="N127" i="4" s="1"/>
  <c r="H111" i="4"/>
  <c r="E74" i="4"/>
  <c r="F50" i="4"/>
  <c r="F51" i="4" s="1"/>
  <c r="K149" i="4"/>
  <c r="K128" i="4"/>
  <c r="N128" i="4" s="1"/>
  <c r="K143" i="4"/>
  <c r="N143" i="4" s="1"/>
  <c r="K146" i="4"/>
  <c r="N146" i="4" s="1"/>
  <c r="K142" i="4"/>
  <c r="N142" i="4" s="1"/>
  <c r="K138" i="4"/>
  <c r="N138" i="4" s="1"/>
  <c r="K134" i="4"/>
  <c r="N134" i="4" s="1"/>
  <c r="K130" i="4"/>
  <c r="N130" i="4" s="1"/>
  <c r="K126" i="4"/>
  <c r="N126" i="4" s="1"/>
  <c r="K86" i="4"/>
  <c r="K144" i="4"/>
  <c r="N144" i="4" s="1"/>
  <c r="K140" i="4"/>
  <c r="N140" i="4" s="1"/>
  <c r="K136" i="4"/>
  <c r="N136" i="4" s="1"/>
  <c r="K132" i="4"/>
  <c r="N132" i="4" s="1"/>
  <c r="D75" i="4"/>
  <c r="G150" i="4"/>
  <c r="D112" i="4"/>
  <c r="G112" i="4"/>
  <c r="K124" i="4"/>
  <c r="N124" i="4" s="1"/>
  <c r="O124" i="4" s="1"/>
  <c r="C75" i="4"/>
  <c r="F112" i="4"/>
  <c r="F150" i="4"/>
  <c r="C112" i="4"/>
  <c r="K147" i="4"/>
  <c r="N147" i="4" s="1"/>
  <c r="K139" i="4"/>
  <c r="N139" i="4" s="1"/>
  <c r="I111" i="4"/>
  <c r="J111" i="4" s="1"/>
  <c r="B75" i="4"/>
  <c r="E150" i="4"/>
  <c r="B112" i="4"/>
  <c r="E112" i="4"/>
  <c r="L149" i="4"/>
  <c r="K145" i="4"/>
  <c r="N145" i="4" s="1"/>
  <c r="K141" i="4"/>
  <c r="N141" i="4" s="1"/>
  <c r="K137" i="4"/>
  <c r="N137" i="4" s="1"/>
  <c r="K133" i="4"/>
  <c r="N133" i="4" s="1"/>
  <c r="K129" i="4"/>
  <c r="N129" i="4" s="1"/>
  <c r="K125" i="4"/>
  <c r="N125" i="4" s="1"/>
  <c r="J37" i="4"/>
  <c r="C36" i="4"/>
  <c r="J151" i="4" s="1"/>
  <c r="A36" i="4"/>
  <c r="H151" i="4" s="1"/>
  <c r="B36" i="4"/>
  <c r="I151" i="4" s="1"/>
  <c r="M146" i="3" l="1"/>
  <c r="O145" i="3"/>
  <c r="I92" i="3"/>
  <c r="M151" i="4"/>
  <c r="O125" i="4"/>
  <c r="N149" i="4"/>
  <c r="L150" i="4"/>
  <c r="K150" i="4"/>
  <c r="D76" i="4"/>
  <c r="G151" i="4"/>
  <c r="G113" i="4"/>
  <c r="D113" i="4"/>
  <c r="I112" i="4"/>
  <c r="K87" i="4"/>
  <c r="C76" i="4"/>
  <c r="F151" i="4"/>
  <c r="F113" i="4"/>
  <c r="C113" i="4"/>
  <c r="E75" i="4"/>
  <c r="B76" i="4"/>
  <c r="E151" i="4"/>
  <c r="E113" i="4"/>
  <c r="B113" i="4"/>
  <c r="H112" i="4"/>
  <c r="F52" i="4"/>
  <c r="J38" i="4"/>
  <c r="A37" i="4"/>
  <c r="H152" i="4" s="1"/>
  <c r="B37" i="4"/>
  <c r="I152" i="4" s="1"/>
  <c r="C37" i="4"/>
  <c r="J152" i="4" s="1"/>
  <c r="I93" i="3" l="1"/>
  <c r="O146" i="3"/>
  <c r="M147" i="3"/>
  <c r="N150" i="4"/>
  <c r="O126" i="4"/>
  <c r="H113" i="4"/>
  <c r="M152" i="4"/>
  <c r="E76" i="4"/>
  <c r="J112" i="4"/>
  <c r="I113" i="4"/>
  <c r="J113" i="4" s="1"/>
  <c r="K88" i="4"/>
  <c r="D77" i="4"/>
  <c r="G152" i="4"/>
  <c r="D114" i="4"/>
  <c r="G114" i="4"/>
  <c r="C77" i="4"/>
  <c r="F114" i="4"/>
  <c r="C114" i="4"/>
  <c r="F152" i="4"/>
  <c r="K151" i="4"/>
  <c r="B77" i="4"/>
  <c r="E152" i="4"/>
  <c r="E114" i="4"/>
  <c r="B114" i="4"/>
  <c r="L151" i="4"/>
  <c r="F53" i="4"/>
  <c r="A38" i="4"/>
  <c r="H153" i="4" s="1"/>
  <c r="B38" i="4"/>
  <c r="I153" i="4" s="1"/>
  <c r="C38" i="4"/>
  <c r="J153" i="4" s="1"/>
  <c r="M148" i="3" l="1"/>
  <c r="O147" i="3"/>
  <c r="I94" i="3"/>
  <c r="M153" i="4"/>
  <c r="N151" i="4"/>
  <c r="O127" i="4"/>
  <c r="E77" i="4"/>
  <c r="L152" i="4"/>
  <c r="B78" i="4"/>
  <c r="E153" i="4"/>
  <c r="E115" i="4"/>
  <c r="B115" i="4"/>
  <c r="H114" i="4"/>
  <c r="C78" i="4"/>
  <c r="F153" i="4"/>
  <c r="C115" i="4"/>
  <c r="F115" i="4"/>
  <c r="I114" i="4"/>
  <c r="K89" i="4"/>
  <c r="D78" i="4"/>
  <c r="G115" i="4"/>
  <c r="G153" i="4"/>
  <c r="D115" i="4"/>
  <c r="K152" i="4"/>
  <c r="F54" i="4"/>
  <c r="I95" i="3" l="1"/>
  <c r="O148" i="3"/>
  <c r="M149" i="3"/>
  <c r="O128" i="4"/>
  <c r="N152" i="4"/>
  <c r="E78" i="4"/>
  <c r="E79" i="4" s="1"/>
  <c r="I115" i="4"/>
  <c r="J114" i="4"/>
  <c r="K153" i="4"/>
  <c r="L153" i="4"/>
  <c r="K90" i="4"/>
  <c r="H115" i="4"/>
  <c r="F55" i="4"/>
  <c r="M150" i="3" l="1"/>
  <c r="O149" i="3"/>
  <c r="I96" i="3"/>
  <c r="O129" i="4"/>
  <c r="N153" i="4"/>
  <c r="N154" i="4" s="1"/>
  <c r="Q123" i="4" s="1"/>
  <c r="J115" i="4"/>
  <c r="J116" i="4" s="1"/>
  <c r="K91" i="4"/>
  <c r="F56" i="4"/>
  <c r="I97" i="3" l="1"/>
  <c r="O150" i="3"/>
  <c r="M151" i="3"/>
  <c r="P124" i="4"/>
  <c r="P125" i="4"/>
  <c r="P126" i="4"/>
  <c r="P127" i="4"/>
  <c r="P128" i="4"/>
  <c r="O130" i="4"/>
  <c r="P129" i="4"/>
  <c r="K92" i="4"/>
  <c r="F57" i="4"/>
  <c r="M152" i="3" l="1"/>
  <c r="O151" i="3"/>
  <c r="I98" i="3"/>
  <c r="O131" i="4"/>
  <c r="P130" i="4"/>
  <c r="K93" i="4"/>
  <c r="F58" i="4"/>
  <c r="I99" i="3" l="1"/>
  <c r="O152" i="3"/>
  <c r="M153" i="3"/>
  <c r="O132" i="4"/>
  <c r="P131" i="4"/>
  <c r="K94" i="4"/>
  <c r="F59" i="4"/>
  <c r="M154" i="3" l="1"/>
  <c r="O153" i="3"/>
  <c r="I100" i="3"/>
  <c r="O133" i="4"/>
  <c r="P132" i="4"/>
  <c r="K95" i="4"/>
  <c r="F60" i="4"/>
  <c r="I101" i="3" l="1"/>
  <c r="O154" i="3"/>
  <c r="M155" i="3"/>
  <c r="O134" i="4"/>
  <c r="P133" i="4"/>
  <c r="K96" i="4"/>
  <c r="F61" i="4"/>
  <c r="M156" i="3" l="1"/>
  <c r="O155" i="3"/>
  <c r="I102" i="3"/>
  <c r="O135" i="4"/>
  <c r="P134" i="4"/>
  <c r="K97" i="4"/>
  <c r="F62" i="4"/>
  <c r="I103" i="3" l="1"/>
  <c r="O156" i="3"/>
  <c r="M157" i="3"/>
  <c r="O136" i="4"/>
  <c r="P135" i="4"/>
  <c r="K98" i="4"/>
  <c r="F63" i="4"/>
  <c r="M158" i="3" l="1"/>
  <c r="O157" i="3"/>
  <c r="I104" i="3"/>
  <c r="O137" i="4"/>
  <c r="P136" i="4"/>
  <c r="K99" i="4"/>
  <c r="F64" i="4"/>
  <c r="I105" i="3" l="1"/>
  <c r="O158" i="3"/>
  <c r="M159" i="3"/>
  <c r="O138" i="4"/>
  <c r="P137" i="4"/>
  <c r="K100" i="4"/>
  <c r="F65" i="4"/>
  <c r="M160" i="3" l="1"/>
  <c r="O159" i="3"/>
  <c r="I106" i="3"/>
  <c r="O139" i="4"/>
  <c r="P138" i="4"/>
  <c r="K101" i="4"/>
  <c r="F66" i="4"/>
  <c r="I107" i="3" l="1"/>
  <c r="O160" i="3"/>
  <c r="M161" i="3"/>
  <c r="O140" i="4"/>
  <c r="P139" i="4"/>
  <c r="K102" i="4"/>
  <c r="F67" i="4"/>
  <c r="M162" i="3" l="1"/>
  <c r="O161" i="3"/>
  <c r="I108" i="3"/>
  <c r="O141" i="4"/>
  <c r="P140" i="4"/>
  <c r="K103" i="4"/>
  <c r="F68" i="4"/>
  <c r="I109" i="3" l="1"/>
  <c r="O162" i="3"/>
  <c r="M163" i="3"/>
  <c r="O142" i="4"/>
  <c r="P141" i="4"/>
  <c r="K104" i="4"/>
  <c r="F69" i="4"/>
  <c r="O163" i="3" l="1"/>
  <c r="M164" i="3"/>
  <c r="I110" i="3"/>
  <c r="O143" i="4"/>
  <c r="P142" i="4"/>
  <c r="K105" i="4"/>
  <c r="F70" i="4"/>
  <c r="I111" i="3" l="1"/>
  <c r="M165" i="3"/>
  <c r="O164" i="3"/>
  <c r="O144" i="4"/>
  <c r="P143" i="4"/>
  <c r="K106" i="4"/>
  <c r="F71" i="4"/>
  <c r="M166" i="3" l="1"/>
  <c r="O165" i="3"/>
  <c r="I112" i="3"/>
  <c r="O145" i="4"/>
  <c r="P144" i="4"/>
  <c r="K107" i="4"/>
  <c r="F72" i="4"/>
  <c r="I113" i="3" l="1"/>
  <c r="M167" i="3"/>
  <c r="O166" i="3"/>
  <c r="O146" i="4"/>
  <c r="P145" i="4"/>
  <c r="K108" i="4"/>
  <c r="F73" i="4"/>
  <c r="I114" i="3" l="1"/>
  <c r="M168" i="3"/>
  <c r="O167" i="3"/>
  <c r="O147" i="4"/>
  <c r="P146" i="4"/>
  <c r="K109" i="4"/>
  <c r="F74" i="4"/>
  <c r="O168" i="3" l="1"/>
  <c r="M169" i="3"/>
  <c r="I115" i="3"/>
  <c r="O148" i="4"/>
  <c r="P147" i="4"/>
  <c r="K110" i="4"/>
  <c r="F75" i="4"/>
  <c r="M170" i="3" l="1"/>
  <c r="O169" i="3"/>
  <c r="I116" i="3"/>
  <c r="O149" i="4"/>
  <c r="P148" i="4"/>
  <c r="K111" i="4"/>
  <c r="F76" i="4"/>
  <c r="I117" i="3" l="1"/>
  <c r="O170" i="3"/>
  <c r="M171" i="3"/>
  <c r="O150" i="4"/>
  <c r="P149" i="4"/>
  <c r="K112" i="4"/>
  <c r="F77" i="4"/>
  <c r="M172" i="3" l="1"/>
  <c r="O171" i="3"/>
  <c r="L67" i="3"/>
  <c r="K117" i="3"/>
  <c r="O151" i="4"/>
  <c r="P150" i="4"/>
  <c r="K113" i="4"/>
  <c r="F78" i="4"/>
  <c r="K72" i="3" l="1"/>
  <c r="K68" i="3"/>
  <c r="K69" i="3"/>
  <c r="K70" i="3"/>
  <c r="K71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O172" i="3"/>
  <c r="M173" i="3"/>
  <c r="O152" i="4"/>
  <c r="P151" i="4"/>
  <c r="K114" i="4"/>
  <c r="H48" i="4"/>
  <c r="M174" i="3" l="1"/>
  <c r="O173" i="3"/>
  <c r="O153" i="4"/>
  <c r="P153" i="4" s="1"/>
  <c r="P152" i="4"/>
  <c r="K115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O174" i="3" l="1"/>
  <c r="M85" i="4"/>
  <c r="L115" i="4"/>
  <c r="L86" i="4" l="1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</calcChain>
</file>

<file path=xl/sharedStrings.xml><?xml version="1.0" encoding="utf-8"?>
<sst xmlns="http://schemas.openxmlformats.org/spreadsheetml/2006/main" count="131" uniqueCount="54">
  <si>
    <t>X</t>
  </si>
  <si>
    <t>Y</t>
  </si>
  <si>
    <t>Rand</t>
  </si>
  <si>
    <t>#0</t>
  </si>
  <si>
    <t>#1</t>
  </si>
  <si>
    <t>Index</t>
  </si>
  <si>
    <t>iDx</t>
  </si>
  <si>
    <t>iDy</t>
  </si>
  <si>
    <t>jDx</t>
  </si>
  <si>
    <t>jDy</t>
  </si>
  <si>
    <t>iDist</t>
  </si>
  <si>
    <t>jDist</t>
  </si>
  <si>
    <t>Centroid</t>
  </si>
  <si>
    <t>Centroid #0</t>
  </si>
  <si>
    <t>Centroid #1</t>
  </si>
  <si>
    <t>Centroid #2</t>
  </si>
  <si>
    <t>Span X</t>
  </si>
  <si>
    <t>Span Y</t>
  </si>
  <si>
    <t>Z</t>
  </si>
  <si>
    <t>Centroid #3</t>
  </si>
  <si>
    <t>Span Z</t>
  </si>
  <si>
    <t>Cluster</t>
  </si>
  <si>
    <t>pDx</t>
  </si>
  <si>
    <t>pDy</t>
  </si>
  <si>
    <t>pDz</t>
  </si>
  <si>
    <t>qDx</t>
  </si>
  <si>
    <t>qDy</t>
  </si>
  <si>
    <t>qDz</t>
  </si>
  <si>
    <t>rDx</t>
  </si>
  <si>
    <t>rDy</t>
  </si>
  <si>
    <t>rDz</t>
  </si>
  <si>
    <t>sDz</t>
  </si>
  <si>
    <t>sDx</t>
  </si>
  <si>
    <t>sDy</t>
  </si>
  <si>
    <t>pDist</t>
  </si>
  <si>
    <t>qDist</t>
  </si>
  <si>
    <t>rDist</t>
  </si>
  <si>
    <t>sDist</t>
  </si>
  <si>
    <t>Start=</t>
  </si>
  <si>
    <t>Dist</t>
  </si>
  <si>
    <t>Total=</t>
  </si>
  <si>
    <t>Cumlative</t>
  </si>
  <si>
    <t>Threshold=</t>
  </si>
  <si>
    <t>Random stream</t>
  </si>
  <si>
    <t>#10</t>
  </si>
  <si>
    <t>Next=</t>
  </si>
  <si>
    <t>Cumulative</t>
  </si>
  <si>
    <t>Dist=</t>
  </si>
  <si>
    <t>Random</t>
  </si>
  <si>
    <t>Dx</t>
  </si>
  <si>
    <t>Dy</t>
  </si>
  <si>
    <t>Rank</t>
  </si>
  <si>
    <t>Mask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</si>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</sst>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2-D 3 centroids'!$A$8:$A$57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rand 2-D 3 centroids'!$B$8:$B$57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0696"/>
        <c:axId val="89172264"/>
      </c:scatterChart>
      <c:valAx>
        <c:axId val="8917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264"/>
        <c:crosses val="autoZero"/>
        <c:crossBetween val="midCat"/>
      </c:valAx>
      <c:valAx>
        <c:axId val="891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7620</xdr:rowOff>
    </xdr:from>
    <xdr:to>
      <xdr:col>17</xdr:col>
      <xdr:colOff>556260</xdr:colOff>
      <xdr:row>19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A161" workbookViewId="0">
      <selection activeCell="B177" sqref="B177"/>
    </sheetView>
  </sheetViews>
  <sheetFormatPr defaultRowHeight="15.6" x14ac:dyDescent="0.3"/>
  <cols>
    <col min="1" max="2" width="12.5" bestFit="1" customWidth="1"/>
    <col min="3" max="3" width="11.8984375" bestFit="1" customWidth="1"/>
  </cols>
  <sheetData>
    <row r="1" spans="1:10" x14ac:dyDescent="0.3">
      <c r="C1" t="s">
        <v>0</v>
      </c>
      <c r="D1" t="s">
        <v>1</v>
      </c>
      <c r="F1" t="s">
        <v>16</v>
      </c>
      <c r="G1" t="s">
        <v>17</v>
      </c>
    </row>
    <row r="2" spans="1:10" x14ac:dyDescent="0.3">
      <c r="A2" t="s">
        <v>13</v>
      </c>
      <c r="C2">
        <v>100</v>
      </c>
      <c r="D2">
        <v>100</v>
      </c>
      <c r="F2">
        <v>30</v>
      </c>
      <c r="G2">
        <v>30</v>
      </c>
    </row>
    <row r="3" spans="1:10" x14ac:dyDescent="0.3">
      <c r="A3" t="s">
        <v>14</v>
      </c>
      <c r="C3">
        <v>0</v>
      </c>
      <c r="D3">
        <v>100</v>
      </c>
      <c r="F3">
        <v>30</v>
      </c>
      <c r="G3">
        <v>30</v>
      </c>
    </row>
    <row r="4" spans="1:10" x14ac:dyDescent="0.3">
      <c r="A4" t="s">
        <v>15</v>
      </c>
      <c r="C4">
        <v>100</v>
      </c>
      <c r="D4">
        <v>0</v>
      </c>
      <c r="F4">
        <v>30</v>
      </c>
      <c r="G4">
        <v>30</v>
      </c>
    </row>
    <row r="6" spans="1:10" x14ac:dyDescent="0.3">
      <c r="A6" t="s">
        <v>3</v>
      </c>
    </row>
    <row r="7" spans="1:10" x14ac:dyDescent="0.3">
      <c r="A7">
        <v>50</v>
      </c>
      <c r="B7">
        <v>2</v>
      </c>
      <c r="G7" t="s">
        <v>12</v>
      </c>
      <c r="H7" t="s">
        <v>2</v>
      </c>
    </row>
    <row r="8" spans="1:10" x14ac:dyDescent="0.3">
      <c r="A8">
        <f>INDEX(C$2:C$4,G8+1)+INDEX(F$2:F$4,G8+1)*I8</f>
        <v>-21.393341695808175</v>
      </c>
      <c r="B8">
        <f>INDEX(D$2:D$4,G8+1)+INDEX(G$2:G$4,G8+1)*J8</f>
        <v>126.12905675436197</v>
      </c>
      <c r="G8">
        <f>FLOOR(3*ABS(H8), 1)</f>
        <v>1</v>
      </c>
      <c r="H8">
        <v>0.3923663392772303</v>
      </c>
      <c r="I8">
        <v>-0.71311138986027256</v>
      </c>
      <c r="J8">
        <v>0.87096855847873234</v>
      </c>
    </row>
    <row r="9" spans="1:10" x14ac:dyDescent="0.3">
      <c r="A9">
        <f t="shared" ref="A9:A57" si="0">INDEX(C$2:C$4,G9+1)+INDEX(F$2:F$4,G9+1)*I9</f>
        <v>119.8366252785778</v>
      </c>
      <c r="B9">
        <f t="shared" ref="B9:B57" si="1">INDEX(D$2:D$4,G9+1)+INDEX(G$2:G$4,G9+1)*J9</f>
        <v>28.539184643627909</v>
      </c>
      <c r="G9">
        <f t="shared" ref="G9:G57" si="2">FLOOR(3*ABS(H9), 1)</f>
        <v>2</v>
      </c>
      <c r="H9">
        <v>0.78167953704467052</v>
      </c>
      <c r="I9">
        <v>0.66122084261926006</v>
      </c>
      <c r="J9">
        <v>0.95130615478759695</v>
      </c>
    </row>
    <row r="10" spans="1:10" x14ac:dyDescent="0.3">
      <c r="A10">
        <f t="shared" si="0"/>
        <v>99.401040749882014</v>
      </c>
      <c r="B10">
        <f t="shared" si="1"/>
        <v>26.903242216232957</v>
      </c>
      <c r="G10">
        <f t="shared" si="2"/>
        <v>2</v>
      </c>
      <c r="H10">
        <v>-0.66981385113777936</v>
      </c>
      <c r="I10">
        <v>-1.9965308337265952E-2</v>
      </c>
      <c r="J10">
        <v>0.89677474054109863</v>
      </c>
    </row>
    <row r="11" spans="1:10" x14ac:dyDescent="0.3">
      <c r="A11">
        <f t="shared" si="0"/>
        <v>-2.1882369123494305</v>
      </c>
      <c r="B11">
        <f t="shared" si="1"/>
        <v>106.5330648516063</v>
      </c>
      <c r="G11">
        <f t="shared" si="2"/>
        <v>1</v>
      </c>
      <c r="H11">
        <v>0.37284816052824432</v>
      </c>
      <c r="I11">
        <v>-7.2941230411647684E-2</v>
      </c>
      <c r="J11">
        <v>0.21776882838687683</v>
      </c>
    </row>
    <row r="12" spans="1:10" x14ac:dyDescent="0.3">
      <c r="A12">
        <f t="shared" si="0"/>
        <v>113.19035942361434</v>
      </c>
      <c r="B12">
        <f t="shared" si="1"/>
        <v>-5.5778784471006464</v>
      </c>
      <c r="G12">
        <f t="shared" si="2"/>
        <v>2</v>
      </c>
      <c r="H12">
        <v>0.6714098116695002</v>
      </c>
      <c r="I12">
        <v>0.43967864745381124</v>
      </c>
      <c r="J12">
        <v>-0.18592928157002153</v>
      </c>
    </row>
    <row r="13" spans="1:10" x14ac:dyDescent="0.3">
      <c r="A13">
        <f t="shared" si="0"/>
        <v>77.612991880735976</v>
      </c>
      <c r="B13">
        <f t="shared" si="1"/>
        <v>84.911949194576778</v>
      </c>
      <c r="G13">
        <f t="shared" si="2"/>
        <v>0</v>
      </c>
      <c r="H13">
        <v>-4.3355154845388988E-2</v>
      </c>
      <c r="I13">
        <v>-0.74623360397546756</v>
      </c>
      <c r="J13">
        <v>-0.50293502684744085</v>
      </c>
    </row>
    <row r="14" spans="1:10" x14ac:dyDescent="0.3">
      <c r="A14">
        <f t="shared" si="0"/>
        <v>79.247680521451997</v>
      </c>
      <c r="B14">
        <f t="shared" si="1"/>
        <v>5.1833217357917309</v>
      </c>
      <c r="G14">
        <f t="shared" si="2"/>
        <v>2</v>
      </c>
      <c r="H14">
        <v>0.9899830970418082</v>
      </c>
      <c r="I14">
        <v>-0.69174398261826653</v>
      </c>
      <c r="J14">
        <v>0.17277739119305768</v>
      </c>
    </row>
    <row r="15" spans="1:10" x14ac:dyDescent="0.3">
      <c r="A15">
        <f t="shared" si="0"/>
        <v>-28.414245792723669</v>
      </c>
      <c r="B15">
        <f t="shared" si="1"/>
        <v>78.22389407315616</v>
      </c>
      <c r="G15">
        <f t="shared" si="2"/>
        <v>1</v>
      </c>
      <c r="H15">
        <v>0.3712101483965109</v>
      </c>
      <c r="I15">
        <v>-0.9471415264241223</v>
      </c>
      <c r="J15">
        <v>-0.72587019756146121</v>
      </c>
    </row>
    <row r="16" spans="1:10" x14ac:dyDescent="0.3">
      <c r="A16">
        <f t="shared" si="0"/>
        <v>98.347183703820406</v>
      </c>
      <c r="B16">
        <f t="shared" si="1"/>
        <v>91.170067607587768</v>
      </c>
      <c r="G16">
        <f t="shared" si="2"/>
        <v>0</v>
      </c>
      <c r="H16">
        <v>2.8263662775608767E-2</v>
      </c>
      <c r="I16">
        <v>-5.5093876539319853E-2</v>
      </c>
      <c r="J16">
        <v>-0.2943310797470744</v>
      </c>
    </row>
    <row r="17" spans="1:10" x14ac:dyDescent="0.3">
      <c r="A17">
        <f t="shared" si="0"/>
        <v>14.732196099294519</v>
      </c>
      <c r="B17">
        <f t="shared" si="1"/>
        <v>98.641789197802225</v>
      </c>
      <c r="G17">
        <f t="shared" si="2"/>
        <v>1</v>
      </c>
      <c r="H17">
        <v>0.38674851746850591</v>
      </c>
      <c r="I17">
        <v>0.4910732033098173</v>
      </c>
      <c r="J17">
        <v>-4.5273693406592486E-2</v>
      </c>
    </row>
    <row r="18" spans="1:10" x14ac:dyDescent="0.3">
      <c r="A18">
        <f t="shared" si="0"/>
        <v>-9.4839335327632863</v>
      </c>
      <c r="B18">
        <f t="shared" si="1"/>
        <v>88.416867963521696</v>
      </c>
      <c r="G18">
        <f t="shared" si="2"/>
        <v>1</v>
      </c>
      <c r="H18">
        <v>0.57982676733784277</v>
      </c>
      <c r="I18">
        <v>-0.31613111775877623</v>
      </c>
      <c r="J18">
        <v>-0.38610440121594336</v>
      </c>
    </row>
    <row r="19" spans="1:10" x14ac:dyDescent="0.3">
      <c r="A19">
        <f t="shared" si="0"/>
        <v>105.1324394926919</v>
      </c>
      <c r="B19">
        <f t="shared" si="1"/>
        <v>-9.8015779912243879</v>
      </c>
      <c r="G19">
        <f t="shared" si="2"/>
        <v>2</v>
      </c>
      <c r="H19">
        <v>-0.93070676733564728</v>
      </c>
      <c r="I19">
        <v>0.17108131642306335</v>
      </c>
      <c r="J19">
        <v>-0.32671926637414628</v>
      </c>
    </row>
    <row r="20" spans="1:10" x14ac:dyDescent="0.3">
      <c r="A20">
        <f t="shared" si="0"/>
        <v>-22.133385141953678</v>
      </c>
      <c r="B20">
        <f t="shared" si="1"/>
        <v>93.493648878867404</v>
      </c>
      <c r="G20">
        <f t="shared" si="2"/>
        <v>1</v>
      </c>
      <c r="H20">
        <v>0.36277592737099496</v>
      </c>
      <c r="I20">
        <v>-0.73777950473178922</v>
      </c>
      <c r="J20">
        <v>-0.21687837070441995</v>
      </c>
    </row>
    <row r="21" spans="1:10" x14ac:dyDescent="0.3">
      <c r="A21">
        <f t="shared" si="0"/>
        <v>129.78677752957171</v>
      </c>
      <c r="B21">
        <f t="shared" si="1"/>
        <v>-5.7527069365659322E-3</v>
      </c>
      <c r="G21">
        <f t="shared" si="2"/>
        <v>2</v>
      </c>
      <c r="H21">
        <v>-0.93860545438985943</v>
      </c>
      <c r="I21">
        <v>0.99289258431905725</v>
      </c>
      <c r="J21">
        <v>-1.9175689788553107E-4</v>
      </c>
    </row>
    <row r="22" spans="1:10" x14ac:dyDescent="0.3">
      <c r="A22">
        <f t="shared" si="0"/>
        <v>83.464494064217831</v>
      </c>
      <c r="B22">
        <f t="shared" si="1"/>
        <v>-25.981995312064797</v>
      </c>
      <c r="G22">
        <f t="shared" si="2"/>
        <v>2</v>
      </c>
      <c r="H22">
        <v>0.71947343910276396</v>
      </c>
      <c r="I22">
        <v>-0.55118353119273866</v>
      </c>
      <c r="J22">
        <v>-0.86606651040215987</v>
      </c>
    </row>
    <row r="23" spans="1:10" x14ac:dyDescent="0.3">
      <c r="A23">
        <f t="shared" si="0"/>
        <v>17.924481055112096</v>
      </c>
      <c r="B23">
        <f t="shared" si="1"/>
        <v>96.483000188045395</v>
      </c>
      <c r="G23">
        <f t="shared" si="2"/>
        <v>1</v>
      </c>
      <c r="H23">
        <v>0.55500528009009331</v>
      </c>
      <c r="I23">
        <v>0.59748270183706986</v>
      </c>
      <c r="J23">
        <v>-0.11723332706515355</v>
      </c>
    </row>
    <row r="24" spans="1:10" x14ac:dyDescent="0.3">
      <c r="A24">
        <f t="shared" si="0"/>
        <v>-7.2628652743849358</v>
      </c>
      <c r="B24">
        <f t="shared" si="1"/>
        <v>71.727509226620896</v>
      </c>
      <c r="G24">
        <f t="shared" si="2"/>
        <v>1</v>
      </c>
      <c r="H24">
        <v>-0.6114423544449874</v>
      </c>
      <c r="I24">
        <v>-0.24209550914616451</v>
      </c>
      <c r="J24">
        <v>-0.94241635911263666</v>
      </c>
    </row>
    <row r="25" spans="1:10" x14ac:dyDescent="0.3">
      <c r="A25">
        <f t="shared" si="0"/>
        <v>129.0471752587635</v>
      </c>
      <c r="B25">
        <f t="shared" si="1"/>
        <v>99.500056676755833</v>
      </c>
      <c r="G25">
        <f t="shared" si="2"/>
        <v>0</v>
      </c>
      <c r="H25">
        <v>-0.1421184065663279</v>
      </c>
      <c r="I25">
        <v>0.96823917529211712</v>
      </c>
      <c r="J25">
        <v>-1.6664777441472101E-2</v>
      </c>
    </row>
    <row r="26" spans="1:10" x14ac:dyDescent="0.3">
      <c r="A26">
        <f t="shared" si="0"/>
        <v>23.824669019218319</v>
      </c>
      <c r="B26">
        <f t="shared" si="1"/>
        <v>123.25069184879656</v>
      </c>
      <c r="G26">
        <f t="shared" si="2"/>
        <v>1</v>
      </c>
      <c r="H26">
        <v>-0.5924102810442462</v>
      </c>
      <c r="I26">
        <v>0.79415563397394395</v>
      </c>
      <c r="J26">
        <v>0.7750230616265521</v>
      </c>
    </row>
    <row r="27" spans="1:10" x14ac:dyDescent="0.3">
      <c r="A27">
        <f t="shared" si="0"/>
        <v>18.387514855917885</v>
      </c>
      <c r="B27">
        <f t="shared" si="1"/>
        <v>112.81980639327574</v>
      </c>
      <c r="G27">
        <f t="shared" si="2"/>
        <v>1</v>
      </c>
      <c r="H27">
        <v>-0.44550484161599657</v>
      </c>
      <c r="I27">
        <v>0.61291716186392953</v>
      </c>
      <c r="J27">
        <v>0.42732687977585782</v>
      </c>
    </row>
    <row r="28" spans="1:10" x14ac:dyDescent="0.3">
      <c r="A28">
        <f t="shared" si="0"/>
        <v>113.59922013024612</v>
      </c>
      <c r="B28">
        <f t="shared" si="1"/>
        <v>-4.4112139577404053</v>
      </c>
      <c r="G28">
        <f t="shared" si="2"/>
        <v>2</v>
      </c>
      <c r="H28">
        <v>0.89676829000539415</v>
      </c>
      <c r="I28">
        <v>0.45330733767487064</v>
      </c>
      <c r="J28">
        <v>-0.14704046525801351</v>
      </c>
    </row>
    <row r="29" spans="1:10" x14ac:dyDescent="0.3">
      <c r="A29">
        <f t="shared" si="0"/>
        <v>114.32922589685228</v>
      </c>
      <c r="B29">
        <f t="shared" si="1"/>
        <v>109.48414743558449</v>
      </c>
      <c r="G29">
        <f t="shared" si="2"/>
        <v>0</v>
      </c>
      <c r="H29">
        <v>-0.27972039016723294</v>
      </c>
      <c r="I29">
        <v>0.47764086322840926</v>
      </c>
      <c r="J29">
        <v>0.3161382478528163</v>
      </c>
    </row>
    <row r="30" spans="1:10" x14ac:dyDescent="0.3">
      <c r="A30">
        <f t="shared" si="0"/>
        <v>79.621243455187653</v>
      </c>
      <c r="B30">
        <f t="shared" si="1"/>
        <v>114.20039696327699</v>
      </c>
      <c r="G30">
        <f t="shared" si="2"/>
        <v>0</v>
      </c>
      <c r="H30">
        <v>-2.1686479591844554E-2</v>
      </c>
      <c r="I30">
        <v>-0.67929188482707814</v>
      </c>
      <c r="J30">
        <v>0.47334656544256637</v>
      </c>
    </row>
    <row r="31" spans="1:10" x14ac:dyDescent="0.3">
      <c r="A31">
        <f t="shared" si="0"/>
        <v>116.7166572875758</v>
      </c>
      <c r="B31">
        <f t="shared" si="1"/>
        <v>82.617724454259118</v>
      </c>
      <c r="G31">
        <f t="shared" si="2"/>
        <v>0</v>
      </c>
      <c r="H31">
        <v>0.16476925175702717</v>
      </c>
      <c r="I31">
        <v>0.55722190958585993</v>
      </c>
      <c r="J31">
        <v>-0.57940918485802939</v>
      </c>
    </row>
    <row r="32" spans="1:10" x14ac:dyDescent="0.3">
      <c r="A32">
        <f t="shared" si="0"/>
        <v>-26.392040304993728</v>
      </c>
      <c r="B32">
        <f t="shared" si="1"/>
        <v>89.314734450994266</v>
      </c>
      <c r="G32">
        <f t="shared" si="2"/>
        <v>1</v>
      </c>
      <c r="H32">
        <v>-0.48188314181052094</v>
      </c>
      <c r="I32">
        <v>-0.87973467683312423</v>
      </c>
      <c r="J32">
        <v>-0.35617551830019112</v>
      </c>
    </row>
    <row r="33" spans="1:10" x14ac:dyDescent="0.3">
      <c r="A33">
        <f t="shared" si="0"/>
        <v>25.807583357837032</v>
      </c>
      <c r="B33">
        <f t="shared" si="1"/>
        <v>88.10048166692485</v>
      </c>
      <c r="G33">
        <f t="shared" si="2"/>
        <v>1</v>
      </c>
      <c r="H33">
        <v>0.47980145083509051</v>
      </c>
      <c r="I33">
        <v>0.86025277859456772</v>
      </c>
      <c r="J33">
        <v>-0.39665061110250477</v>
      </c>
    </row>
    <row r="34" spans="1:10" x14ac:dyDescent="0.3">
      <c r="A34">
        <f t="shared" si="0"/>
        <v>-15.178531604492086</v>
      </c>
      <c r="B34">
        <f t="shared" si="1"/>
        <v>123.42325172793763</v>
      </c>
      <c r="G34">
        <f t="shared" si="2"/>
        <v>1</v>
      </c>
      <c r="H34">
        <v>-0.39080184809964669</v>
      </c>
      <c r="I34">
        <v>-0.50595105348306957</v>
      </c>
      <c r="J34">
        <v>0.78077505759792087</v>
      </c>
    </row>
    <row r="35" spans="1:10" x14ac:dyDescent="0.3">
      <c r="A35">
        <f t="shared" si="0"/>
        <v>105.70581165506127</v>
      </c>
      <c r="B35">
        <f t="shared" si="1"/>
        <v>123.5282560635836</v>
      </c>
      <c r="G35">
        <f t="shared" si="2"/>
        <v>0</v>
      </c>
      <c r="H35">
        <v>0.13886052370000046</v>
      </c>
      <c r="I35">
        <v>0.19019372183537553</v>
      </c>
      <c r="J35">
        <v>0.78427520211945323</v>
      </c>
    </row>
    <row r="36" spans="1:10" x14ac:dyDescent="0.3">
      <c r="A36">
        <f t="shared" si="0"/>
        <v>-11.523260351448045</v>
      </c>
      <c r="B36">
        <f t="shared" si="1"/>
        <v>101.5137648090802</v>
      </c>
      <c r="G36">
        <f t="shared" si="2"/>
        <v>1</v>
      </c>
      <c r="H36">
        <v>-0.62427463160841823</v>
      </c>
      <c r="I36">
        <v>-0.38410867838160145</v>
      </c>
      <c r="J36">
        <v>5.0458826969339787E-2</v>
      </c>
    </row>
    <row r="37" spans="1:10" x14ac:dyDescent="0.3">
      <c r="A37">
        <f t="shared" si="0"/>
        <v>6.9307432012419845</v>
      </c>
      <c r="B37">
        <f t="shared" si="1"/>
        <v>107.28922630246814</v>
      </c>
      <c r="G37">
        <f t="shared" si="2"/>
        <v>1</v>
      </c>
      <c r="H37">
        <v>0.56709848840884725</v>
      </c>
      <c r="I37">
        <v>0.23102477337473282</v>
      </c>
      <c r="J37">
        <v>0.24297421008227138</v>
      </c>
    </row>
    <row r="38" spans="1:10" x14ac:dyDescent="0.3">
      <c r="A38">
        <f t="shared" si="0"/>
        <v>9.7600125171879846</v>
      </c>
      <c r="B38">
        <f t="shared" si="1"/>
        <v>86.774485705016019</v>
      </c>
      <c r="G38">
        <f t="shared" si="2"/>
        <v>1</v>
      </c>
      <c r="H38">
        <v>0.49571153423091441</v>
      </c>
      <c r="I38">
        <v>0.32533375057293279</v>
      </c>
      <c r="J38">
        <v>-0.44085047649946585</v>
      </c>
    </row>
    <row r="39" spans="1:10" x14ac:dyDescent="0.3">
      <c r="A39">
        <f t="shared" si="0"/>
        <v>115.85840844121277</v>
      </c>
      <c r="B39">
        <f t="shared" si="1"/>
        <v>95.609097089176942</v>
      </c>
      <c r="G39">
        <f t="shared" si="2"/>
        <v>0</v>
      </c>
      <c r="H39">
        <v>-2.4510175957602964E-2</v>
      </c>
      <c r="I39">
        <v>0.52861361470709234</v>
      </c>
      <c r="J39">
        <v>-0.1463634303607686</v>
      </c>
    </row>
    <row r="40" spans="1:10" x14ac:dyDescent="0.3">
      <c r="A40">
        <f t="shared" si="0"/>
        <v>94.230637168945307</v>
      </c>
      <c r="B40">
        <f t="shared" si="1"/>
        <v>102.75257313994618</v>
      </c>
      <c r="G40">
        <f t="shared" si="2"/>
        <v>0</v>
      </c>
      <c r="H40">
        <v>-0.26735640463989441</v>
      </c>
      <c r="I40">
        <v>-0.19231209436848995</v>
      </c>
      <c r="J40">
        <v>9.1752437998206204E-2</v>
      </c>
    </row>
    <row r="41" spans="1:10" x14ac:dyDescent="0.3">
      <c r="A41">
        <f t="shared" si="0"/>
        <v>85.131377089666884</v>
      </c>
      <c r="B41">
        <f t="shared" si="1"/>
        <v>18.912707718495938</v>
      </c>
      <c r="G41">
        <f t="shared" si="2"/>
        <v>2</v>
      </c>
      <c r="H41">
        <v>-0.87063796470464228</v>
      </c>
      <c r="I41">
        <v>-0.49562076367777053</v>
      </c>
      <c r="J41">
        <v>0.63042359061653119</v>
      </c>
    </row>
    <row r="42" spans="1:10" x14ac:dyDescent="0.3">
      <c r="A42">
        <f t="shared" si="0"/>
        <v>92.888415630107303</v>
      </c>
      <c r="B42">
        <f t="shared" si="1"/>
        <v>125.41026813777663</v>
      </c>
      <c r="G42">
        <f t="shared" si="2"/>
        <v>0</v>
      </c>
      <c r="H42">
        <v>0.21210843169556703</v>
      </c>
      <c r="I42">
        <v>-0.23705281232975639</v>
      </c>
      <c r="J42">
        <v>0.84700893792588761</v>
      </c>
    </row>
    <row r="43" spans="1:10" x14ac:dyDescent="0.3">
      <c r="A43">
        <f t="shared" si="0"/>
        <v>27.966627721325249</v>
      </c>
      <c r="B43">
        <f t="shared" si="1"/>
        <v>127.61810672663822</v>
      </c>
      <c r="G43">
        <f t="shared" si="2"/>
        <v>1</v>
      </c>
      <c r="H43">
        <v>-0.35214630487249132</v>
      </c>
      <c r="I43">
        <v>0.932220924044175</v>
      </c>
      <c r="J43">
        <v>0.92060355755460743</v>
      </c>
    </row>
    <row r="44" spans="1:10" x14ac:dyDescent="0.3">
      <c r="A44">
        <f t="shared" si="0"/>
        <v>103.98332397114835</v>
      </c>
      <c r="B44">
        <f t="shared" si="1"/>
        <v>-17.459003272976645</v>
      </c>
      <c r="G44">
        <f t="shared" si="2"/>
        <v>2</v>
      </c>
      <c r="H44">
        <v>-0.74102537253279976</v>
      </c>
      <c r="I44">
        <v>0.13277746570494497</v>
      </c>
      <c r="J44">
        <v>-0.58196677576588818</v>
      </c>
    </row>
    <row r="45" spans="1:10" x14ac:dyDescent="0.3">
      <c r="A45">
        <f t="shared" si="0"/>
        <v>112.77228131706019</v>
      </c>
      <c r="B45">
        <f t="shared" si="1"/>
        <v>81.378259571544135</v>
      </c>
      <c r="G45">
        <f t="shared" si="2"/>
        <v>0</v>
      </c>
      <c r="H45">
        <v>0.14203636327924007</v>
      </c>
      <c r="I45">
        <v>0.42574271056867308</v>
      </c>
      <c r="J45">
        <v>-0.62072468094852873</v>
      </c>
    </row>
    <row r="46" spans="1:10" x14ac:dyDescent="0.3">
      <c r="A46">
        <f t="shared" si="0"/>
        <v>92.627375350536553</v>
      </c>
      <c r="B46">
        <f t="shared" si="1"/>
        <v>92.564945363274973</v>
      </c>
      <c r="G46">
        <f t="shared" si="2"/>
        <v>0</v>
      </c>
      <c r="H46">
        <v>-9.3874506497996002E-2</v>
      </c>
      <c r="I46">
        <v>-0.24575415498211495</v>
      </c>
      <c r="J46">
        <v>-0.24783515455750105</v>
      </c>
    </row>
    <row r="47" spans="1:10" x14ac:dyDescent="0.3">
      <c r="A47">
        <f t="shared" si="0"/>
        <v>129.63687521316305</v>
      </c>
      <c r="B47">
        <f t="shared" si="1"/>
        <v>28.340738728853474</v>
      </c>
      <c r="G47">
        <f t="shared" si="2"/>
        <v>2</v>
      </c>
      <c r="H47">
        <v>-0.71244319291036029</v>
      </c>
      <c r="I47">
        <v>0.98789584043876877</v>
      </c>
      <c r="J47">
        <v>0.94469129096178239</v>
      </c>
    </row>
    <row r="48" spans="1:10" x14ac:dyDescent="0.3">
      <c r="A48">
        <f t="shared" si="0"/>
        <v>114.05881250005237</v>
      </c>
      <c r="B48">
        <f t="shared" si="1"/>
        <v>-21.046747644618577</v>
      </c>
      <c r="G48">
        <f t="shared" si="2"/>
        <v>2</v>
      </c>
      <c r="H48">
        <v>-0.92940127705791609</v>
      </c>
      <c r="I48">
        <v>0.46862708333507919</v>
      </c>
      <c r="J48">
        <v>-0.70155825482061918</v>
      </c>
    </row>
    <row r="49" spans="1:10" x14ac:dyDescent="0.3">
      <c r="A49">
        <f t="shared" si="0"/>
        <v>123.41073995820437</v>
      </c>
      <c r="B49">
        <f t="shared" si="1"/>
        <v>125.63058668248397</v>
      </c>
      <c r="G49">
        <f t="shared" si="2"/>
        <v>0</v>
      </c>
      <c r="H49">
        <v>-0.13945901709734199</v>
      </c>
      <c r="I49">
        <v>0.78035799860681254</v>
      </c>
      <c r="J49">
        <v>0.85435288941613208</v>
      </c>
    </row>
    <row r="50" spans="1:10" x14ac:dyDescent="0.3">
      <c r="A50">
        <f t="shared" si="0"/>
        <v>128.38029134074998</v>
      </c>
      <c r="B50">
        <f t="shared" si="1"/>
        <v>-19.303126502620959</v>
      </c>
      <c r="G50">
        <f t="shared" si="2"/>
        <v>2</v>
      </c>
      <c r="H50">
        <v>0.81733801110722415</v>
      </c>
      <c r="I50">
        <v>0.94600971135833278</v>
      </c>
      <c r="J50">
        <v>-0.64343755008736525</v>
      </c>
    </row>
    <row r="51" spans="1:10" x14ac:dyDescent="0.3">
      <c r="A51">
        <f t="shared" si="0"/>
        <v>95.365655806284295</v>
      </c>
      <c r="B51">
        <f t="shared" si="1"/>
        <v>83.489720388114378</v>
      </c>
      <c r="G51">
        <f t="shared" si="2"/>
        <v>0</v>
      </c>
      <c r="H51">
        <v>9.7969318046299714E-2</v>
      </c>
      <c r="I51">
        <v>-0.15447813979052349</v>
      </c>
      <c r="J51">
        <v>-0.55034265372952063</v>
      </c>
    </row>
    <row r="52" spans="1:10" x14ac:dyDescent="0.3">
      <c r="A52">
        <f t="shared" si="0"/>
        <v>14.223286529836603</v>
      </c>
      <c r="B52">
        <f t="shared" si="1"/>
        <v>112.06938270986822</v>
      </c>
      <c r="G52">
        <f t="shared" si="2"/>
        <v>1</v>
      </c>
      <c r="H52">
        <v>0.40039534037058622</v>
      </c>
      <c r="I52">
        <v>0.47410955099455343</v>
      </c>
      <c r="J52">
        <v>0.40231275699560731</v>
      </c>
    </row>
    <row r="53" spans="1:10" x14ac:dyDescent="0.3">
      <c r="A53">
        <f t="shared" si="0"/>
        <v>109.79833816224465</v>
      </c>
      <c r="B53">
        <f t="shared" si="1"/>
        <v>-14.738995998195801</v>
      </c>
      <c r="G53">
        <f t="shared" si="2"/>
        <v>2</v>
      </c>
      <c r="H53">
        <v>0.75803293512569425</v>
      </c>
      <c r="I53">
        <v>0.32661127207482155</v>
      </c>
      <c r="J53">
        <v>-0.49129986660652669</v>
      </c>
    </row>
    <row r="54" spans="1:10" x14ac:dyDescent="0.3">
      <c r="A54">
        <f t="shared" si="0"/>
        <v>-24.713331741888524</v>
      </c>
      <c r="B54">
        <f t="shared" si="1"/>
        <v>100.09101546975219</v>
      </c>
      <c r="G54">
        <f t="shared" si="2"/>
        <v>1</v>
      </c>
      <c r="H54">
        <v>0.49679261840853206</v>
      </c>
      <c r="I54">
        <v>-0.82377772472961741</v>
      </c>
      <c r="J54">
        <v>3.0338489917396405E-3</v>
      </c>
    </row>
    <row r="55" spans="1:10" x14ac:dyDescent="0.3">
      <c r="A55">
        <f t="shared" si="0"/>
        <v>86.264415617970158</v>
      </c>
      <c r="B55">
        <f t="shared" si="1"/>
        <v>92.348525845803707</v>
      </c>
      <c r="G55">
        <f t="shared" si="2"/>
        <v>0</v>
      </c>
      <c r="H55">
        <v>-0.11858131099532554</v>
      </c>
      <c r="I55">
        <v>-0.45785281273432821</v>
      </c>
      <c r="J55">
        <v>-0.25504913847320965</v>
      </c>
    </row>
    <row r="56" spans="1:10" x14ac:dyDescent="0.3">
      <c r="A56">
        <f t="shared" si="0"/>
        <v>84.47836178448253</v>
      </c>
      <c r="B56">
        <f t="shared" si="1"/>
        <v>16.546499581354613</v>
      </c>
      <c r="G56">
        <f t="shared" si="2"/>
        <v>2</v>
      </c>
      <c r="H56">
        <v>-0.75601350111001731</v>
      </c>
      <c r="I56">
        <v>-0.51738794051724923</v>
      </c>
      <c r="J56">
        <v>0.55154998604515382</v>
      </c>
    </row>
    <row r="57" spans="1:10" x14ac:dyDescent="0.3">
      <c r="A57">
        <f t="shared" si="0"/>
        <v>78.427577557098289</v>
      </c>
      <c r="B57">
        <f t="shared" si="1"/>
        <v>113.02123567615786</v>
      </c>
      <c r="G57">
        <f t="shared" si="2"/>
        <v>0</v>
      </c>
      <c r="H57">
        <v>0.25419274471464015</v>
      </c>
      <c r="I57">
        <v>-0.71908074809672362</v>
      </c>
      <c r="J57">
        <v>0.4340411892052618</v>
      </c>
    </row>
    <row r="59" spans="1:10" x14ac:dyDescent="0.3">
      <c r="A59" t="s">
        <v>4</v>
      </c>
      <c r="B59" t="s">
        <v>48</v>
      </c>
    </row>
    <row r="60" spans="1:10" x14ac:dyDescent="0.3">
      <c r="A60">
        <v>1</v>
      </c>
      <c r="B60">
        <f>COUNTA(61:61)</f>
        <v>3</v>
      </c>
    </row>
    <row r="61" spans="1:10" x14ac:dyDescent="0.3">
      <c r="A61">
        <v>0.8908967805273893</v>
      </c>
      <c r="B61">
        <v>0.30026474198992226</v>
      </c>
      <c r="C61">
        <v>0.46562147822095534</v>
      </c>
    </row>
    <row r="63" spans="1:10" x14ac:dyDescent="0.3">
      <c r="A63" t="s">
        <v>38</v>
      </c>
      <c r="B63">
        <f>_xlfn.FLOOR.MATH(A61*A7)</f>
        <v>44</v>
      </c>
    </row>
    <row r="65" spans="1:12" x14ac:dyDescent="0.3">
      <c r="A65" t="s">
        <v>13</v>
      </c>
      <c r="B65">
        <f>INDEX(A8:A57,B63+1)</f>
        <v>14.223286529836603</v>
      </c>
      <c r="C65">
        <f>INDEX(B8:B57,B63+1)</f>
        <v>112.06938270986822</v>
      </c>
    </row>
    <row r="67" spans="1:12" x14ac:dyDescent="0.3">
      <c r="A67" t="s">
        <v>5</v>
      </c>
      <c r="B67" t="s">
        <v>0</v>
      </c>
      <c r="C67" t="s">
        <v>1</v>
      </c>
      <c r="D67" t="s">
        <v>49</v>
      </c>
      <c r="E67" t="s">
        <v>50</v>
      </c>
      <c r="F67" t="s">
        <v>39</v>
      </c>
      <c r="G67" t="s">
        <v>51</v>
      </c>
      <c r="H67" t="s">
        <v>52</v>
      </c>
      <c r="I67" t="s">
        <v>46</v>
      </c>
      <c r="J67" t="s">
        <v>53</v>
      </c>
      <c r="K67" t="s">
        <v>42</v>
      </c>
      <c r="L67">
        <f>B61*I117</f>
        <v>1694.129867000391</v>
      </c>
    </row>
    <row r="68" spans="1:12" x14ac:dyDescent="0.3">
      <c r="A68">
        <v>0</v>
      </c>
      <c r="B68">
        <f>A8</f>
        <v>-21.393341695808175</v>
      </c>
      <c r="C68">
        <f>B8</f>
        <v>126.12905675436197</v>
      </c>
      <c r="D68">
        <f>B68-B$65</f>
        <v>-35.616628225644774</v>
      </c>
      <c r="E68">
        <f>C68-C$65</f>
        <v>14.059674044493747</v>
      </c>
      <c r="F68">
        <f>SUMPRODUCT(D68:E68,D68:E68)/COUNTA(A$68:A$117)</f>
        <v>29.32437280802414</v>
      </c>
      <c r="G68">
        <f>RANK(F68,F$68:F$117,0)</f>
        <v>37</v>
      </c>
      <c r="H68">
        <f>IF(G68&lt;=4*COUNTA(A$2:A$4), 1, 0)</f>
        <v>0</v>
      </c>
      <c r="I68">
        <f>F68*H68</f>
        <v>0</v>
      </c>
      <c r="K68" t="b">
        <f>I68&gt;L$67</f>
        <v>0</v>
      </c>
    </row>
    <row r="69" spans="1:12" x14ac:dyDescent="0.3">
      <c r="A69">
        <v>1</v>
      </c>
      <c r="B69">
        <f t="shared" ref="B69:C69" si="3">A9</f>
        <v>119.8366252785778</v>
      </c>
      <c r="C69">
        <f t="shared" si="3"/>
        <v>28.539184643627909</v>
      </c>
      <c r="D69">
        <f t="shared" ref="D69:D117" si="4">B69-B$65</f>
        <v>105.6133387487412</v>
      </c>
      <c r="E69">
        <f t="shared" ref="E69:E117" si="5">C69-C$65</f>
        <v>-83.530198066240317</v>
      </c>
      <c r="F69">
        <f t="shared" ref="F69:F117" si="6">SUMPRODUCT(D69:E69,D69:E69)/COUNTA(A$68:A$117)</f>
        <v>362.62942621283395</v>
      </c>
      <c r="G69">
        <f t="shared" ref="G69:G117" si="7">RANK(F69,F$68:F$117,0)</f>
        <v>11</v>
      </c>
      <c r="H69">
        <f t="shared" ref="H69:H117" si="8">IF(G69&lt;=4*COUNTA(A$2:A$4), 1, 0)</f>
        <v>1</v>
      </c>
      <c r="I69">
        <f>I68+F69*H69</f>
        <v>362.62942621283395</v>
      </c>
      <c r="K69" t="b">
        <f>I69&gt;L$67</f>
        <v>0</v>
      </c>
    </row>
    <row r="70" spans="1:12" x14ac:dyDescent="0.3">
      <c r="A70">
        <v>2</v>
      </c>
      <c r="B70">
        <f t="shared" ref="B70:C70" si="9">A10</f>
        <v>99.401040749882014</v>
      </c>
      <c r="C70">
        <f t="shared" si="9"/>
        <v>26.903242216232957</v>
      </c>
      <c r="D70">
        <f t="shared" si="4"/>
        <v>85.177754220045415</v>
      </c>
      <c r="E70">
        <f t="shared" si="5"/>
        <v>-85.166140493635268</v>
      </c>
      <c r="F70">
        <f t="shared" si="6"/>
        <v>290.17042601104168</v>
      </c>
      <c r="G70">
        <f t="shared" si="7"/>
        <v>13</v>
      </c>
      <c r="H70">
        <f t="shared" si="8"/>
        <v>0</v>
      </c>
      <c r="I70">
        <f t="shared" ref="I70:I117" si="10">I69+F70*H70</f>
        <v>362.62942621283395</v>
      </c>
      <c r="K70" t="b">
        <f>I70&gt;L$67</f>
        <v>0</v>
      </c>
    </row>
    <row r="71" spans="1:12" x14ac:dyDescent="0.3">
      <c r="A71">
        <v>3</v>
      </c>
      <c r="B71">
        <f t="shared" ref="B71:C71" si="11">A11</f>
        <v>-2.1882369123494305</v>
      </c>
      <c r="C71">
        <f t="shared" si="11"/>
        <v>106.5330648516063</v>
      </c>
      <c r="D71">
        <f t="shared" si="4"/>
        <v>-16.411523442186034</v>
      </c>
      <c r="E71">
        <f t="shared" si="5"/>
        <v>-5.5363178582619241</v>
      </c>
      <c r="F71">
        <f t="shared" si="6"/>
        <v>5.9997783424226325</v>
      </c>
      <c r="G71">
        <f t="shared" si="7"/>
        <v>44</v>
      </c>
      <c r="H71">
        <f t="shared" si="8"/>
        <v>0</v>
      </c>
      <c r="I71">
        <f t="shared" si="10"/>
        <v>362.62942621283395</v>
      </c>
      <c r="K71" t="b">
        <f>I71&gt;L$67</f>
        <v>0</v>
      </c>
    </row>
    <row r="72" spans="1:12" x14ac:dyDescent="0.3">
      <c r="A72">
        <v>4</v>
      </c>
      <c r="B72">
        <f t="shared" ref="B72:C72" si="12">A12</f>
        <v>113.19035942361434</v>
      </c>
      <c r="C72">
        <f t="shared" si="12"/>
        <v>-5.5778784471006464</v>
      </c>
      <c r="D72">
        <f t="shared" si="4"/>
        <v>98.96707289377774</v>
      </c>
      <c r="E72">
        <f t="shared" si="5"/>
        <v>-117.64726115696887</v>
      </c>
      <c r="F72">
        <f t="shared" si="6"/>
        <v>472.70719149796702</v>
      </c>
      <c r="G72">
        <f t="shared" si="7"/>
        <v>7</v>
      </c>
      <c r="H72">
        <f t="shared" si="8"/>
        <v>1</v>
      </c>
      <c r="I72">
        <f t="shared" si="10"/>
        <v>835.33661771080097</v>
      </c>
      <c r="K72" t="b">
        <f>I72&gt;L$67</f>
        <v>0</v>
      </c>
    </row>
    <row r="73" spans="1:12" x14ac:dyDescent="0.3">
      <c r="A73">
        <v>5</v>
      </c>
      <c r="B73">
        <f t="shared" ref="B73:C73" si="13">A13</f>
        <v>77.612991880735976</v>
      </c>
      <c r="C73">
        <f t="shared" si="13"/>
        <v>84.911949194576778</v>
      </c>
      <c r="D73">
        <f t="shared" si="4"/>
        <v>63.389705350899376</v>
      </c>
      <c r="E73">
        <f t="shared" si="5"/>
        <v>-27.157433515291444</v>
      </c>
      <c r="F73">
        <f t="shared" si="6"/>
        <v>95.115618792226329</v>
      </c>
      <c r="G73">
        <f t="shared" si="7"/>
        <v>29</v>
      </c>
      <c r="H73">
        <f t="shared" si="8"/>
        <v>0</v>
      </c>
      <c r="I73">
        <f t="shared" si="10"/>
        <v>835.33661771080097</v>
      </c>
      <c r="K73" t="b">
        <f>I73&gt;L$67</f>
        <v>0</v>
      </c>
    </row>
    <row r="74" spans="1:12" x14ac:dyDescent="0.3">
      <c r="A74">
        <v>6</v>
      </c>
      <c r="B74">
        <f t="shared" ref="B74:C74" si="14">A14</f>
        <v>79.247680521451997</v>
      </c>
      <c r="C74">
        <f t="shared" si="14"/>
        <v>5.1833217357917309</v>
      </c>
      <c r="D74">
        <f t="shared" si="4"/>
        <v>65.024393991615398</v>
      </c>
      <c r="E74">
        <f t="shared" si="5"/>
        <v>-106.88606097407649</v>
      </c>
      <c r="F74">
        <f t="shared" si="6"/>
        <v>313.0560368906165</v>
      </c>
      <c r="G74">
        <f t="shared" si="7"/>
        <v>12</v>
      </c>
      <c r="H74">
        <f t="shared" si="8"/>
        <v>1</v>
      </c>
      <c r="I74">
        <f t="shared" si="10"/>
        <v>1148.3926546014175</v>
      </c>
      <c r="K74" t="b">
        <f>I74&gt;L$67</f>
        <v>0</v>
      </c>
    </row>
    <row r="75" spans="1:12" x14ac:dyDescent="0.3">
      <c r="A75">
        <v>7</v>
      </c>
      <c r="B75">
        <f t="shared" ref="B75:C75" si="15">A15</f>
        <v>-28.414245792723669</v>
      </c>
      <c r="C75">
        <f t="shared" si="15"/>
        <v>78.22389407315616</v>
      </c>
      <c r="D75">
        <f t="shared" si="4"/>
        <v>-42.637532322560276</v>
      </c>
      <c r="E75">
        <f t="shared" si="5"/>
        <v>-33.845488636712062</v>
      </c>
      <c r="F75">
        <f t="shared" si="6"/>
        <v>59.269525272303554</v>
      </c>
      <c r="G75">
        <f t="shared" si="7"/>
        <v>32</v>
      </c>
      <c r="H75">
        <f t="shared" si="8"/>
        <v>0</v>
      </c>
      <c r="I75">
        <f t="shared" si="10"/>
        <v>1148.3926546014175</v>
      </c>
      <c r="K75" t="b">
        <f>I75&gt;L$67</f>
        <v>0</v>
      </c>
    </row>
    <row r="76" spans="1:12" x14ac:dyDescent="0.3">
      <c r="A76">
        <v>8</v>
      </c>
      <c r="B76">
        <f t="shared" ref="B76:C76" si="16">A16</f>
        <v>98.347183703820406</v>
      </c>
      <c r="C76">
        <f t="shared" si="16"/>
        <v>91.170067607587768</v>
      </c>
      <c r="D76">
        <f t="shared" si="4"/>
        <v>84.123897173983806</v>
      </c>
      <c r="E76">
        <f t="shared" si="5"/>
        <v>-20.899315102280454</v>
      </c>
      <c r="F76">
        <f t="shared" si="6"/>
        <v>150.27222894966818</v>
      </c>
      <c r="G76">
        <f t="shared" si="7"/>
        <v>23</v>
      </c>
      <c r="H76">
        <f t="shared" si="8"/>
        <v>0</v>
      </c>
      <c r="I76">
        <f t="shared" si="10"/>
        <v>1148.3926546014175</v>
      </c>
      <c r="K76" t="b">
        <f>I76&gt;L$67</f>
        <v>0</v>
      </c>
    </row>
    <row r="77" spans="1:12" x14ac:dyDescent="0.3">
      <c r="A77">
        <v>9</v>
      </c>
      <c r="B77">
        <f t="shared" ref="B77:C77" si="17">A17</f>
        <v>14.732196099294519</v>
      </c>
      <c r="C77">
        <f t="shared" si="17"/>
        <v>98.641789197802225</v>
      </c>
      <c r="D77">
        <f t="shared" si="4"/>
        <v>0.50890956945791643</v>
      </c>
      <c r="E77">
        <f t="shared" si="5"/>
        <v>-13.427593512065997</v>
      </c>
      <c r="F77">
        <f t="shared" si="6"/>
        <v>3.6111851295032533</v>
      </c>
      <c r="G77">
        <f t="shared" si="7"/>
        <v>47</v>
      </c>
      <c r="H77">
        <f t="shared" si="8"/>
        <v>0</v>
      </c>
      <c r="I77">
        <f t="shared" si="10"/>
        <v>1148.3926546014175</v>
      </c>
      <c r="K77" t="b">
        <f>I77&gt;L$67</f>
        <v>0</v>
      </c>
    </row>
    <row r="78" spans="1:12" x14ac:dyDescent="0.3">
      <c r="A78">
        <v>10</v>
      </c>
      <c r="B78">
        <f t="shared" ref="B78:C78" si="18">A18</f>
        <v>-9.4839335327632863</v>
      </c>
      <c r="C78">
        <f t="shared" si="18"/>
        <v>88.416867963521696</v>
      </c>
      <c r="D78">
        <f t="shared" si="4"/>
        <v>-23.707220062599887</v>
      </c>
      <c r="E78">
        <f t="shared" si="5"/>
        <v>-23.652514746346526</v>
      </c>
      <c r="F78">
        <f t="shared" si="6"/>
        <v>22.429474738453575</v>
      </c>
      <c r="G78">
        <f t="shared" si="7"/>
        <v>38</v>
      </c>
      <c r="H78">
        <f t="shared" si="8"/>
        <v>0</v>
      </c>
      <c r="I78">
        <f t="shared" si="10"/>
        <v>1148.3926546014175</v>
      </c>
      <c r="K78" t="b">
        <f>I78&gt;L$67</f>
        <v>0</v>
      </c>
    </row>
    <row r="79" spans="1:12" x14ac:dyDescent="0.3">
      <c r="A79">
        <v>11</v>
      </c>
      <c r="B79">
        <f t="shared" ref="B79:C79" si="19">A19</f>
        <v>105.1324394926919</v>
      </c>
      <c r="C79">
        <f t="shared" si="19"/>
        <v>-9.8015779912243879</v>
      </c>
      <c r="D79">
        <f t="shared" si="4"/>
        <v>90.909152962855302</v>
      </c>
      <c r="E79">
        <f t="shared" si="5"/>
        <v>-121.87096070109261</v>
      </c>
      <c r="F79">
        <f t="shared" si="6"/>
        <v>462.34010309262163</v>
      </c>
      <c r="G79">
        <f t="shared" si="7"/>
        <v>9</v>
      </c>
      <c r="H79">
        <f t="shared" si="8"/>
        <v>1</v>
      </c>
      <c r="I79">
        <f t="shared" si="10"/>
        <v>1610.732757694039</v>
      </c>
      <c r="K79" t="b">
        <f>I79&gt;L$67</f>
        <v>0</v>
      </c>
    </row>
    <row r="80" spans="1:12" x14ac:dyDescent="0.3">
      <c r="A80">
        <v>12</v>
      </c>
      <c r="B80">
        <f t="shared" ref="B80:C80" si="20">A20</f>
        <v>-22.133385141953678</v>
      </c>
      <c r="C80">
        <f t="shared" si="20"/>
        <v>93.493648878867404</v>
      </c>
      <c r="D80">
        <f t="shared" si="4"/>
        <v>-36.356671671790281</v>
      </c>
      <c r="E80">
        <f t="shared" si="5"/>
        <v>-18.575733831000818</v>
      </c>
      <c r="F80">
        <f t="shared" si="6"/>
        <v>33.337309248210921</v>
      </c>
      <c r="G80">
        <f t="shared" si="7"/>
        <v>35</v>
      </c>
      <c r="H80">
        <f t="shared" si="8"/>
        <v>0</v>
      </c>
      <c r="I80">
        <f t="shared" si="10"/>
        <v>1610.732757694039</v>
      </c>
      <c r="K80" t="b">
        <f>I80&gt;L$67</f>
        <v>0</v>
      </c>
    </row>
    <row r="81" spans="1:11" x14ac:dyDescent="0.3">
      <c r="A81">
        <v>13</v>
      </c>
      <c r="B81">
        <f t="shared" ref="B81:C81" si="21">A21</f>
        <v>129.78677752957171</v>
      </c>
      <c r="C81">
        <f t="shared" si="21"/>
        <v>-5.7527069365659322E-3</v>
      </c>
      <c r="D81">
        <f t="shared" si="4"/>
        <v>115.56349099973511</v>
      </c>
      <c r="E81">
        <f t="shared" si="5"/>
        <v>-112.07513541680478</v>
      </c>
      <c r="F81">
        <f t="shared" si="6"/>
        <v>518.31512861481974</v>
      </c>
      <c r="G81">
        <f t="shared" si="7"/>
        <v>3</v>
      </c>
      <c r="H81">
        <f t="shared" si="8"/>
        <v>1</v>
      </c>
      <c r="I81">
        <f t="shared" si="10"/>
        <v>2129.0478863088588</v>
      </c>
      <c r="J81">
        <f>J108+F81</f>
        <v>1677.8670152245559</v>
      </c>
      <c r="K81" t="b">
        <f>I81&gt;L$67</f>
        <v>1</v>
      </c>
    </row>
    <row r="82" spans="1:11" x14ac:dyDescent="0.3">
      <c r="A82">
        <v>14</v>
      </c>
      <c r="B82">
        <f t="shared" ref="B82:C82" si="22">A22</f>
        <v>83.464494064217831</v>
      </c>
      <c r="C82">
        <f t="shared" si="22"/>
        <v>-25.981995312064797</v>
      </c>
      <c r="D82">
        <f t="shared" si="4"/>
        <v>69.241207534381232</v>
      </c>
      <c r="E82">
        <f t="shared" si="5"/>
        <v>-138.05137802193303</v>
      </c>
      <c r="F82">
        <f t="shared" si="6"/>
        <v>477.05055589147815</v>
      </c>
      <c r="G82">
        <f t="shared" si="7"/>
        <v>6</v>
      </c>
      <c r="H82">
        <f t="shared" si="8"/>
        <v>1</v>
      </c>
      <c r="I82">
        <f t="shared" si="10"/>
        <v>2606.0984422003371</v>
      </c>
      <c r="K82" t="b">
        <f>I82&gt;L$67</f>
        <v>1</v>
      </c>
    </row>
    <row r="83" spans="1:11" x14ac:dyDescent="0.3">
      <c r="A83">
        <v>15</v>
      </c>
      <c r="B83">
        <f t="shared" ref="B83:C83" si="23">A23</f>
        <v>17.924481055112096</v>
      </c>
      <c r="C83">
        <f t="shared" si="23"/>
        <v>96.483000188045395</v>
      </c>
      <c r="D83">
        <f t="shared" si="4"/>
        <v>3.7011945252754934</v>
      </c>
      <c r="E83">
        <f t="shared" si="5"/>
        <v>-15.586382521822827</v>
      </c>
      <c r="F83">
        <f t="shared" si="6"/>
        <v>5.1326832206102679</v>
      </c>
      <c r="G83">
        <f t="shared" si="7"/>
        <v>45</v>
      </c>
      <c r="H83">
        <f t="shared" si="8"/>
        <v>0</v>
      </c>
      <c r="I83">
        <f t="shared" si="10"/>
        <v>2606.0984422003371</v>
      </c>
      <c r="K83" t="b">
        <f>I83&gt;L$67</f>
        <v>1</v>
      </c>
    </row>
    <row r="84" spans="1:11" x14ac:dyDescent="0.3">
      <c r="A84">
        <v>16</v>
      </c>
      <c r="B84">
        <f t="shared" ref="B84:C84" si="24">A24</f>
        <v>-7.2628652743849358</v>
      </c>
      <c r="C84">
        <f t="shared" si="24"/>
        <v>71.727509226620896</v>
      </c>
      <c r="D84">
        <f t="shared" si="4"/>
        <v>-21.486151804221539</v>
      </c>
      <c r="E84">
        <f t="shared" si="5"/>
        <v>-40.341873483247326</v>
      </c>
      <c r="F84">
        <f t="shared" si="6"/>
        <v>41.782429509847724</v>
      </c>
      <c r="G84">
        <f t="shared" si="7"/>
        <v>34</v>
      </c>
      <c r="H84">
        <f t="shared" si="8"/>
        <v>0</v>
      </c>
      <c r="I84">
        <f t="shared" si="10"/>
        <v>2606.0984422003371</v>
      </c>
      <c r="K84" t="b">
        <f>I84&gt;L$67</f>
        <v>1</v>
      </c>
    </row>
    <row r="85" spans="1:11" x14ac:dyDescent="0.3">
      <c r="A85">
        <v>17</v>
      </c>
      <c r="B85">
        <f t="shared" ref="B85:C85" si="25">A25</f>
        <v>129.0471752587635</v>
      </c>
      <c r="C85">
        <f t="shared" si="25"/>
        <v>99.500056676755833</v>
      </c>
      <c r="D85">
        <f t="shared" si="4"/>
        <v>114.8238887289269</v>
      </c>
      <c r="E85">
        <f t="shared" si="5"/>
        <v>-12.569326033112389</v>
      </c>
      <c r="F85">
        <f t="shared" si="6"/>
        <v>266.85026759519332</v>
      </c>
      <c r="G85">
        <f t="shared" si="7"/>
        <v>16</v>
      </c>
      <c r="H85">
        <f t="shared" si="8"/>
        <v>0</v>
      </c>
      <c r="I85">
        <f t="shared" si="10"/>
        <v>2606.0984422003371</v>
      </c>
      <c r="K85" t="b">
        <f>I85&gt;L$67</f>
        <v>1</v>
      </c>
    </row>
    <row r="86" spans="1:11" x14ac:dyDescent="0.3">
      <c r="A86">
        <v>18</v>
      </c>
      <c r="B86">
        <f t="shared" ref="B86:C86" si="26">A26</f>
        <v>23.824669019218319</v>
      </c>
      <c r="C86">
        <f t="shared" si="26"/>
        <v>123.25069184879656</v>
      </c>
      <c r="D86">
        <f t="shared" si="4"/>
        <v>9.6013824893817166</v>
      </c>
      <c r="E86">
        <f t="shared" si="5"/>
        <v>11.181309138928341</v>
      </c>
      <c r="F86">
        <f t="shared" si="6"/>
        <v>4.3441643953537667</v>
      </c>
      <c r="G86">
        <f t="shared" si="7"/>
        <v>46</v>
      </c>
      <c r="H86">
        <f t="shared" si="8"/>
        <v>0</v>
      </c>
      <c r="I86">
        <f t="shared" si="10"/>
        <v>2606.0984422003371</v>
      </c>
      <c r="K86" t="b">
        <f>I86&gt;L$67</f>
        <v>1</v>
      </c>
    </row>
    <row r="87" spans="1:11" x14ac:dyDescent="0.3">
      <c r="A87">
        <v>19</v>
      </c>
      <c r="B87">
        <f t="shared" ref="B87:C87" si="27">A27</f>
        <v>18.387514855917885</v>
      </c>
      <c r="C87">
        <f t="shared" si="27"/>
        <v>112.81980639327574</v>
      </c>
      <c r="D87">
        <f t="shared" si="4"/>
        <v>4.1642283260812825</v>
      </c>
      <c r="E87">
        <f t="shared" si="5"/>
        <v>0.75042368340751864</v>
      </c>
      <c r="F87">
        <f t="shared" si="6"/>
        <v>0.35807866512713254</v>
      </c>
      <c r="G87">
        <f t="shared" si="7"/>
        <v>49</v>
      </c>
      <c r="H87">
        <f t="shared" si="8"/>
        <v>0</v>
      </c>
      <c r="I87">
        <f t="shared" si="10"/>
        <v>2606.0984422003371</v>
      </c>
      <c r="K87" t="b">
        <f>I87&gt;L$67</f>
        <v>1</v>
      </c>
    </row>
    <row r="88" spans="1:11" x14ac:dyDescent="0.3">
      <c r="A88">
        <v>20</v>
      </c>
      <c r="B88">
        <f t="shared" ref="B88:C88" si="28">A28</f>
        <v>113.59922013024612</v>
      </c>
      <c r="C88">
        <f t="shared" si="28"/>
        <v>-4.4112139577404053</v>
      </c>
      <c r="D88">
        <f t="shared" si="4"/>
        <v>99.375933600409525</v>
      </c>
      <c r="E88">
        <f t="shared" si="5"/>
        <v>-116.48059666760862</v>
      </c>
      <c r="F88">
        <f t="shared" si="6"/>
        <v>468.86611157990234</v>
      </c>
      <c r="G88">
        <f t="shared" si="7"/>
        <v>8</v>
      </c>
      <c r="H88">
        <f t="shared" si="8"/>
        <v>1</v>
      </c>
      <c r="I88">
        <f t="shared" si="10"/>
        <v>3074.9645537802394</v>
      </c>
      <c r="K88" t="b">
        <f>I88&gt;L$67</f>
        <v>1</v>
      </c>
    </row>
    <row r="89" spans="1:11" x14ac:dyDescent="0.3">
      <c r="A89">
        <v>21</v>
      </c>
      <c r="B89">
        <f t="shared" ref="B89:C89" si="29">A29</f>
        <v>114.32922589685228</v>
      </c>
      <c r="C89">
        <f t="shared" si="29"/>
        <v>109.48414743558449</v>
      </c>
      <c r="D89">
        <f t="shared" si="4"/>
        <v>100.10593936701568</v>
      </c>
      <c r="E89">
        <f t="shared" si="5"/>
        <v>-2.5852352742837326</v>
      </c>
      <c r="F89">
        <f t="shared" si="6"/>
        <v>200.55765075952044</v>
      </c>
      <c r="G89">
        <f t="shared" si="7"/>
        <v>21</v>
      </c>
      <c r="H89">
        <f t="shared" si="8"/>
        <v>0</v>
      </c>
      <c r="I89">
        <f t="shared" si="10"/>
        <v>3074.9645537802394</v>
      </c>
      <c r="K89" t="b">
        <f>I89&gt;L$67</f>
        <v>1</v>
      </c>
    </row>
    <row r="90" spans="1:11" x14ac:dyDescent="0.3">
      <c r="A90">
        <v>22</v>
      </c>
      <c r="B90">
        <f t="shared" ref="B90:C90" si="30">A30</f>
        <v>79.621243455187653</v>
      </c>
      <c r="C90">
        <f t="shared" si="30"/>
        <v>114.20039696327699</v>
      </c>
      <c r="D90">
        <f t="shared" si="4"/>
        <v>65.397956925351053</v>
      </c>
      <c r="E90">
        <f t="shared" si="5"/>
        <v>2.1310142534087646</v>
      </c>
      <c r="F90">
        <f t="shared" si="6"/>
        <v>85.628679835166082</v>
      </c>
      <c r="G90">
        <f t="shared" si="7"/>
        <v>30</v>
      </c>
      <c r="H90">
        <f t="shared" si="8"/>
        <v>0</v>
      </c>
      <c r="I90">
        <f t="shared" si="10"/>
        <v>3074.9645537802394</v>
      </c>
      <c r="K90" t="b">
        <f>I90&gt;L$67</f>
        <v>1</v>
      </c>
    </row>
    <row r="91" spans="1:11" x14ac:dyDescent="0.3">
      <c r="A91">
        <v>23</v>
      </c>
      <c r="B91">
        <f t="shared" ref="B91:C91" si="31">A31</f>
        <v>116.7166572875758</v>
      </c>
      <c r="C91">
        <f t="shared" si="31"/>
        <v>82.617724454259118</v>
      </c>
      <c r="D91">
        <f t="shared" si="4"/>
        <v>102.4933707577392</v>
      </c>
      <c r="E91">
        <f t="shared" si="5"/>
        <v>-29.451658255609104</v>
      </c>
      <c r="F91">
        <f t="shared" si="6"/>
        <v>227.44582446577155</v>
      </c>
      <c r="G91">
        <f t="shared" si="7"/>
        <v>18</v>
      </c>
      <c r="H91">
        <f t="shared" si="8"/>
        <v>0</v>
      </c>
      <c r="I91">
        <f t="shared" si="10"/>
        <v>3074.9645537802394</v>
      </c>
      <c r="K91" t="b">
        <f>I91&gt;L$67</f>
        <v>1</v>
      </c>
    </row>
    <row r="92" spans="1:11" x14ac:dyDescent="0.3">
      <c r="A92">
        <v>24</v>
      </c>
      <c r="B92">
        <f t="shared" ref="B92:C92" si="32">A32</f>
        <v>-26.392040304993728</v>
      </c>
      <c r="C92">
        <f t="shared" si="32"/>
        <v>89.314734450994266</v>
      </c>
      <c r="D92">
        <f t="shared" si="4"/>
        <v>-40.615326834830327</v>
      </c>
      <c r="E92">
        <f t="shared" si="5"/>
        <v>-22.754648258873956</v>
      </c>
      <c r="F92">
        <f t="shared" si="6"/>
        <v>43.347575825703281</v>
      </c>
      <c r="G92">
        <f t="shared" si="7"/>
        <v>33</v>
      </c>
      <c r="H92">
        <f t="shared" si="8"/>
        <v>0</v>
      </c>
      <c r="I92">
        <f t="shared" si="10"/>
        <v>3074.9645537802394</v>
      </c>
      <c r="K92" t="b">
        <f>I92&gt;L$67</f>
        <v>1</v>
      </c>
    </row>
    <row r="93" spans="1:11" x14ac:dyDescent="0.3">
      <c r="A93">
        <v>25</v>
      </c>
      <c r="B93">
        <f t="shared" ref="B93:C93" si="33">A33</f>
        <v>25.807583357837032</v>
      </c>
      <c r="C93">
        <f t="shared" si="33"/>
        <v>88.10048166692485</v>
      </c>
      <c r="D93">
        <f t="shared" si="4"/>
        <v>11.584296828000429</v>
      </c>
      <c r="E93">
        <f t="shared" si="5"/>
        <v>-23.968901042943372</v>
      </c>
      <c r="F93">
        <f t="shared" si="6"/>
        <v>14.174083004112653</v>
      </c>
      <c r="G93">
        <f t="shared" si="7"/>
        <v>41</v>
      </c>
      <c r="H93">
        <f t="shared" si="8"/>
        <v>0</v>
      </c>
      <c r="I93">
        <f t="shared" si="10"/>
        <v>3074.9645537802394</v>
      </c>
      <c r="K93" t="b">
        <f>I93&gt;L$67</f>
        <v>1</v>
      </c>
    </row>
    <row r="94" spans="1:11" x14ac:dyDescent="0.3">
      <c r="A94">
        <v>26</v>
      </c>
      <c r="B94">
        <f t="shared" ref="B94:C94" si="34">A34</f>
        <v>-15.178531604492086</v>
      </c>
      <c r="C94">
        <f t="shared" si="34"/>
        <v>123.42325172793763</v>
      </c>
      <c r="D94">
        <f t="shared" si="4"/>
        <v>-29.401818134328689</v>
      </c>
      <c r="E94">
        <f t="shared" si="5"/>
        <v>11.353869018069403</v>
      </c>
      <c r="F94">
        <f t="shared" si="6"/>
        <v>19.86754502567231</v>
      </c>
      <c r="G94">
        <f t="shared" si="7"/>
        <v>39</v>
      </c>
      <c r="H94">
        <f t="shared" si="8"/>
        <v>0</v>
      </c>
      <c r="I94">
        <f t="shared" si="10"/>
        <v>3074.9645537802394</v>
      </c>
      <c r="K94" t="b">
        <f>I94&gt;L$67</f>
        <v>1</v>
      </c>
    </row>
    <row r="95" spans="1:11" x14ac:dyDescent="0.3">
      <c r="A95">
        <v>27</v>
      </c>
      <c r="B95">
        <f t="shared" ref="B95:C95" si="35">A35</f>
        <v>105.70581165506127</v>
      </c>
      <c r="C95">
        <f t="shared" si="35"/>
        <v>123.5282560635836</v>
      </c>
      <c r="D95">
        <f t="shared" si="4"/>
        <v>91.482525125224669</v>
      </c>
      <c r="E95">
        <f t="shared" si="5"/>
        <v>11.458873353715376</v>
      </c>
      <c r="F95">
        <f t="shared" si="6"/>
        <v>170.00716363647706</v>
      </c>
      <c r="G95">
        <f t="shared" si="7"/>
        <v>22</v>
      </c>
      <c r="H95">
        <f t="shared" si="8"/>
        <v>0</v>
      </c>
      <c r="I95">
        <f t="shared" si="10"/>
        <v>3074.9645537802394</v>
      </c>
      <c r="K95" t="b">
        <f>I95&gt;L$67</f>
        <v>1</v>
      </c>
    </row>
    <row r="96" spans="1:11" x14ac:dyDescent="0.3">
      <c r="A96">
        <v>28</v>
      </c>
      <c r="B96">
        <f t="shared" ref="B96:C96" si="36">A36</f>
        <v>-11.523260351448045</v>
      </c>
      <c r="C96">
        <f t="shared" si="36"/>
        <v>101.5137648090802</v>
      </c>
      <c r="D96">
        <f t="shared" si="4"/>
        <v>-25.746546881284647</v>
      </c>
      <c r="E96">
        <f t="shared" si="5"/>
        <v>-10.555617900788022</v>
      </c>
      <c r="F96">
        <f t="shared" si="6"/>
        <v>15.486114911552495</v>
      </c>
      <c r="G96">
        <f t="shared" si="7"/>
        <v>40</v>
      </c>
      <c r="H96">
        <f t="shared" si="8"/>
        <v>0</v>
      </c>
      <c r="I96">
        <f t="shared" si="10"/>
        <v>3074.9645537802394</v>
      </c>
      <c r="K96" t="b">
        <f>I96&gt;L$67</f>
        <v>1</v>
      </c>
    </row>
    <row r="97" spans="1:11" x14ac:dyDescent="0.3">
      <c r="A97">
        <v>29</v>
      </c>
      <c r="B97">
        <f t="shared" ref="B97:C97" si="37">A37</f>
        <v>6.9307432012419845</v>
      </c>
      <c r="C97">
        <f t="shared" si="37"/>
        <v>107.28922630246814</v>
      </c>
      <c r="D97">
        <f t="shared" si="4"/>
        <v>-7.2925433285946184</v>
      </c>
      <c r="E97">
        <f t="shared" si="5"/>
        <v>-4.7801564074000851</v>
      </c>
      <c r="F97">
        <f t="shared" si="6"/>
        <v>1.5206216695727592</v>
      </c>
      <c r="G97">
        <f t="shared" si="7"/>
        <v>48</v>
      </c>
      <c r="H97">
        <f t="shared" si="8"/>
        <v>0</v>
      </c>
      <c r="I97">
        <f t="shared" si="10"/>
        <v>3074.9645537802394</v>
      </c>
      <c r="K97" t="b">
        <f>I97&gt;L$67</f>
        <v>1</v>
      </c>
    </row>
    <row r="98" spans="1:11" x14ac:dyDescent="0.3">
      <c r="A98">
        <v>30</v>
      </c>
      <c r="B98">
        <f t="shared" ref="B98:C98" si="38">A38</f>
        <v>9.7600125171879846</v>
      </c>
      <c r="C98">
        <f t="shared" si="38"/>
        <v>86.774485705016019</v>
      </c>
      <c r="D98">
        <f t="shared" si="4"/>
        <v>-4.4632740126486183</v>
      </c>
      <c r="E98">
        <f t="shared" si="5"/>
        <v>-25.294897004852203</v>
      </c>
      <c r="F98">
        <f t="shared" si="6"/>
        <v>13.195052587961309</v>
      </c>
      <c r="G98">
        <f t="shared" si="7"/>
        <v>42</v>
      </c>
      <c r="H98">
        <f t="shared" si="8"/>
        <v>0</v>
      </c>
      <c r="I98">
        <f t="shared" si="10"/>
        <v>3074.9645537802394</v>
      </c>
      <c r="K98" t="b">
        <f>I98&gt;L$67</f>
        <v>1</v>
      </c>
    </row>
    <row r="99" spans="1:11" x14ac:dyDescent="0.3">
      <c r="A99">
        <v>31</v>
      </c>
      <c r="B99">
        <f t="shared" ref="B99:C99" si="39">A39</f>
        <v>115.85840844121277</v>
      </c>
      <c r="C99">
        <f t="shared" si="39"/>
        <v>95.609097089176942</v>
      </c>
      <c r="D99">
        <f t="shared" si="4"/>
        <v>101.63512191137617</v>
      </c>
      <c r="E99">
        <f t="shared" si="5"/>
        <v>-16.46028562069128</v>
      </c>
      <c r="F99">
        <f t="shared" si="6"/>
        <v>212.01278017310068</v>
      </c>
      <c r="G99">
        <f t="shared" si="7"/>
        <v>20</v>
      </c>
      <c r="H99">
        <f t="shared" si="8"/>
        <v>0</v>
      </c>
      <c r="I99">
        <f t="shared" si="10"/>
        <v>3074.9645537802394</v>
      </c>
      <c r="K99" t="b">
        <f>I99&gt;L$67</f>
        <v>1</v>
      </c>
    </row>
    <row r="100" spans="1:11" x14ac:dyDescent="0.3">
      <c r="A100">
        <v>32</v>
      </c>
      <c r="B100">
        <f t="shared" ref="B100:C100" si="40">A40</f>
        <v>94.230637168945307</v>
      </c>
      <c r="C100">
        <f t="shared" si="40"/>
        <v>102.75257313994618</v>
      </c>
      <c r="D100">
        <f t="shared" si="4"/>
        <v>80.007350639108708</v>
      </c>
      <c r="E100">
        <f t="shared" si="5"/>
        <v>-9.316809569922043</v>
      </c>
      <c r="F100">
        <f t="shared" si="6"/>
        <v>129.75958193702959</v>
      </c>
      <c r="G100">
        <f t="shared" si="7"/>
        <v>26</v>
      </c>
      <c r="H100">
        <f t="shared" si="8"/>
        <v>0</v>
      </c>
      <c r="I100">
        <f t="shared" si="10"/>
        <v>3074.9645537802394</v>
      </c>
      <c r="K100" t="b">
        <f>I100&gt;L$67</f>
        <v>1</v>
      </c>
    </row>
    <row r="101" spans="1:11" x14ac:dyDescent="0.3">
      <c r="A101">
        <v>33</v>
      </c>
      <c r="B101">
        <f t="shared" ref="B101:C101" si="41">A41</f>
        <v>85.131377089666884</v>
      </c>
      <c r="C101">
        <f t="shared" si="41"/>
        <v>18.912707718495938</v>
      </c>
      <c r="D101">
        <f t="shared" si="4"/>
        <v>70.908090559830285</v>
      </c>
      <c r="E101">
        <f t="shared" si="5"/>
        <v>-93.156674991372284</v>
      </c>
      <c r="F101">
        <f t="shared" si="6"/>
        <v>274.12246804578518</v>
      </c>
      <c r="G101">
        <f t="shared" si="7"/>
        <v>15</v>
      </c>
      <c r="H101">
        <f t="shared" si="8"/>
        <v>0</v>
      </c>
      <c r="I101">
        <f t="shared" si="10"/>
        <v>3074.9645537802394</v>
      </c>
      <c r="K101" t="b">
        <f>I101&gt;L$67</f>
        <v>1</v>
      </c>
    </row>
    <row r="102" spans="1:11" x14ac:dyDescent="0.3">
      <c r="A102">
        <v>34</v>
      </c>
      <c r="B102">
        <f t="shared" ref="B102:C102" si="42">A42</f>
        <v>92.888415630107303</v>
      </c>
      <c r="C102">
        <f t="shared" si="42"/>
        <v>125.41026813777663</v>
      </c>
      <c r="D102">
        <f t="shared" si="4"/>
        <v>78.665129100270704</v>
      </c>
      <c r="E102">
        <f t="shared" si="5"/>
        <v>13.340885427908404</v>
      </c>
      <c r="F102">
        <f t="shared" si="6"/>
        <v>127.32363520725671</v>
      </c>
      <c r="G102">
        <f t="shared" si="7"/>
        <v>27</v>
      </c>
      <c r="H102">
        <f t="shared" si="8"/>
        <v>0</v>
      </c>
      <c r="I102">
        <f t="shared" si="10"/>
        <v>3074.9645537802394</v>
      </c>
      <c r="K102" t="b">
        <f>I102&gt;L$67</f>
        <v>1</v>
      </c>
    </row>
    <row r="103" spans="1:11" x14ac:dyDescent="0.3">
      <c r="A103">
        <v>35</v>
      </c>
      <c r="B103">
        <f t="shared" ref="B103:C103" si="43">A43</f>
        <v>27.966627721325249</v>
      </c>
      <c r="C103">
        <f t="shared" si="43"/>
        <v>127.61810672663822</v>
      </c>
      <c r="D103">
        <f t="shared" si="4"/>
        <v>13.743341191488646</v>
      </c>
      <c r="E103">
        <f t="shared" si="5"/>
        <v>15.548724016769995</v>
      </c>
      <c r="F103">
        <f t="shared" si="6"/>
        <v>8.6128449131069722</v>
      </c>
      <c r="G103">
        <f t="shared" si="7"/>
        <v>43</v>
      </c>
      <c r="H103">
        <f t="shared" si="8"/>
        <v>0</v>
      </c>
      <c r="I103">
        <f t="shared" si="10"/>
        <v>3074.9645537802394</v>
      </c>
      <c r="K103" t="b">
        <f>I103&gt;L$67</f>
        <v>1</v>
      </c>
    </row>
    <row r="104" spans="1:11" x14ac:dyDescent="0.3">
      <c r="A104">
        <v>36</v>
      </c>
      <c r="B104">
        <f t="shared" ref="B104:C104" si="44">A44</f>
        <v>103.98332397114835</v>
      </c>
      <c r="C104">
        <f t="shared" si="44"/>
        <v>-17.459003272976645</v>
      </c>
      <c r="D104">
        <f t="shared" si="4"/>
        <v>89.760037441311752</v>
      </c>
      <c r="E104">
        <f t="shared" si="5"/>
        <v>-129.52838598284487</v>
      </c>
      <c r="F104">
        <f t="shared" si="6"/>
        <v>496.68934193573062</v>
      </c>
      <c r="G104">
        <f t="shared" si="7"/>
        <v>5</v>
      </c>
      <c r="H104">
        <f t="shared" si="8"/>
        <v>1</v>
      </c>
      <c r="I104">
        <f t="shared" si="10"/>
        <v>3571.6538957159701</v>
      </c>
      <c r="K104" t="b">
        <f>I104&gt;L$67</f>
        <v>1</v>
      </c>
    </row>
    <row r="105" spans="1:11" x14ac:dyDescent="0.3">
      <c r="A105">
        <v>37</v>
      </c>
      <c r="B105">
        <f t="shared" ref="B105:C105" si="45">A45</f>
        <v>112.77228131706019</v>
      </c>
      <c r="C105">
        <f t="shared" si="45"/>
        <v>81.378259571544135</v>
      </c>
      <c r="D105">
        <f t="shared" si="4"/>
        <v>98.548994787223592</v>
      </c>
      <c r="E105">
        <f t="shared" si="5"/>
        <v>-30.691123138324087</v>
      </c>
      <c r="F105">
        <f t="shared" si="6"/>
        <v>213.07698826127992</v>
      </c>
      <c r="G105">
        <f t="shared" si="7"/>
        <v>19</v>
      </c>
      <c r="H105">
        <f t="shared" si="8"/>
        <v>0</v>
      </c>
      <c r="I105">
        <f t="shared" si="10"/>
        <v>3571.6538957159701</v>
      </c>
      <c r="K105" t="b">
        <f>I105&gt;L$67</f>
        <v>1</v>
      </c>
    </row>
    <row r="106" spans="1:11" x14ac:dyDescent="0.3">
      <c r="A106">
        <v>38</v>
      </c>
      <c r="B106">
        <f t="shared" ref="B106:C106" si="46">A46</f>
        <v>92.627375350536553</v>
      </c>
      <c r="C106">
        <f t="shared" si="46"/>
        <v>92.564945363274973</v>
      </c>
      <c r="D106">
        <f t="shared" si="4"/>
        <v>78.404088820699954</v>
      </c>
      <c r="E106">
        <f t="shared" si="5"/>
        <v>-19.504437346593249</v>
      </c>
      <c r="F106">
        <f t="shared" si="6"/>
        <v>130.55248440022777</v>
      </c>
      <c r="G106">
        <f t="shared" si="7"/>
        <v>25</v>
      </c>
      <c r="H106">
        <f t="shared" si="8"/>
        <v>0</v>
      </c>
      <c r="I106">
        <f t="shared" si="10"/>
        <v>3571.6538957159701</v>
      </c>
      <c r="K106" t="b">
        <f>I106&gt;L$67</f>
        <v>1</v>
      </c>
    </row>
    <row r="107" spans="1:11" x14ac:dyDescent="0.3">
      <c r="A107">
        <v>39</v>
      </c>
      <c r="B107">
        <f t="shared" ref="B107:C107" si="47">A47</f>
        <v>129.63687521316305</v>
      </c>
      <c r="C107">
        <f t="shared" si="47"/>
        <v>28.340738728853474</v>
      </c>
      <c r="D107">
        <f t="shared" si="4"/>
        <v>115.41358868332645</v>
      </c>
      <c r="E107">
        <f t="shared" si="5"/>
        <v>-83.728643981014756</v>
      </c>
      <c r="F107">
        <f t="shared" si="6"/>
        <v>406.6156455132716</v>
      </c>
      <c r="G107">
        <f t="shared" si="7"/>
        <v>10</v>
      </c>
      <c r="H107">
        <f t="shared" si="8"/>
        <v>1</v>
      </c>
      <c r="I107">
        <f t="shared" si="10"/>
        <v>3978.2695412292414</v>
      </c>
      <c r="K107" t="b">
        <f>I107&gt;L$67</f>
        <v>1</v>
      </c>
    </row>
    <row r="108" spans="1:11" x14ac:dyDescent="0.3">
      <c r="A108">
        <v>40</v>
      </c>
      <c r="B108">
        <f t="shared" ref="B108:C108" si="48">A48</f>
        <v>114.05881250005237</v>
      </c>
      <c r="C108">
        <f t="shared" si="48"/>
        <v>-21.046747644618577</v>
      </c>
      <c r="D108">
        <f t="shared" si="4"/>
        <v>99.83552597021577</v>
      </c>
      <c r="E108">
        <f t="shared" si="5"/>
        <v>-133.11613035448681</v>
      </c>
      <c r="F108">
        <f t="shared" si="6"/>
        <v>553.74072812604709</v>
      </c>
      <c r="G108">
        <f t="shared" si="7"/>
        <v>2</v>
      </c>
      <c r="H108">
        <f t="shared" si="8"/>
        <v>1</v>
      </c>
      <c r="I108">
        <f t="shared" si="10"/>
        <v>4532.010269355289</v>
      </c>
      <c r="J108">
        <f>J110+F108</f>
        <v>1159.5518866097361</v>
      </c>
      <c r="K108" t="b">
        <f>I108&gt;L$67</f>
        <v>1</v>
      </c>
    </row>
    <row r="109" spans="1:11" x14ac:dyDescent="0.3">
      <c r="A109">
        <v>41</v>
      </c>
      <c r="B109">
        <f t="shared" ref="B109:C109" si="49">A49</f>
        <v>123.41073995820437</v>
      </c>
      <c r="C109">
        <f t="shared" si="49"/>
        <v>125.63058668248397</v>
      </c>
      <c r="D109">
        <f t="shared" si="4"/>
        <v>109.18745342836777</v>
      </c>
      <c r="E109">
        <f t="shared" si="5"/>
        <v>13.561203972615743</v>
      </c>
      <c r="F109">
        <f t="shared" si="6"/>
        <v>242.11612478717743</v>
      </c>
      <c r="G109">
        <f t="shared" si="7"/>
        <v>17</v>
      </c>
      <c r="H109">
        <f t="shared" si="8"/>
        <v>0</v>
      </c>
      <c r="I109">
        <f t="shared" si="10"/>
        <v>4532.010269355289</v>
      </c>
      <c r="K109" t="b">
        <f>I109&gt;L$67</f>
        <v>1</v>
      </c>
    </row>
    <row r="110" spans="1:11" x14ac:dyDescent="0.3">
      <c r="A110">
        <v>42</v>
      </c>
      <c r="B110">
        <f t="shared" ref="B110:C110" si="50">A50</f>
        <v>128.38029134074998</v>
      </c>
      <c r="C110">
        <f t="shared" si="50"/>
        <v>-19.303126502620959</v>
      </c>
      <c r="D110">
        <f t="shared" si="4"/>
        <v>114.15700481091338</v>
      </c>
      <c r="E110">
        <f t="shared" si="5"/>
        <v>-131.37250921248918</v>
      </c>
      <c r="F110">
        <f t="shared" si="6"/>
        <v>605.81115848368904</v>
      </c>
      <c r="G110">
        <f t="shared" si="7"/>
        <v>1</v>
      </c>
      <c r="H110">
        <f t="shared" si="8"/>
        <v>1</v>
      </c>
      <c r="I110">
        <f t="shared" si="10"/>
        <v>5137.8214278389778</v>
      </c>
      <c r="J110">
        <f>F110</f>
        <v>605.81115848368904</v>
      </c>
      <c r="K110" t="b">
        <f>I110&gt;L$67</f>
        <v>1</v>
      </c>
    </row>
    <row r="111" spans="1:11" x14ac:dyDescent="0.3">
      <c r="A111">
        <v>43</v>
      </c>
      <c r="B111">
        <f t="shared" ref="B111:C111" si="51">A51</f>
        <v>95.365655806284295</v>
      </c>
      <c r="C111">
        <f t="shared" si="51"/>
        <v>83.489720388114378</v>
      </c>
      <c r="D111">
        <f t="shared" si="4"/>
        <v>81.142369276447695</v>
      </c>
      <c r="E111">
        <f t="shared" si="5"/>
        <v>-28.579662321753844</v>
      </c>
      <c r="F111">
        <f t="shared" si="6"/>
        <v>148.01762380441758</v>
      </c>
      <c r="G111">
        <f t="shared" si="7"/>
        <v>24</v>
      </c>
      <c r="H111">
        <f t="shared" si="8"/>
        <v>0</v>
      </c>
      <c r="I111">
        <f t="shared" si="10"/>
        <v>5137.8214278389778</v>
      </c>
      <c r="K111" t="b">
        <f>I111&gt;L$67</f>
        <v>1</v>
      </c>
    </row>
    <row r="112" spans="1:11" x14ac:dyDescent="0.3">
      <c r="A112">
        <v>44</v>
      </c>
      <c r="B112">
        <f t="shared" ref="B112:C112" si="52">A52</f>
        <v>14.223286529836603</v>
      </c>
      <c r="C112">
        <f t="shared" si="52"/>
        <v>112.06938270986822</v>
      </c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50</v>
      </c>
      <c r="H112">
        <f t="shared" si="8"/>
        <v>0</v>
      </c>
      <c r="I112">
        <f t="shared" si="10"/>
        <v>5137.8214278389778</v>
      </c>
      <c r="K112" t="b">
        <f>I112&gt;L$67</f>
        <v>1</v>
      </c>
    </row>
    <row r="113" spans="1:16" x14ac:dyDescent="0.3">
      <c r="A113">
        <v>45</v>
      </c>
      <c r="B113">
        <f t="shared" ref="B113:C113" si="53">A53</f>
        <v>109.79833816224465</v>
      </c>
      <c r="C113">
        <f t="shared" si="53"/>
        <v>-14.738995998195801</v>
      </c>
      <c r="D113">
        <f t="shared" si="4"/>
        <v>95.575051632408048</v>
      </c>
      <c r="E113">
        <f t="shared" si="5"/>
        <v>-126.80837870806403</v>
      </c>
      <c r="F113">
        <f t="shared" si="6"/>
        <v>504.29910810210492</v>
      </c>
      <c r="G113">
        <f t="shared" si="7"/>
        <v>4</v>
      </c>
      <c r="H113">
        <f t="shared" si="8"/>
        <v>1</v>
      </c>
      <c r="I113">
        <f t="shared" si="10"/>
        <v>5642.1205359410824</v>
      </c>
      <c r="J113">
        <f>J81+F113</f>
        <v>2182.1661233266609</v>
      </c>
      <c r="K113" t="b">
        <f>I113&gt;L$67</f>
        <v>1</v>
      </c>
    </row>
    <row r="114" spans="1:16" x14ac:dyDescent="0.3">
      <c r="A114">
        <v>46</v>
      </c>
      <c r="B114">
        <f t="shared" ref="B114:C114" si="54">A54</f>
        <v>-24.713331741888524</v>
      </c>
      <c r="C114">
        <f t="shared" si="54"/>
        <v>100.09101546975219</v>
      </c>
      <c r="D114">
        <f t="shared" si="4"/>
        <v>-38.936618271725123</v>
      </c>
      <c r="E114">
        <f t="shared" si="5"/>
        <v>-11.978367240116029</v>
      </c>
      <c r="F114">
        <f t="shared" si="6"/>
        <v>33.19083048354247</v>
      </c>
      <c r="G114">
        <f t="shared" si="7"/>
        <v>36</v>
      </c>
      <c r="H114">
        <f t="shared" si="8"/>
        <v>0</v>
      </c>
      <c r="I114">
        <f t="shared" si="10"/>
        <v>5642.1205359410824</v>
      </c>
      <c r="K114" t="b">
        <f>I114&gt;L$67</f>
        <v>1</v>
      </c>
    </row>
    <row r="115" spans="1:16" x14ac:dyDescent="0.3">
      <c r="A115">
        <v>47</v>
      </c>
      <c r="B115">
        <f t="shared" ref="B115:C115" si="55">A55</f>
        <v>86.264415617970158</v>
      </c>
      <c r="C115">
        <f t="shared" si="55"/>
        <v>92.348525845803707</v>
      </c>
      <c r="D115">
        <f t="shared" si="4"/>
        <v>72.041129088133559</v>
      </c>
      <c r="E115">
        <f t="shared" si="5"/>
        <v>-19.720856864064515</v>
      </c>
      <c r="F115">
        <f t="shared" si="6"/>
        <v>111.57672951492088</v>
      </c>
      <c r="G115">
        <f t="shared" si="7"/>
        <v>28</v>
      </c>
      <c r="H115">
        <f t="shared" si="8"/>
        <v>0</v>
      </c>
      <c r="I115">
        <f t="shared" si="10"/>
        <v>5642.1205359410824</v>
      </c>
      <c r="K115" t="b">
        <f>I115&gt;L$67</f>
        <v>1</v>
      </c>
    </row>
    <row r="116" spans="1:16" x14ac:dyDescent="0.3">
      <c r="A116">
        <v>48</v>
      </c>
      <c r="B116">
        <f t="shared" ref="B116:C116" si="56">A56</f>
        <v>84.47836178448253</v>
      </c>
      <c r="C116">
        <f t="shared" si="56"/>
        <v>16.546499581354613</v>
      </c>
      <c r="D116">
        <f t="shared" si="4"/>
        <v>70.255075254645931</v>
      </c>
      <c r="E116">
        <f t="shared" si="5"/>
        <v>-95.522883128513612</v>
      </c>
      <c r="F116">
        <f t="shared" si="6"/>
        <v>281.20793600439271</v>
      </c>
      <c r="G116">
        <f t="shared" si="7"/>
        <v>14</v>
      </c>
      <c r="H116">
        <f t="shared" si="8"/>
        <v>0</v>
      </c>
      <c r="I116">
        <f t="shared" si="10"/>
        <v>5642.1205359410824</v>
      </c>
      <c r="K116" t="b">
        <f>I116&gt;L$67</f>
        <v>1</v>
      </c>
    </row>
    <row r="117" spans="1:16" x14ac:dyDescent="0.3">
      <c r="A117">
        <v>49</v>
      </c>
      <c r="B117">
        <f t="shared" ref="B117:C117" si="57">A57</f>
        <v>78.427577557098289</v>
      </c>
      <c r="C117">
        <f t="shared" si="57"/>
        <v>113.02123567615786</v>
      </c>
      <c r="D117">
        <f t="shared" si="4"/>
        <v>64.204291027261689</v>
      </c>
      <c r="E117">
        <f t="shared" si="5"/>
        <v>0.95185296628963556</v>
      </c>
      <c r="F117">
        <f t="shared" si="6"/>
        <v>82.461940207655005</v>
      </c>
      <c r="G117">
        <f t="shared" si="7"/>
        <v>31</v>
      </c>
      <c r="H117">
        <f t="shared" si="8"/>
        <v>0</v>
      </c>
      <c r="I117">
        <f t="shared" si="10"/>
        <v>5642.1205359410824</v>
      </c>
      <c r="K117" t="b">
        <f>I117&gt;L$67</f>
        <v>1</v>
      </c>
    </row>
    <row r="119" spans="1:16" x14ac:dyDescent="0.3">
      <c r="A119" t="s">
        <v>45</v>
      </c>
      <c r="B119">
        <f>A113</f>
        <v>45</v>
      </c>
    </row>
    <row r="121" spans="1:16" x14ac:dyDescent="0.3">
      <c r="A121" t="s">
        <v>13</v>
      </c>
      <c r="B121">
        <f>B65</f>
        <v>14.223286529836603</v>
      </c>
      <c r="C121">
        <f>C65</f>
        <v>112.06938270986822</v>
      </c>
    </row>
    <row r="122" spans="1:16" x14ac:dyDescent="0.3">
      <c r="A122" t="s">
        <v>14</v>
      </c>
      <c r="B122">
        <f>INDEX(B68:B117,$B119+1)</f>
        <v>109.79833816224465</v>
      </c>
      <c r="C122">
        <f>INDEX(C68:C117,$B119+1)</f>
        <v>-14.738995998195801</v>
      </c>
    </row>
    <row r="124" spans="1:16" x14ac:dyDescent="0.3">
      <c r="A124" t="s">
        <v>5</v>
      </c>
      <c r="B124" t="s">
        <v>0</v>
      </c>
      <c r="C124" t="s">
        <v>1</v>
      </c>
      <c r="D124" t="s">
        <v>6</v>
      </c>
      <c r="E124" t="s">
        <v>7</v>
      </c>
      <c r="F124" t="s">
        <v>10</v>
      </c>
      <c r="G124" t="s">
        <v>8</v>
      </c>
      <c r="H124" t="s">
        <v>9</v>
      </c>
      <c r="I124" t="s">
        <v>11</v>
      </c>
      <c r="J124" t="s">
        <v>39</v>
      </c>
      <c r="K124" t="s">
        <v>51</v>
      </c>
      <c r="L124" t="s">
        <v>52</v>
      </c>
      <c r="M124" t="s">
        <v>46</v>
      </c>
      <c r="O124" t="s">
        <v>42</v>
      </c>
      <c r="P124">
        <f>C61*SUMPRODUCT(L125:L174,J125:J174)</f>
        <v>943.17088070153977</v>
      </c>
    </row>
    <row r="125" spans="1:16" x14ac:dyDescent="0.3">
      <c r="A125">
        <v>0</v>
      </c>
      <c r="B125">
        <f>B68</f>
        <v>-21.393341695808175</v>
      </c>
      <c r="C125">
        <f>C68</f>
        <v>126.12905675436197</v>
      </c>
      <c r="D125">
        <f>B125-B$65</f>
        <v>-35.616628225644774</v>
      </c>
      <c r="E125">
        <f>C125-C$65</f>
        <v>14.059674044493747</v>
      </c>
      <c r="F125">
        <f>SUMPRODUCT(D125:E125,D125:E125)/COUNTA(A$68:A$117)</f>
        <v>29.32437280802414</v>
      </c>
      <c r="G125">
        <f>B125-B$122</f>
        <v>-131.19167985805282</v>
      </c>
      <c r="H125">
        <f>C125-C$122</f>
        <v>140.86805275255776</v>
      </c>
      <c r="I125">
        <f>SUMPRODUCT(G125:H125,G125:H125)/COUNTA(D$68:D$117)</f>
        <v>741.10130300550429</v>
      </c>
      <c r="J125">
        <f>MIN(I125,F125)</f>
        <v>29.32437280802414</v>
      </c>
      <c r="K125">
        <f>RANK(J125,J$125:J$174,0)</f>
        <v>27</v>
      </c>
      <c r="L125">
        <f>IF(K125&lt;4*COUNTA(C$2:C$4), 1, 0)</f>
        <v>0</v>
      </c>
      <c r="M125">
        <f>J125*L125</f>
        <v>0</v>
      </c>
      <c r="O125" t="b">
        <f>M125&gt;P$67</f>
        <v>0</v>
      </c>
    </row>
    <row r="126" spans="1:16" x14ac:dyDescent="0.3">
      <c r="A126">
        <v>1</v>
      </c>
      <c r="B126">
        <f t="shared" ref="B126:C126" si="58">B69</f>
        <v>119.8366252785778</v>
      </c>
      <c r="C126">
        <f t="shared" si="58"/>
        <v>28.539184643627909</v>
      </c>
      <c r="D126">
        <f t="shared" ref="D126:D174" si="59">B126-B$65</f>
        <v>105.6133387487412</v>
      </c>
      <c r="E126">
        <f t="shared" ref="E126:E174" si="60">C126-C$65</f>
        <v>-83.530198066240317</v>
      </c>
      <c r="F126">
        <f t="shared" ref="F126:F174" si="61">SUMPRODUCT(D126:E126,D126:E126)/COUNTA(A$68:A$117)</f>
        <v>362.62942621283395</v>
      </c>
      <c r="G126">
        <f t="shared" ref="G126:G174" si="62">B126-B$122</f>
        <v>10.038287116333152</v>
      </c>
      <c r="H126">
        <f t="shared" ref="H126:H174" si="63">C126-C$122</f>
        <v>43.27818064182371</v>
      </c>
      <c r="I126">
        <f t="shared" ref="I126:I174" si="64">SUMPRODUCT(G126:H126,G126:H126)/COUNTA(D$68:D$117)</f>
        <v>39.475362557925294</v>
      </c>
      <c r="J126">
        <f t="shared" ref="J126:J174" si="65">MIN(I126,F126)</f>
        <v>39.475362557925294</v>
      </c>
      <c r="K126">
        <f t="shared" ref="K126:K174" si="66">RANK(J126,J$125:J$174,0)</f>
        <v>21</v>
      </c>
      <c r="L126">
        <f t="shared" ref="L126:L174" si="67">IF(K126&lt;4*COUNTA(C$2:C$4), 1, 0)</f>
        <v>0</v>
      </c>
      <c r="M126">
        <f>M125+J126*L126</f>
        <v>0</v>
      </c>
      <c r="O126" t="b">
        <f>M126&gt;P$67</f>
        <v>0</v>
      </c>
    </row>
    <row r="127" spans="1:16" x14ac:dyDescent="0.3">
      <c r="A127">
        <v>2</v>
      </c>
      <c r="B127">
        <f t="shared" ref="B127:C127" si="68">B70</f>
        <v>99.401040749882014</v>
      </c>
      <c r="C127">
        <f t="shared" si="68"/>
        <v>26.903242216232957</v>
      </c>
      <c r="D127">
        <f t="shared" si="59"/>
        <v>85.177754220045415</v>
      </c>
      <c r="E127">
        <f t="shared" si="60"/>
        <v>-85.166140493635268</v>
      </c>
      <c r="F127">
        <f t="shared" si="61"/>
        <v>290.17042601104168</v>
      </c>
      <c r="G127">
        <f t="shared" si="62"/>
        <v>-10.397297412362633</v>
      </c>
      <c r="H127">
        <f t="shared" si="63"/>
        <v>41.642238214428758</v>
      </c>
      <c r="I127">
        <f t="shared" si="64"/>
        <v>36.84359593976707</v>
      </c>
      <c r="J127">
        <f t="shared" si="65"/>
        <v>36.84359593976707</v>
      </c>
      <c r="K127">
        <f t="shared" si="66"/>
        <v>22</v>
      </c>
      <c r="L127">
        <f t="shared" si="67"/>
        <v>0</v>
      </c>
      <c r="M127">
        <f t="shared" ref="M127:M174" si="69">M126+J127*L127</f>
        <v>0</v>
      </c>
      <c r="O127" t="b">
        <f>M127&gt;P$67</f>
        <v>0</v>
      </c>
    </row>
    <row r="128" spans="1:16" x14ac:dyDescent="0.3">
      <c r="A128">
        <v>3</v>
      </c>
      <c r="B128">
        <f t="shared" ref="B128:C128" si="70">B71</f>
        <v>-2.1882369123494305</v>
      </c>
      <c r="C128">
        <f t="shared" si="70"/>
        <v>106.5330648516063</v>
      </c>
      <c r="D128">
        <f t="shared" si="59"/>
        <v>-16.411523442186034</v>
      </c>
      <c r="E128">
        <f t="shared" si="60"/>
        <v>-5.5363178582619241</v>
      </c>
      <c r="F128">
        <f t="shared" si="61"/>
        <v>5.9997783424226325</v>
      </c>
      <c r="G128">
        <f t="shared" si="62"/>
        <v>-111.98657507459407</v>
      </c>
      <c r="H128">
        <f t="shared" si="63"/>
        <v>121.2720608498021</v>
      </c>
      <c r="I128">
        <f t="shared" si="64"/>
        <v>544.95811479391591</v>
      </c>
      <c r="J128">
        <f t="shared" si="65"/>
        <v>5.9997783424226325</v>
      </c>
      <c r="K128">
        <f t="shared" si="66"/>
        <v>38</v>
      </c>
      <c r="L128">
        <f t="shared" si="67"/>
        <v>0</v>
      </c>
      <c r="M128">
        <f t="shared" si="69"/>
        <v>0</v>
      </c>
      <c r="O128" t="b">
        <f>M128&gt;P$67</f>
        <v>0</v>
      </c>
    </row>
    <row r="129" spans="1:15" x14ac:dyDescent="0.3">
      <c r="A129">
        <v>4</v>
      </c>
      <c r="B129">
        <f t="shared" ref="B129:C129" si="71">B72</f>
        <v>113.19035942361434</v>
      </c>
      <c r="C129">
        <f t="shared" si="71"/>
        <v>-5.5778784471006464</v>
      </c>
      <c r="D129">
        <f t="shared" si="59"/>
        <v>98.96707289377774</v>
      </c>
      <c r="E129">
        <f t="shared" si="60"/>
        <v>-117.64726115696887</v>
      </c>
      <c r="F129">
        <f t="shared" si="61"/>
        <v>472.70719149796702</v>
      </c>
      <c r="G129">
        <f t="shared" si="62"/>
        <v>3.3920212613696918</v>
      </c>
      <c r="H129">
        <f t="shared" si="63"/>
        <v>9.1611175510951544</v>
      </c>
      <c r="I129">
        <f t="shared" si="64"/>
        <v>1.9086376604513544</v>
      </c>
      <c r="J129">
        <f t="shared" si="65"/>
        <v>1.9086376604513544</v>
      </c>
      <c r="K129">
        <f t="shared" si="66"/>
        <v>43</v>
      </c>
      <c r="L129">
        <f t="shared" si="67"/>
        <v>0</v>
      </c>
      <c r="M129">
        <f t="shared" si="69"/>
        <v>0</v>
      </c>
      <c r="O129" t="b">
        <f>M129&gt;P$67</f>
        <v>0</v>
      </c>
    </row>
    <row r="130" spans="1:15" x14ac:dyDescent="0.3">
      <c r="A130">
        <v>5</v>
      </c>
      <c r="B130">
        <f t="shared" ref="B130:C130" si="72">B73</f>
        <v>77.612991880735976</v>
      </c>
      <c r="C130">
        <f t="shared" si="72"/>
        <v>84.911949194576778</v>
      </c>
      <c r="D130">
        <f t="shared" si="59"/>
        <v>63.389705350899376</v>
      </c>
      <c r="E130">
        <f t="shared" si="60"/>
        <v>-27.157433515291444</v>
      </c>
      <c r="F130">
        <f t="shared" si="61"/>
        <v>95.115618792226329</v>
      </c>
      <c r="G130">
        <f t="shared" si="62"/>
        <v>-32.185346281508671</v>
      </c>
      <c r="H130">
        <f t="shared" si="63"/>
        <v>99.650945192772582</v>
      </c>
      <c r="I130">
        <f t="shared" si="64"/>
        <v>219.32414786147174</v>
      </c>
      <c r="J130">
        <f t="shared" si="65"/>
        <v>95.115618792226329</v>
      </c>
      <c r="K130">
        <f t="shared" si="66"/>
        <v>14</v>
      </c>
      <c r="L130">
        <f t="shared" si="67"/>
        <v>0</v>
      </c>
      <c r="M130">
        <f t="shared" si="69"/>
        <v>0</v>
      </c>
      <c r="O130" t="b">
        <f>M130&gt;P$67</f>
        <v>0</v>
      </c>
    </row>
    <row r="131" spans="1:15" x14ac:dyDescent="0.3">
      <c r="A131">
        <v>6</v>
      </c>
      <c r="B131">
        <f t="shared" ref="B131:C131" si="73">B74</f>
        <v>79.247680521451997</v>
      </c>
      <c r="C131">
        <f t="shared" si="73"/>
        <v>5.1833217357917309</v>
      </c>
      <c r="D131">
        <f t="shared" si="59"/>
        <v>65.024393991615398</v>
      </c>
      <c r="E131">
        <f t="shared" si="60"/>
        <v>-106.88606097407649</v>
      </c>
      <c r="F131">
        <f t="shared" si="61"/>
        <v>313.0560368906165</v>
      </c>
      <c r="G131">
        <f t="shared" si="62"/>
        <v>-30.55065764079265</v>
      </c>
      <c r="H131">
        <f t="shared" si="63"/>
        <v>19.922317733987533</v>
      </c>
      <c r="I131">
        <f t="shared" si="64"/>
        <v>26.604828523577531</v>
      </c>
      <c r="J131">
        <f t="shared" si="65"/>
        <v>26.604828523577531</v>
      </c>
      <c r="K131">
        <f t="shared" si="66"/>
        <v>28</v>
      </c>
      <c r="L131">
        <f t="shared" si="67"/>
        <v>0</v>
      </c>
      <c r="M131">
        <f t="shared" si="69"/>
        <v>0</v>
      </c>
      <c r="O131" t="b">
        <f>M131&gt;P$67</f>
        <v>0</v>
      </c>
    </row>
    <row r="132" spans="1:15" x14ac:dyDescent="0.3">
      <c r="A132">
        <v>7</v>
      </c>
      <c r="B132">
        <f t="shared" ref="B132:C132" si="74">B75</f>
        <v>-28.414245792723669</v>
      </c>
      <c r="C132">
        <f t="shared" si="74"/>
        <v>78.22389407315616</v>
      </c>
      <c r="D132">
        <f t="shared" si="59"/>
        <v>-42.637532322560276</v>
      </c>
      <c r="E132">
        <f t="shared" si="60"/>
        <v>-33.845488636712062</v>
      </c>
      <c r="F132">
        <f t="shared" si="61"/>
        <v>59.269525272303554</v>
      </c>
      <c r="G132">
        <f t="shared" si="62"/>
        <v>-138.21258395496832</v>
      </c>
      <c r="H132">
        <f t="shared" si="63"/>
        <v>92.962890071351964</v>
      </c>
      <c r="I132">
        <f t="shared" si="64"/>
        <v>554.8963458785488</v>
      </c>
      <c r="J132">
        <f t="shared" si="65"/>
        <v>59.269525272303554</v>
      </c>
      <c r="K132">
        <f t="shared" si="66"/>
        <v>17</v>
      </c>
      <c r="L132">
        <f t="shared" si="67"/>
        <v>0</v>
      </c>
      <c r="M132">
        <f t="shared" si="69"/>
        <v>0</v>
      </c>
      <c r="O132" t="b">
        <f>M132&gt;P$67</f>
        <v>0</v>
      </c>
    </row>
    <row r="133" spans="1:15" x14ac:dyDescent="0.3">
      <c r="A133">
        <v>8</v>
      </c>
      <c r="B133">
        <f t="shared" ref="B133:C133" si="75">B76</f>
        <v>98.347183703820406</v>
      </c>
      <c r="C133">
        <f t="shared" si="75"/>
        <v>91.170067607587768</v>
      </c>
      <c r="D133">
        <f t="shared" si="59"/>
        <v>84.123897173983806</v>
      </c>
      <c r="E133">
        <f t="shared" si="60"/>
        <v>-20.899315102280454</v>
      </c>
      <c r="F133">
        <f t="shared" si="61"/>
        <v>150.27222894966818</v>
      </c>
      <c r="G133">
        <f t="shared" si="62"/>
        <v>-11.451154458424242</v>
      </c>
      <c r="H133">
        <f t="shared" si="63"/>
        <v>105.90906360578357</v>
      </c>
      <c r="I133">
        <f t="shared" si="64"/>
        <v>226.95717384569198</v>
      </c>
      <c r="J133">
        <f t="shared" si="65"/>
        <v>150.27222894966818</v>
      </c>
      <c r="K133">
        <f t="shared" si="66"/>
        <v>8</v>
      </c>
      <c r="L133">
        <f t="shared" si="67"/>
        <v>1</v>
      </c>
      <c r="M133">
        <f t="shared" si="69"/>
        <v>150.27222894966818</v>
      </c>
      <c r="O133" t="b">
        <f>M133&gt;P$67</f>
        <v>1</v>
      </c>
    </row>
    <row r="134" spans="1:15" x14ac:dyDescent="0.3">
      <c r="A134">
        <v>9</v>
      </c>
      <c r="B134">
        <f t="shared" ref="B134:C134" si="76">B77</f>
        <v>14.732196099294519</v>
      </c>
      <c r="C134">
        <f t="shared" si="76"/>
        <v>98.641789197802225</v>
      </c>
      <c r="D134">
        <f t="shared" si="59"/>
        <v>0.50890956945791643</v>
      </c>
      <c r="E134">
        <f t="shared" si="60"/>
        <v>-13.427593512065997</v>
      </c>
      <c r="F134">
        <f t="shared" si="61"/>
        <v>3.6111851295032533</v>
      </c>
      <c r="G134">
        <f t="shared" si="62"/>
        <v>-95.066142062950121</v>
      </c>
      <c r="H134">
        <f t="shared" si="63"/>
        <v>113.38078519599803</v>
      </c>
      <c r="I134">
        <f t="shared" si="64"/>
        <v>437.85547636788118</v>
      </c>
      <c r="J134">
        <f t="shared" si="65"/>
        <v>3.6111851295032533</v>
      </c>
      <c r="K134">
        <f t="shared" si="66"/>
        <v>41</v>
      </c>
      <c r="L134">
        <f t="shared" si="67"/>
        <v>0</v>
      </c>
      <c r="M134">
        <f t="shared" si="69"/>
        <v>150.27222894966818</v>
      </c>
      <c r="O134" t="b">
        <f>M134&gt;P$67</f>
        <v>1</v>
      </c>
    </row>
    <row r="135" spans="1:15" x14ac:dyDescent="0.3">
      <c r="A135">
        <v>10</v>
      </c>
      <c r="B135">
        <f t="shared" ref="B135:C135" si="77">B78</f>
        <v>-9.4839335327632863</v>
      </c>
      <c r="C135">
        <f t="shared" si="77"/>
        <v>88.416867963521696</v>
      </c>
      <c r="D135">
        <f t="shared" si="59"/>
        <v>-23.707220062599887</v>
      </c>
      <c r="E135">
        <f t="shared" si="60"/>
        <v>-23.652514746346526</v>
      </c>
      <c r="F135">
        <f t="shared" si="61"/>
        <v>22.429474738453575</v>
      </c>
      <c r="G135">
        <f t="shared" si="62"/>
        <v>-119.28227169500794</v>
      </c>
      <c r="H135">
        <f t="shared" si="63"/>
        <v>103.1558639617175</v>
      </c>
      <c r="I135">
        <f t="shared" si="64"/>
        <v>497.3878522082012</v>
      </c>
      <c r="J135">
        <f t="shared" si="65"/>
        <v>22.429474738453575</v>
      </c>
      <c r="K135">
        <f t="shared" si="66"/>
        <v>29</v>
      </c>
      <c r="L135">
        <f t="shared" si="67"/>
        <v>0</v>
      </c>
      <c r="M135">
        <f t="shared" si="69"/>
        <v>150.27222894966818</v>
      </c>
      <c r="O135" t="b">
        <f>M135&gt;P$67</f>
        <v>1</v>
      </c>
    </row>
    <row r="136" spans="1:15" x14ac:dyDescent="0.3">
      <c r="A136">
        <v>11</v>
      </c>
      <c r="B136">
        <f t="shared" ref="B136:C136" si="78">B79</f>
        <v>105.1324394926919</v>
      </c>
      <c r="C136">
        <f t="shared" si="78"/>
        <v>-9.8015779912243879</v>
      </c>
      <c r="D136">
        <f t="shared" si="59"/>
        <v>90.909152962855302</v>
      </c>
      <c r="E136">
        <f t="shared" si="60"/>
        <v>-121.87096070109261</v>
      </c>
      <c r="F136">
        <f t="shared" si="61"/>
        <v>462.34010309262163</v>
      </c>
      <c r="G136">
        <f t="shared" si="62"/>
        <v>-4.665898669552746</v>
      </c>
      <c r="H136">
        <f t="shared" si="63"/>
        <v>4.9374180069714129</v>
      </c>
      <c r="I136">
        <f t="shared" si="64"/>
        <v>0.9229741394019928</v>
      </c>
      <c r="J136">
        <f t="shared" si="65"/>
        <v>0.9229741394019928</v>
      </c>
      <c r="K136">
        <f t="shared" si="66"/>
        <v>46</v>
      </c>
      <c r="L136">
        <f t="shared" si="67"/>
        <v>0</v>
      </c>
      <c r="M136">
        <f t="shared" si="69"/>
        <v>150.27222894966818</v>
      </c>
      <c r="O136" t="b">
        <f>M136&gt;P$67</f>
        <v>1</v>
      </c>
    </row>
    <row r="137" spans="1:15" x14ac:dyDescent="0.3">
      <c r="A137">
        <v>12</v>
      </c>
      <c r="B137">
        <f t="shared" ref="B137:C137" si="79">B80</f>
        <v>-22.133385141953678</v>
      </c>
      <c r="C137">
        <f t="shared" si="79"/>
        <v>93.493648878867404</v>
      </c>
      <c r="D137">
        <f t="shared" si="59"/>
        <v>-36.356671671790281</v>
      </c>
      <c r="E137">
        <f t="shared" si="60"/>
        <v>-18.575733831000818</v>
      </c>
      <c r="F137">
        <f t="shared" si="61"/>
        <v>33.337309248210921</v>
      </c>
      <c r="G137">
        <f t="shared" si="62"/>
        <v>-131.93172330419833</v>
      </c>
      <c r="H137">
        <f t="shared" si="63"/>
        <v>108.23264487706321</v>
      </c>
      <c r="I137">
        <f t="shared" si="64"/>
        <v>582.4057006220005</v>
      </c>
      <c r="J137">
        <f t="shared" si="65"/>
        <v>33.337309248210921</v>
      </c>
      <c r="K137">
        <f t="shared" si="66"/>
        <v>24</v>
      </c>
      <c r="L137">
        <f t="shared" si="67"/>
        <v>0</v>
      </c>
      <c r="M137">
        <f t="shared" si="69"/>
        <v>150.27222894966818</v>
      </c>
      <c r="O137" t="b">
        <f>M137&gt;P$67</f>
        <v>1</v>
      </c>
    </row>
    <row r="138" spans="1:15" x14ac:dyDescent="0.3">
      <c r="A138">
        <v>13</v>
      </c>
      <c r="B138">
        <f t="shared" ref="B138:C138" si="80">B81</f>
        <v>129.78677752957171</v>
      </c>
      <c r="C138">
        <f t="shared" si="80"/>
        <v>-5.7527069365659322E-3</v>
      </c>
      <c r="D138">
        <f t="shared" si="59"/>
        <v>115.56349099973511</v>
      </c>
      <c r="E138">
        <f t="shared" si="60"/>
        <v>-112.07513541680478</v>
      </c>
      <c r="F138">
        <f t="shared" si="61"/>
        <v>518.31512861481974</v>
      </c>
      <c r="G138">
        <f t="shared" si="62"/>
        <v>19.988439367327061</v>
      </c>
      <c r="H138">
        <f t="shared" si="63"/>
        <v>14.733243291259235</v>
      </c>
      <c r="I138">
        <f t="shared" si="64"/>
        <v>12.33212332441491</v>
      </c>
      <c r="J138">
        <f t="shared" si="65"/>
        <v>12.33212332441491</v>
      </c>
      <c r="K138">
        <f t="shared" si="66"/>
        <v>35</v>
      </c>
      <c r="L138">
        <f t="shared" si="67"/>
        <v>0</v>
      </c>
      <c r="M138">
        <f t="shared" si="69"/>
        <v>150.27222894966818</v>
      </c>
      <c r="O138" t="b">
        <f>M138&gt;P$67</f>
        <v>1</v>
      </c>
    </row>
    <row r="139" spans="1:15" x14ac:dyDescent="0.3">
      <c r="A139">
        <v>14</v>
      </c>
      <c r="B139">
        <f t="shared" ref="B139:C139" si="81">B82</f>
        <v>83.464494064217831</v>
      </c>
      <c r="C139">
        <f t="shared" si="81"/>
        <v>-25.981995312064797</v>
      </c>
      <c r="D139">
        <f t="shared" si="59"/>
        <v>69.241207534381232</v>
      </c>
      <c r="E139">
        <f t="shared" si="60"/>
        <v>-138.05137802193303</v>
      </c>
      <c r="F139">
        <f t="shared" si="61"/>
        <v>477.05055589147815</v>
      </c>
      <c r="G139">
        <f t="shared" si="62"/>
        <v>-26.333844098026816</v>
      </c>
      <c r="H139">
        <f t="shared" si="63"/>
        <v>-11.242999313868996</v>
      </c>
      <c r="I139">
        <f t="shared" si="64"/>
        <v>16.397527571016809</v>
      </c>
      <c r="J139">
        <f t="shared" si="65"/>
        <v>16.397527571016809</v>
      </c>
      <c r="K139">
        <f t="shared" si="66"/>
        <v>31</v>
      </c>
      <c r="L139">
        <f t="shared" si="67"/>
        <v>0</v>
      </c>
      <c r="M139">
        <f t="shared" si="69"/>
        <v>150.27222894966818</v>
      </c>
      <c r="O139" t="b">
        <f>M139&gt;P$67</f>
        <v>1</v>
      </c>
    </row>
    <row r="140" spans="1:15" x14ac:dyDescent="0.3">
      <c r="A140">
        <v>15</v>
      </c>
      <c r="B140">
        <f t="shared" ref="B140:C140" si="82">B83</f>
        <v>17.924481055112096</v>
      </c>
      <c r="C140">
        <f t="shared" si="82"/>
        <v>96.483000188045395</v>
      </c>
      <c r="D140">
        <f t="shared" si="59"/>
        <v>3.7011945252754934</v>
      </c>
      <c r="E140">
        <f t="shared" si="60"/>
        <v>-15.586382521822827</v>
      </c>
      <c r="F140">
        <f t="shared" si="61"/>
        <v>5.1326832206102679</v>
      </c>
      <c r="G140">
        <f t="shared" si="62"/>
        <v>-91.873857107132551</v>
      </c>
      <c r="H140">
        <f t="shared" si="63"/>
        <v>111.2219961862412</v>
      </c>
      <c r="I140">
        <f t="shared" si="64"/>
        <v>416.22276110788124</v>
      </c>
      <c r="J140">
        <f t="shared" si="65"/>
        <v>5.1326832206102679</v>
      </c>
      <c r="K140">
        <f t="shared" si="66"/>
        <v>39</v>
      </c>
      <c r="L140">
        <f t="shared" si="67"/>
        <v>0</v>
      </c>
      <c r="M140">
        <f t="shared" si="69"/>
        <v>150.27222894966818</v>
      </c>
      <c r="O140" t="b">
        <f>M140&gt;P$67</f>
        <v>1</v>
      </c>
    </row>
    <row r="141" spans="1:15" x14ac:dyDescent="0.3">
      <c r="A141">
        <v>16</v>
      </c>
      <c r="B141">
        <f t="shared" ref="B141:C141" si="83">B84</f>
        <v>-7.2628652743849358</v>
      </c>
      <c r="C141">
        <f t="shared" si="83"/>
        <v>71.727509226620896</v>
      </c>
      <c r="D141">
        <f t="shared" si="59"/>
        <v>-21.486151804221539</v>
      </c>
      <c r="E141">
        <f t="shared" si="60"/>
        <v>-40.341873483247326</v>
      </c>
      <c r="F141">
        <f t="shared" si="61"/>
        <v>41.782429509847724</v>
      </c>
      <c r="G141">
        <f t="shared" si="62"/>
        <v>-117.06120343662958</v>
      </c>
      <c r="H141">
        <f t="shared" si="63"/>
        <v>86.4665052248167</v>
      </c>
      <c r="I141">
        <f t="shared" si="64"/>
        <v>423.59563751650467</v>
      </c>
      <c r="J141">
        <f t="shared" si="65"/>
        <v>41.782429509847724</v>
      </c>
      <c r="K141">
        <f t="shared" si="66"/>
        <v>20</v>
      </c>
      <c r="L141">
        <f t="shared" si="67"/>
        <v>0</v>
      </c>
      <c r="M141">
        <f t="shared" si="69"/>
        <v>150.27222894966818</v>
      </c>
      <c r="O141" t="b">
        <f>M141&gt;P$67</f>
        <v>1</v>
      </c>
    </row>
    <row r="142" spans="1:15" x14ac:dyDescent="0.3">
      <c r="A142">
        <v>17</v>
      </c>
      <c r="B142">
        <f t="shared" ref="B142:C142" si="84">B85</f>
        <v>129.0471752587635</v>
      </c>
      <c r="C142">
        <f t="shared" si="84"/>
        <v>99.500056676755833</v>
      </c>
      <c r="D142">
        <f t="shared" si="59"/>
        <v>114.8238887289269</v>
      </c>
      <c r="E142">
        <f t="shared" si="60"/>
        <v>-12.569326033112389</v>
      </c>
      <c r="F142">
        <f t="shared" si="61"/>
        <v>266.85026759519332</v>
      </c>
      <c r="G142">
        <f t="shared" si="62"/>
        <v>19.248837096518855</v>
      </c>
      <c r="H142">
        <f t="shared" si="63"/>
        <v>114.23905267495164</v>
      </c>
      <c r="I142">
        <f t="shared" si="64"/>
        <v>268.42157771277391</v>
      </c>
      <c r="J142">
        <f t="shared" si="65"/>
        <v>266.85026759519332</v>
      </c>
      <c r="K142">
        <f t="shared" si="66"/>
        <v>1</v>
      </c>
      <c r="L142">
        <f t="shared" si="67"/>
        <v>1</v>
      </c>
      <c r="M142">
        <f t="shared" si="69"/>
        <v>417.12249654486152</v>
      </c>
      <c r="N142">
        <f>J142</f>
        <v>266.85026759519332</v>
      </c>
      <c r="O142" t="b">
        <f>M142&gt;P$67</f>
        <v>1</v>
      </c>
    </row>
    <row r="143" spans="1:15" x14ac:dyDescent="0.3">
      <c r="A143">
        <v>18</v>
      </c>
      <c r="B143">
        <f t="shared" ref="B143:C143" si="85">B86</f>
        <v>23.824669019218319</v>
      </c>
      <c r="C143">
        <f t="shared" si="85"/>
        <v>123.25069184879656</v>
      </c>
      <c r="D143">
        <f t="shared" si="59"/>
        <v>9.6013824893817166</v>
      </c>
      <c r="E143">
        <f t="shared" si="60"/>
        <v>11.181309138928341</v>
      </c>
      <c r="F143">
        <f t="shared" si="61"/>
        <v>4.3441643953537667</v>
      </c>
      <c r="G143">
        <f t="shared" si="62"/>
        <v>-85.973669143026328</v>
      </c>
      <c r="H143">
        <f t="shared" si="63"/>
        <v>137.98968784699235</v>
      </c>
      <c r="I143">
        <f t="shared" si="64"/>
        <v>528.65251476049889</v>
      </c>
      <c r="J143">
        <f t="shared" si="65"/>
        <v>4.3441643953537667</v>
      </c>
      <c r="K143">
        <f t="shared" si="66"/>
        <v>40</v>
      </c>
      <c r="L143">
        <f t="shared" si="67"/>
        <v>0</v>
      </c>
      <c r="M143">
        <f t="shared" si="69"/>
        <v>417.12249654486152</v>
      </c>
      <c r="O143" t="b">
        <f>M143&gt;P$67</f>
        <v>1</v>
      </c>
    </row>
    <row r="144" spans="1:15" x14ac:dyDescent="0.3">
      <c r="A144">
        <v>19</v>
      </c>
      <c r="B144">
        <f t="shared" ref="B144:C144" si="86">B87</f>
        <v>18.387514855917885</v>
      </c>
      <c r="C144">
        <f t="shared" si="86"/>
        <v>112.81980639327574</v>
      </c>
      <c r="D144">
        <f t="shared" si="59"/>
        <v>4.1642283260812825</v>
      </c>
      <c r="E144">
        <f t="shared" si="60"/>
        <v>0.75042368340751864</v>
      </c>
      <c r="F144">
        <f t="shared" si="61"/>
        <v>0.35807866512713254</v>
      </c>
      <c r="G144">
        <f t="shared" si="62"/>
        <v>-91.410823306326762</v>
      </c>
      <c r="H144">
        <f t="shared" si="63"/>
        <v>127.55880239147154</v>
      </c>
      <c r="I144">
        <f t="shared" si="64"/>
        <v>492.54373370173954</v>
      </c>
      <c r="J144">
        <f t="shared" si="65"/>
        <v>0.35807866512713254</v>
      </c>
      <c r="K144">
        <f t="shared" si="66"/>
        <v>48</v>
      </c>
      <c r="L144">
        <f t="shared" si="67"/>
        <v>0</v>
      </c>
      <c r="M144">
        <f t="shared" si="69"/>
        <v>417.12249654486152</v>
      </c>
      <c r="O144" t="b">
        <f>M144&gt;P$67</f>
        <v>1</v>
      </c>
    </row>
    <row r="145" spans="1:15" x14ac:dyDescent="0.3">
      <c r="A145">
        <v>20</v>
      </c>
      <c r="B145">
        <f t="shared" ref="B145:C145" si="87">B88</f>
        <v>113.59922013024612</v>
      </c>
      <c r="C145">
        <f t="shared" si="87"/>
        <v>-4.4112139577404053</v>
      </c>
      <c r="D145">
        <f t="shared" si="59"/>
        <v>99.375933600409525</v>
      </c>
      <c r="E145">
        <f t="shared" si="60"/>
        <v>-116.48059666760862</v>
      </c>
      <c r="F145">
        <f t="shared" si="61"/>
        <v>468.86611157990234</v>
      </c>
      <c r="G145">
        <f t="shared" si="62"/>
        <v>3.8008819680014767</v>
      </c>
      <c r="H145">
        <f t="shared" si="63"/>
        <v>10.327782040455396</v>
      </c>
      <c r="I145">
        <f t="shared" si="64"/>
        <v>2.4221957121966362</v>
      </c>
      <c r="J145">
        <f t="shared" si="65"/>
        <v>2.4221957121966362</v>
      </c>
      <c r="K145">
        <f t="shared" si="66"/>
        <v>42</v>
      </c>
      <c r="L145">
        <f t="shared" si="67"/>
        <v>0</v>
      </c>
      <c r="M145">
        <f t="shared" si="69"/>
        <v>417.12249654486152</v>
      </c>
      <c r="O145" t="b">
        <f>M145&gt;P$67</f>
        <v>1</v>
      </c>
    </row>
    <row r="146" spans="1:15" x14ac:dyDescent="0.3">
      <c r="A146">
        <v>21</v>
      </c>
      <c r="B146">
        <f t="shared" ref="B146:C146" si="88">B89</f>
        <v>114.32922589685228</v>
      </c>
      <c r="C146">
        <f t="shared" si="88"/>
        <v>109.48414743558449</v>
      </c>
      <c r="D146">
        <f t="shared" si="59"/>
        <v>100.10593936701568</v>
      </c>
      <c r="E146">
        <f t="shared" si="60"/>
        <v>-2.5852352742837326</v>
      </c>
      <c r="F146">
        <f t="shared" si="61"/>
        <v>200.55765075952044</v>
      </c>
      <c r="G146">
        <f t="shared" si="62"/>
        <v>4.5308877346076315</v>
      </c>
      <c r="H146">
        <f t="shared" si="63"/>
        <v>124.22314343378029</v>
      </c>
      <c r="I146">
        <f t="shared" si="64"/>
        <v>309.03836616466339</v>
      </c>
      <c r="J146">
        <f t="shared" si="65"/>
        <v>200.55765075952044</v>
      </c>
      <c r="K146">
        <f t="shared" si="66"/>
        <v>4</v>
      </c>
      <c r="L146">
        <f t="shared" si="67"/>
        <v>1</v>
      </c>
      <c r="M146">
        <f t="shared" si="69"/>
        <v>617.68014730438199</v>
      </c>
      <c r="N146">
        <f>N156+J146</f>
        <v>921.53682331499192</v>
      </c>
      <c r="O146" t="b">
        <f>M146&gt;P$67</f>
        <v>1</v>
      </c>
    </row>
    <row r="147" spans="1:15" x14ac:dyDescent="0.3">
      <c r="A147">
        <v>22</v>
      </c>
      <c r="B147">
        <f t="shared" ref="B147:C147" si="89">B90</f>
        <v>79.621243455187653</v>
      </c>
      <c r="C147">
        <f t="shared" si="89"/>
        <v>114.20039696327699</v>
      </c>
      <c r="D147">
        <f t="shared" si="59"/>
        <v>65.397956925351053</v>
      </c>
      <c r="E147">
        <f t="shared" si="60"/>
        <v>2.1310142534087646</v>
      </c>
      <c r="F147">
        <f t="shared" si="61"/>
        <v>85.628679835166082</v>
      </c>
      <c r="G147">
        <f t="shared" si="62"/>
        <v>-30.177094707056995</v>
      </c>
      <c r="H147">
        <f t="shared" si="63"/>
        <v>128.93939296147278</v>
      </c>
      <c r="I147">
        <f t="shared" si="64"/>
        <v>350.72048204463567</v>
      </c>
      <c r="J147">
        <f t="shared" si="65"/>
        <v>85.628679835166082</v>
      </c>
      <c r="K147">
        <f t="shared" si="66"/>
        <v>15</v>
      </c>
      <c r="L147">
        <f t="shared" si="67"/>
        <v>0</v>
      </c>
      <c r="M147">
        <f t="shared" si="69"/>
        <v>617.68014730438199</v>
      </c>
      <c r="O147" t="b">
        <f>M147&gt;P$67</f>
        <v>1</v>
      </c>
    </row>
    <row r="148" spans="1:15" x14ac:dyDescent="0.3">
      <c r="A148">
        <v>23</v>
      </c>
      <c r="B148">
        <f t="shared" ref="B148:C148" si="90">B91</f>
        <v>116.7166572875758</v>
      </c>
      <c r="C148">
        <f t="shared" si="90"/>
        <v>82.617724454259118</v>
      </c>
      <c r="D148">
        <f t="shared" si="59"/>
        <v>102.4933707577392</v>
      </c>
      <c r="E148">
        <f t="shared" si="60"/>
        <v>-29.451658255609104</v>
      </c>
      <c r="F148">
        <f t="shared" si="61"/>
        <v>227.44582446577155</v>
      </c>
      <c r="G148">
        <f t="shared" si="62"/>
        <v>6.918319125331152</v>
      </c>
      <c r="H148">
        <f t="shared" si="63"/>
        <v>97.356720452454923</v>
      </c>
      <c r="I148">
        <f t="shared" si="64"/>
        <v>190.52388313554755</v>
      </c>
      <c r="J148">
        <f t="shared" si="65"/>
        <v>190.52388313554755</v>
      </c>
      <c r="K148">
        <f t="shared" si="66"/>
        <v>5</v>
      </c>
      <c r="L148">
        <f t="shared" si="67"/>
        <v>1</v>
      </c>
      <c r="M148">
        <f t="shared" si="69"/>
        <v>808.20403043992951</v>
      </c>
      <c r="N148">
        <f>N146+J148</f>
        <v>1112.0607064505396</v>
      </c>
      <c r="O148" t="b">
        <f>M148&gt;P$67</f>
        <v>1</v>
      </c>
    </row>
    <row r="149" spans="1:15" x14ac:dyDescent="0.3">
      <c r="A149">
        <v>24</v>
      </c>
      <c r="B149">
        <f t="shared" ref="B149:C149" si="91">B92</f>
        <v>-26.392040304993728</v>
      </c>
      <c r="C149">
        <f t="shared" si="91"/>
        <v>89.314734450994266</v>
      </c>
      <c r="D149">
        <f t="shared" si="59"/>
        <v>-40.615326834830327</v>
      </c>
      <c r="E149">
        <f t="shared" si="60"/>
        <v>-22.754648258873956</v>
      </c>
      <c r="F149">
        <f t="shared" si="61"/>
        <v>43.347575825703281</v>
      </c>
      <c r="G149">
        <f t="shared" si="62"/>
        <v>-136.19037846723836</v>
      </c>
      <c r="H149">
        <f t="shared" si="63"/>
        <v>104.05373044919007</v>
      </c>
      <c r="I149">
        <f t="shared" si="64"/>
        <v>587.49996014884664</v>
      </c>
      <c r="J149">
        <f t="shared" si="65"/>
        <v>43.347575825703281</v>
      </c>
      <c r="K149">
        <f t="shared" si="66"/>
        <v>19</v>
      </c>
      <c r="L149">
        <f t="shared" si="67"/>
        <v>0</v>
      </c>
      <c r="M149">
        <f t="shared" si="69"/>
        <v>808.20403043992951</v>
      </c>
      <c r="O149" t="b">
        <f>M149&gt;P$67</f>
        <v>1</v>
      </c>
    </row>
    <row r="150" spans="1:15" x14ac:dyDescent="0.3">
      <c r="A150">
        <v>25</v>
      </c>
      <c r="B150">
        <f t="shared" ref="B150:C150" si="92">B93</f>
        <v>25.807583357837032</v>
      </c>
      <c r="C150">
        <f t="shared" si="92"/>
        <v>88.10048166692485</v>
      </c>
      <c r="D150">
        <f t="shared" si="59"/>
        <v>11.584296828000429</v>
      </c>
      <c r="E150">
        <f t="shared" si="60"/>
        <v>-23.968901042943372</v>
      </c>
      <c r="F150">
        <f t="shared" si="61"/>
        <v>14.174083004112653</v>
      </c>
      <c r="G150">
        <f t="shared" si="62"/>
        <v>-83.990754804407615</v>
      </c>
      <c r="H150">
        <f t="shared" si="63"/>
        <v>102.83947766512065</v>
      </c>
      <c r="I150">
        <f t="shared" si="64"/>
        <v>352.60810118097942</v>
      </c>
      <c r="J150">
        <f t="shared" si="65"/>
        <v>14.174083004112653</v>
      </c>
      <c r="K150">
        <f t="shared" si="66"/>
        <v>33</v>
      </c>
      <c r="L150">
        <f t="shared" si="67"/>
        <v>0</v>
      </c>
      <c r="M150">
        <f t="shared" si="69"/>
        <v>808.20403043992951</v>
      </c>
      <c r="O150" t="b">
        <f>M150&gt;P$67</f>
        <v>1</v>
      </c>
    </row>
    <row r="151" spans="1:15" x14ac:dyDescent="0.3">
      <c r="A151">
        <v>26</v>
      </c>
      <c r="B151">
        <f t="shared" ref="B151:C151" si="93">B94</f>
        <v>-15.178531604492086</v>
      </c>
      <c r="C151">
        <f t="shared" si="93"/>
        <v>123.42325172793763</v>
      </c>
      <c r="D151">
        <f t="shared" si="59"/>
        <v>-29.401818134328689</v>
      </c>
      <c r="E151">
        <f t="shared" si="60"/>
        <v>11.353869018069403</v>
      </c>
      <c r="F151">
        <f t="shared" si="61"/>
        <v>19.86754502567231</v>
      </c>
      <c r="G151">
        <f t="shared" si="62"/>
        <v>-124.97686976673674</v>
      </c>
      <c r="H151">
        <f t="shared" si="63"/>
        <v>138.16224772613342</v>
      </c>
      <c r="I151">
        <f t="shared" si="64"/>
        <v>694.16049346858665</v>
      </c>
      <c r="J151">
        <f t="shared" si="65"/>
        <v>19.86754502567231</v>
      </c>
      <c r="K151">
        <f t="shared" si="66"/>
        <v>30</v>
      </c>
      <c r="L151">
        <f t="shared" si="67"/>
        <v>0</v>
      </c>
      <c r="M151">
        <f t="shared" si="69"/>
        <v>808.20403043992951</v>
      </c>
      <c r="O151" t="b">
        <f>M151&gt;P$67</f>
        <v>1</v>
      </c>
    </row>
    <row r="152" spans="1:15" x14ac:dyDescent="0.3">
      <c r="A152">
        <v>27</v>
      </c>
      <c r="B152">
        <f t="shared" ref="B152:C152" si="94">B95</f>
        <v>105.70581165506127</v>
      </c>
      <c r="C152">
        <f t="shared" si="94"/>
        <v>123.5282560635836</v>
      </c>
      <c r="D152">
        <f t="shared" si="59"/>
        <v>91.482525125224669</v>
      </c>
      <c r="E152">
        <f t="shared" si="60"/>
        <v>11.458873353715376</v>
      </c>
      <c r="F152">
        <f t="shared" si="61"/>
        <v>170.00716363647706</v>
      </c>
      <c r="G152">
        <f t="shared" si="62"/>
        <v>-4.0925265071833792</v>
      </c>
      <c r="H152">
        <f t="shared" si="63"/>
        <v>138.2672520617794</v>
      </c>
      <c r="I152">
        <f t="shared" si="64"/>
        <v>382.69163531855281</v>
      </c>
      <c r="J152">
        <f t="shared" si="65"/>
        <v>170.00716363647706</v>
      </c>
      <c r="K152">
        <f t="shared" si="66"/>
        <v>7</v>
      </c>
      <c r="L152">
        <f t="shared" si="67"/>
        <v>1</v>
      </c>
      <c r="M152">
        <f t="shared" si="69"/>
        <v>978.21119407640663</v>
      </c>
      <c r="O152" t="b">
        <f>M152&gt;P$67</f>
        <v>1</v>
      </c>
    </row>
    <row r="153" spans="1:15" x14ac:dyDescent="0.3">
      <c r="A153">
        <v>28</v>
      </c>
      <c r="B153">
        <f t="shared" ref="B153:C153" si="95">B96</f>
        <v>-11.523260351448045</v>
      </c>
      <c r="C153">
        <f t="shared" si="95"/>
        <v>101.5137648090802</v>
      </c>
      <c r="D153">
        <f t="shared" si="59"/>
        <v>-25.746546881284647</v>
      </c>
      <c r="E153">
        <f t="shared" si="60"/>
        <v>-10.555617900788022</v>
      </c>
      <c r="F153">
        <f t="shared" si="61"/>
        <v>15.486114911552495</v>
      </c>
      <c r="G153">
        <f t="shared" si="62"/>
        <v>-121.32159851369269</v>
      </c>
      <c r="H153">
        <f t="shared" si="63"/>
        <v>116.252760807276</v>
      </c>
      <c r="I153">
        <f t="shared" si="64"/>
        <v>564.67269322462732</v>
      </c>
      <c r="J153">
        <f t="shared" si="65"/>
        <v>15.486114911552495</v>
      </c>
      <c r="K153">
        <f t="shared" si="66"/>
        <v>32</v>
      </c>
      <c r="L153">
        <f t="shared" si="67"/>
        <v>0</v>
      </c>
      <c r="M153">
        <f t="shared" si="69"/>
        <v>978.21119407640663</v>
      </c>
      <c r="O153" t="b">
        <f>M153&gt;P$67</f>
        <v>1</v>
      </c>
    </row>
    <row r="154" spans="1:15" x14ac:dyDescent="0.3">
      <c r="A154">
        <v>29</v>
      </c>
      <c r="B154">
        <f t="shared" ref="B154:C154" si="96">B97</f>
        <v>6.9307432012419845</v>
      </c>
      <c r="C154">
        <f t="shared" si="96"/>
        <v>107.28922630246814</v>
      </c>
      <c r="D154">
        <f t="shared" si="59"/>
        <v>-7.2925433285946184</v>
      </c>
      <c r="E154">
        <f t="shared" si="60"/>
        <v>-4.7801564074000851</v>
      </c>
      <c r="F154">
        <f t="shared" si="61"/>
        <v>1.5206216695727592</v>
      </c>
      <c r="G154">
        <f t="shared" si="62"/>
        <v>-102.86759496100267</v>
      </c>
      <c r="H154">
        <f t="shared" si="63"/>
        <v>122.02822230066394</v>
      </c>
      <c r="I154">
        <f t="shared" si="64"/>
        <v>509.45258261842321</v>
      </c>
      <c r="J154">
        <f t="shared" si="65"/>
        <v>1.5206216695727592</v>
      </c>
      <c r="K154">
        <f t="shared" si="66"/>
        <v>44</v>
      </c>
      <c r="L154">
        <f t="shared" si="67"/>
        <v>0</v>
      </c>
      <c r="M154">
        <f t="shared" si="69"/>
        <v>978.21119407640663</v>
      </c>
      <c r="O154" t="b">
        <f>M154&gt;P$67</f>
        <v>1</v>
      </c>
    </row>
    <row r="155" spans="1:15" x14ac:dyDescent="0.3">
      <c r="A155">
        <v>30</v>
      </c>
      <c r="B155">
        <f t="shared" ref="B155:C155" si="97">B98</f>
        <v>9.7600125171879846</v>
      </c>
      <c r="C155">
        <f t="shared" si="97"/>
        <v>86.774485705016019</v>
      </c>
      <c r="D155">
        <f t="shared" si="59"/>
        <v>-4.4632740126486183</v>
      </c>
      <c r="E155">
        <f t="shared" si="60"/>
        <v>-25.294897004852203</v>
      </c>
      <c r="F155">
        <f t="shared" si="61"/>
        <v>13.195052587961309</v>
      </c>
      <c r="G155">
        <f t="shared" si="62"/>
        <v>-100.03832564505666</v>
      </c>
      <c r="H155">
        <f t="shared" si="63"/>
        <v>101.51348170321182</v>
      </c>
      <c r="I155">
        <f t="shared" si="64"/>
        <v>406.25307130749439</v>
      </c>
      <c r="J155">
        <f t="shared" si="65"/>
        <v>13.195052587961309</v>
      </c>
      <c r="K155">
        <f t="shared" si="66"/>
        <v>34</v>
      </c>
      <c r="L155">
        <f t="shared" si="67"/>
        <v>0</v>
      </c>
      <c r="M155">
        <f t="shared" si="69"/>
        <v>978.21119407640663</v>
      </c>
      <c r="O155" t="b">
        <f>M155&gt;P$67</f>
        <v>1</v>
      </c>
    </row>
    <row r="156" spans="1:15" x14ac:dyDescent="0.3">
      <c r="A156">
        <v>31</v>
      </c>
      <c r="B156">
        <f t="shared" ref="B156:C156" si="98">B99</f>
        <v>115.85840844121277</v>
      </c>
      <c r="C156">
        <f t="shared" si="98"/>
        <v>95.609097089176942</v>
      </c>
      <c r="D156">
        <f t="shared" si="59"/>
        <v>101.63512191137617</v>
      </c>
      <c r="E156">
        <f t="shared" si="60"/>
        <v>-16.46028562069128</v>
      </c>
      <c r="F156">
        <f t="shared" si="61"/>
        <v>212.01278017310068</v>
      </c>
      <c r="G156">
        <f t="shared" si="62"/>
        <v>6.0600702789681264</v>
      </c>
      <c r="H156">
        <f t="shared" si="63"/>
        <v>110.34809308737275</v>
      </c>
      <c r="I156">
        <f t="shared" si="64"/>
        <v>244.26852199611028</v>
      </c>
      <c r="J156">
        <f t="shared" si="65"/>
        <v>212.01278017310068</v>
      </c>
      <c r="K156">
        <f t="shared" si="66"/>
        <v>3</v>
      </c>
      <c r="L156">
        <f t="shared" si="67"/>
        <v>1</v>
      </c>
      <c r="M156">
        <f t="shared" si="69"/>
        <v>1190.2239742495074</v>
      </c>
      <c r="N156">
        <f>N166+J156</f>
        <v>720.97917255547145</v>
      </c>
      <c r="O156" t="b">
        <f>M156&gt;P$67</f>
        <v>1</v>
      </c>
    </row>
    <row r="157" spans="1:15" x14ac:dyDescent="0.3">
      <c r="A157">
        <v>32</v>
      </c>
      <c r="B157">
        <f t="shared" ref="B157:C157" si="99">B100</f>
        <v>94.230637168945307</v>
      </c>
      <c r="C157">
        <f t="shared" si="99"/>
        <v>102.75257313994618</v>
      </c>
      <c r="D157">
        <f t="shared" si="59"/>
        <v>80.007350639108708</v>
      </c>
      <c r="E157">
        <f t="shared" si="60"/>
        <v>-9.316809569922043</v>
      </c>
      <c r="F157">
        <f t="shared" si="61"/>
        <v>129.75958193702959</v>
      </c>
      <c r="G157">
        <f t="shared" si="62"/>
        <v>-15.56770099329934</v>
      </c>
      <c r="H157">
        <f t="shared" si="63"/>
        <v>117.49156913814198</v>
      </c>
      <c r="I157">
        <f t="shared" si="64"/>
        <v>280.93244265519138</v>
      </c>
      <c r="J157">
        <f t="shared" si="65"/>
        <v>129.75958193702959</v>
      </c>
      <c r="K157">
        <f t="shared" si="66"/>
        <v>11</v>
      </c>
      <c r="L157">
        <f t="shared" si="67"/>
        <v>1</v>
      </c>
      <c r="M157">
        <f t="shared" si="69"/>
        <v>1319.983556186537</v>
      </c>
      <c r="O157" t="b">
        <f>M157&gt;P$67</f>
        <v>1</v>
      </c>
    </row>
    <row r="158" spans="1:15" x14ac:dyDescent="0.3">
      <c r="A158">
        <v>33</v>
      </c>
      <c r="B158">
        <f t="shared" ref="B158:C158" si="100">B101</f>
        <v>85.131377089666884</v>
      </c>
      <c r="C158">
        <f t="shared" si="100"/>
        <v>18.912707718495938</v>
      </c>
      <c r="D158">
        <f t="shared" si="59"/>
        <v>70.908090559830285</v>
      </c>
      <c r="E158">
        <f t="shared" si="60"/>
        <v>-93.156674991372284</v>
      </c>
      <c r="F158">
        <f t="shared" si="61"/>
        <v>274.12246804578518</v>
      </c>
      <c r="G158">
        <f t="shared" si="62"/>
        <v>-24.666961072577763</v>
      </c>
      <c r="H158">
        <f t="shared" si="63"/>
        <v>33.651703716691742</v>
      </c>
      <c r="I158">
        <f t="shared" si="64"/>
        <v>34.817922631841427</v>
      </c>
      <c r="J158">
        <f t="shared" si="65"/>
        <v>34.817922631841427</v>
      </c>
      <c r="K158">
        <f t="shared" si="66"/>
        <v>23</v>
      </c>
      <c r="L158">
        <f t="shared" si="67"/>
        <v>0</v>
      </c>
      <c r="M158">
        <f t="shared" si="69"/>
        <v>1319.983556186537</v>
      </c>
      <c r="O158" t="b">
        <f>M158&gt;P$67</f>
        <v>1</v>
      </c>
    </row>
    <row r="159" spans="1:15" x14ac:dyDescent="0.3">
      <c r="A159">
        <v>34</v>
      </c>
      <c r="B159">
        <f t="shared" ref="B159:C159" si="101">B102</f>
        <v>92.888415630107303</v>
      </c>
      <c r="C159">
        <f t="shared" si="101"/>
        <v>125.41026813777663</v>
      </c>
      <c r="D159">
        <f t="shared" si="59"/>
        <v>78.665129100270704</v>
      </c>
      <c r="E159">
        <f t="shared" si="60"/>
        <v>13.340885427908404</v>
      </c>
      <c r="F159">
        <f t="shared" si="61"/>
        <v>127.32363520725671</v>
      </c>
      <c r="G159">
        <f t="shared" si="62"/>
        <v>-16.909922532137344</v>
      </c>
      <c r="H159">
        <f t="shared" si="63"/>
        <v>140.14926413597243</v>
      </c>
      <c r="I159">
        <f t="shared" si="64"/>
        <v>398.55523435794908</v>
      </c>
      <c r="J159">
        <f t="shared" si="65"/>
        <v>127.32363520725671</v>
      </c>
      <c r="K159">
        <f t="shared" si="66"/>
        <v>12</v>
      </c>
      <c r="L159">
        <f t="shared" si="67"/>
        <v>0</v>
      </c>
      <c r="M159">
        <f t="shared" si="69"/>
        <v>1319.983556186537</v>
      </c>
      <c r="O159" t="b">
        <f>M159&gt;P$67</f>
        <v>1</v>
      </c>
    </row>
    <row r="160" spans="1:15" x14ac:dyDescent="0.3">
      <c r="A160">
        <v>35</v>
      </c>
      <c r="B160">
        <f t="shared" ref="B160:C160" si="102">B103</f>
        <v>27.966627721325249</v>
      </c>
      <c r="C160">
        <f t="shared" si="102"/>
        <v>127.61810672663822</v>
      </c>
      <c r="D160">
        <f t="shared" si="59"/>
        <v>13.743341191488646</v>
      </c>
      <c r="E160">
        <f t="shared" si="60"/>
        <v>15.548724016769995</v>
      </c>
      <c r="F160">
        <f t="shared" si="61"/>
        <v>8.6128449131069722</v>
      </c>
      <c r="G160">
        <f t="shared" si="62"/>
        <v>-81.831710440919395</v>
      </c>
      <c r="H160">
        <f t="shared" si="63"/>
        <v>142.35710272483402</v>
      </c>
      <c r="I160">
        <f t="shared" si="64"/>
        <v>539.23947059790839</v>
      </c>
      <c r="J160">
        <f t="shared" si="65"/>
        <v>8.6128449131069722</v>
      </c>
      <c r="K160">
        <f t="shared" si="66"/>
        <v>36</v>
      </c>
      <c r="L160">
        <f t="shared" si="67"/>
        <v>0</v>
      </c>
      <c r="M160">
        <f t="shared" si="69"/>
        <v>1319.983556186537</v>
      </c>
      <c r="O160" t="b">
        <f>M160&gt;P$67</f>
        <v>1</v>
      </c>
    </row>
    <row r="161" spans="1:15" x14ac:dyDescent="0.3">
      <c r="A161">
        <v>36</v>
      </c>
      <c r="B161">
        <f t="shared" ref="B161:C161" si="103">B104</f>
        <v>103.98332397114835</v>
      </c>
      <c r="C161">
        <f t="shared" si="103"/>
        <v>-17.459003272976645</v>
      </c>
      <c r="D161">
        <f t="shared" si="59"/>
        <v>89.760037441311752</v>
      </c>
      <c r="E161">
        <f t="shared" si="60"/>
        <v>-129.52838598284487</v>
      </c>
      <c r="F161">
        <f t="shared" si="61"/>
        <v>496.68934193573062</v>
      </c>
      <c r="G161">
        <f t="shared" si="62"/>
        <v>-5.8150141910962958</v>
      </c>
      <c r="H161">
        <f t="shared" si="63"/>
        <v>-2.7200072747808441</v>
      </c>
      <c r="I161">
        <f t="shared" si="64"/>
        <v>0.8242565923502404</v>
      </c>
      <c r="J161">
        <f t="shared" si="65"/>
        <v>0.8242565923502404</v>
      </c>
      <c r="K161">
        <f t="shared" si="66"/>
        <v>47</v>
      </c>
      <c r="L161">
        <f t="shared" si="67"/>
        <v>0</v>
      </c>
      <c r="M161">
        <f t="shared" si="69"/>
        <v>1319.983556186537</v>
      </c>
      <c r="O161" t="b">
        <f>M161&gt;P$67</f>
        <v>1</v>
      </c>
    </row>
    <row r="162" spans="1:15" x14ac:dyDescent="0.3">
      <c r="A162">
        <v>37</v>
      </c>
      <c r="B162">
        <f t="shared" ref="B162:C162" si="104">B105</f>
        <v>112.77228131706019</v>
      </c>
      <c r="C162">
        <f t="shared" si="104"/>
        <v>81.378259571544135</v>
      </c>
      <c r="D162">
        <f t="shared" si="59"/>
        <v>98.548994787223592</v>
      </c>
      <c r="E162">
        <f t="shared" si="60"/>
        <v>-30.691123138324087</v>
      </c>
      <c r="F162">
        <f t="shared" si="61"/>
        <v>213.07698826127992</v>
      </c>
      <c r="G162">
        <f t="shared" si="62"/>
        <v>2.9739431548155437</v>
      </c>
      <c r="H162">
        <f t="shared" si="63"/>
        <v>96.117255569739939</v>
      </c>
      <c r="I162">
        <f t="shared" si="64"/>
        <v>184.94742312293553</v>
      </c>
      <c r="J162">
        <f t="shared" si="65"/>
        <v>184.94742312293553</v>
      </c>
      <c r="K162">
        <f t="shared" si="66"/>
        <v>6</v>
      </c>
      <c r="L162">
        <f t="shared" si="67"/>
        <v>1</v>
      </c>
      <c r="M162">
        <f t="shared" si="69"/>
        <v>1504.9309793094726</v>
      </c>
      <c r="O162" t="b">
        <f>M162&gt;P$67</f>
        <v>1</v>
      </c>
    </row>
    <row r="163" spans="1:15" x14ac:dyDescent="0.3">
      <c r="A163">
        <v>38</v>
      </c>
      <c r="B163">
        <f t="shared" ref="B163:C163" si="105">B106</f>
        <v>92.627375350536553</v>
      </c>
      <c r="C163">
        <f t="shared" si="105"/>
        <v>92.564945363274973</v>
      </c>
      <c r="D163">
        <f t="shared" si="59"/>
        <v>78.404088820699954</v>
      </c>
      <c r="E163">
        <f t="shared" si="60"/>
        <v>-19.504437346593249</v>
      </c>
      <c r="F163">
        <f t="shared" si="61"/>
        <v>130.55248440022777</v>
      </c>
      <c r="G163">
        <f t="shared" si="62"/>
        <v>-17.170962811708094</v>
      </c>
      <c r="H163">
        <f t="shared" si="63"/>
        <v>107.30394136147078</v>
      </c>
      <c r="I163">
        <f t="shared" si="64"/>
        <v>236.17955591174044</v>
      </c>
      <c r="J163">
        <f t="shared" si="65"/>
        <v>130.55248440022777</v>
      </c>
      <c r="K163">
        <f t="shared" si="66"/>
        <v>10</v>
      </c>
      <c r="L163">
        <f t="shared" si="67"/>
        <v>1</v>
      </c>
      <c r="M163">
        <f t="shared" si="69"/>
        <v>1635.4834637097003</v>
      </c>
      <c r="O163" t="b">
        <f>M163&gt;P$67</f>
        <v>1</v>
      </c>
    </row>
    <row r="164" spans="1:15" x14ac:dyDescent="0.3">
      <c r="A164">
        <v>39</v>
      </c>
      <c r="B164">
        <f t="shared" ref="B164:C164" si="106">B107</f>
        <v>129.63687521316305</v>
      </c>
      <c r="C164">
        <f t="shared" si="106"/>
        <v>28.340738728853474</v>
      </c>
      <c r="D164">
        <f t="shared" si="59"/>
        <v>115.41358868332645</v>
      </c>
      <c r="E164">
        <f t="shared" si="60"/>
        <v>-83.728643981014756</v>
      </c>
      <c r="F164">
        <f t="shared" si="61"/>
        <v>406.6156455132716</v>
      </c>
      <c r="G164">
        <f t="shared" si="62"/>
        <v>19.838537050918404</v>
      </c>
      <c r="H164">
        <f t="shared" si="63"/>
        <v>43.079734727049271</v>
      </c>
      <c r="I164">
        <f t="shared" si="64"/>
        <v>44.988621929471947</v>
      </c>
      <c r="J164">
        <f t="shared" si="65"/>
        <v>44.988621929471947</v>
      </c>
      <c r="K164">
        <f t="shared" si="66"/>
        <v>18</v>
      </c>
      <c r="L164">
        <f t="shared" si="67"/>
        <v>0</v>
      </c>
      <c r="M164">
        <f t="shared" si="69"/>
        <v>1635.4834637097003</v>
      </c>
      <c r="O164" t="b">
        <f>M164&gt;P$67</f>
        <v>1</v>
      </c>
    </row>
    <row r="165" spans="1:15" x14ac:dyDescent="0.3">
      <c r="A165">
        <v>40</v>
      </c>
      <c r="B165">
        <f t="shared" ref="B165:C165" si="107">B108</f>
        <v>114.05881250005237</v>
      </c>
      <c r="C165">
        <f t="shared" si="107"/>
        <v>-21.046747644618577</v>
      </c>
      <c r="D165">
        <f t="shared" si="59"/>
        <v>99.83552597021577</v>
      </c>
      <c r="E165">
        <f t="shared" si="60"/>
        <v>-133.11613035448681</v>
      </c>
      <c r="F165">
        <f t="shared" si="61"/>
        <v>553.74072812604709</v>
      </c>
      <c r="G165">
        <f t="shared" si="62"/>
        <v>4.2604743378077217</v>
      </c>
      <c r="H165">
        <f t="shared" si="63"/>
        <v>-6.3077516464227763</v>
      </c>
      <c r="I165">
        <f t="shared" si="64"/>
        <v>1.1587874483213476</v>
      </c>
      <c r="J165">
        <f t="shared" si="65"/>
        <v>1.1587874483213476</v>
      </c>
      <c r="K165">
        <f t="shared" si="66"/>
        <v>45</v>
      </c>
      <c r="L165">
        <f t="shared" si="67"/>
        <v>0</v>
      </c>
      <c r="M165">
        <f t="shared" si="69"/>
        <v>1635.4834637097003</v>
      </c>
      <c r="O165" t="b">
        <f>M165&gt;P$67</f>
        <v>1</v>
      </c>
    </row>
    <row r="166" spans="1:15" x14ac:dyDescent="0.3">
      <c r="A166">
        <v>41</v>
      </c>
      <c r="B166">
        <f t="shared" ref="B166:C166" si="108">B109</f>
        <v>123.41073995820437</v>
      </c>
      <c r="C166">
        <f t="shared" si="108"/>
        <v>125.63058668248397</v>
      </c>
      <c r="D166">
        <f t="shared" si="59"/>
        <v>109.18745342836777</v>
      </c>
      <c r="E166">
        <f t="shared" si="60"/>
        <v>13.561203972615743</v>
      </c>
      <c r="F166">
        <f t="shared" si="61"/>
        <v>242.11612478717743</v>
      </c>
      <c r="G166">
        <f t="shared" si="62"/>
        <v>13.612401795959727</v>
      </c>
      <c r="H166">
        <f t="shared" si="63"/>
        <v>140.36958268067977</v>
      </c>
      <c r="I166">
        <f t="shared" si="64"/>
        <v>397.77834449205687</v>
      </c>
      <c r="J166">
        <f t="shared" si="65"/>
        <v>242.11612478717743</v>
      </c>
      <c r="K166">
        <f t="shared" si="66"/>
        <v>2</v>
      </c>
      <c r="L166">
        <f t="shared" si="67"/>
        <v>1</v>
      </c>
      <c r="M166">
        <f t="shared" si="69"/>
        <v>1877.5995884968777</v>
      </c>
      <c r="N166">
        <f>N142+J166</f>
        <v>508.96639238237071</v>
      </c>
      <c r="O166" t="b">
        <f>M166&gt;P$67</f>
        <v>1</v>
      </c>
    </row>
    <row r="167" spans="1:15" x14ac:dyDescent="0.3">
      <c r="A167">
        <v>42</v>
      </c>
      <c r="B167">
        <f t="shared" ref="B167:C167" si="109">B110</f>
        <v>128.38029134074998</v>
      </c>
      <c r="C167">
        <f t="shared" si="109"/>
        <v>-19.303126502620959</v>
      </c>
      <c r="D167">
        <f t="shared" si="59"/>
        <v>114.15700481091338</v>
      </c>
      <c r="E167">
        <f t="shared" si="60"/>
        <v>-131.37250921248918</v>
      </c>
      <c r="F167">
        <f t="shared" si="61"/>
        <v>605.81115848368904</v>
      </c>
      <c r="G167">
        <f t="shared" si="62"/>
        <v>18.58195317850533</v>
      </c>
      <c r="H167">
        <f t="shared" si="63"/>
        <v>-4.5641305044251581</v>
      </c>
      <c r="I167">
        <f t="shared" si="64"/>
        <v>7.3224054237917713</v>
      </c>
      <c r="J167">
        <f t="shared" si="65"/>
        <v>7.3224054237917713</v>
      </c>
      <c r="K167">
        <f t="shared" si="66"/>
        <v>37</v>
      </c>
      <c r="L167">
        <f t="shared" si="67"/>
        <v>0</v>
      </c>
      <c r="M167">
        <f t="shared" si="69"/>
        <v>1877.5995884968777</v>
      </c>
      <c r="O167" t="b">
        <f>M167&gt;P$67</f>
        <v>1</v>
      </c>
    </row>
    <row r="168" spans="1:15" x14ac:dyDescent="0.3">
      <c r="A168">
        <v>43</v>
      </c>
      <c r="B168">
        <f t="shared" ref="B168:C168" si="110">B111</f>
        <v>95.365655806284295</v>
      </c>
      <c r="C168">
        <f t="shared" si="110"/>
        <v>83.489720388114378</v>
      </c>
      <c r="D168">
        <f t="shared" si="59"/>
        <v>81.142369276447695</v>
      </c>
      <c r="E168">
        <f t="shared" si="60"/>
        <v>-28.579662321753844</v>
      </c>
      <c r="F168">
        <f t="shared" si="61"/>
        <v>148.01762380441758</v>
      </c>
      <c r="G168">
        <f t="shared" si="62"/>
        <v>-14.432682355960353</v>
      </c>
      <c r="H168">
        <f t="shared" si="63"/>
        <v>98.228716386310182</v>
      </c>
      <c r="I168">
        <f t="shared" si="64"/>
        <v>197.14366085780424</v>
      </c>
      <c r="J168">
        <f t="shared" si="65"/>
        <v>148.01762380441758</v>
      </c>
      <c r="K168">
        <f t="shared" si="66"/>
        <v>9</v>
      </c>
      <c r="L168">
        <f t="shared" si="67"/>
        <v>1</v>
      </c>
      <c r="M168">
        <f t="shared" si="69"/>
        <v>2025.6172123012952</v>
      </c>
      <c r="O168" t="b">
        <f>M168&gt;P$67</f>
        <v>1</v>
      </c>
    </row>
    <row r="169" spans="1:15" x14ac:dyDescent="0.3">
      <c r="A169">
        <v>44</v>
      </c>
      <c r="B169">
        <f t="shared" ref="B169:C169" si="111">B112</f>
        <v>14.223286529836603</v>
      </c>
      <c r="C169">
        <f t="shared" si="111"/>
        <v>112.06938270986822</v>
      </c>
      <c r="D169">
        <f t="shared" si="59"/>
        <v>0</v>
      </c>
      <c r="E169">
        <f t="shared" si="60"/>
        <v>0</v>
      </c>
      <c r="F169">
        <f t="shared" si="61"/>
        <v>0</v>
      </c>
      <c r="G169">
        <f t="shared" si="62"/>
        <v>-95.575051632408048</v>
      </c>
      <c r="H169">
        <f t="shared" si="63"/>
        <v>126.80837870806403</v>
      </c>
      <c r="I169">
        <f t="shared" si="64"/>
        <v>504.29910810210492</v>
      </c>
      <c r="J169">
        <f t="shared" si="65"/>
        <v>0</v>
      </c>
      <c r="K169">
        <f t="shared" si="66"/>
        <v>49</v>
      </c>
      <c r="L169">
        <f t="shared" si="67"/>
        <v>0</v>
      </c>
      <c r="M169">
        <f t="shared" si="69"/>
        <v>2025.6172123012952</v>
      </c>
      <c r="O169" t="b">
        <f>M169&gt;P$67</f>
        <v>1</v>
      </c>
    </row>
    <row r="170" spans="1:15" x14ac:dyDescent="0.3">
      <c r="A170">
        <v>45</v>
      </c>
      <c r="B170">
        <f t="shared" ref="B170:C170" si="112">B113</f>
        <v>109.79833816224465</v>
      </c>
      <c r="C170">
        <f t="shared" si="112"/>
        <v>-14.738995998195801</v>
      </c>
      <c r="D170">
        <f t="shared" si="59"/>
        <v>95.575051632408048</v>
      </c>
      <c r="E170">
        <f t="shared" si="60"/>
        <v>-126.80837870806403</v>
      </c>
      <c r="F170">
        <f t="shared" si="61"/>
        <v>504.29910810210492</v>
      </c>
      <c r="G170">
        <f t="shared" si="62"/>
        <v>0</v>
      </c>
      <c r="H170">
        <f t="shared" si="63"/>
        <v>0</v>
      </c>
      <c r="I170">
        <f t="shared" si="64"/>
        <v>0</v>
      </c>
      <c r="J170">
        <f t="shared" si="65"/>
        <v>0</v>
      </c>
      <c r="K170">
        <f t="shared" si="66"/>
        <v>49</v>
      </c>
      <c r="L170">
        <f t="shared" si="67"/>
        <v>0</v>
      </c>
      <c r="M170">
        <f t="shared" si="69"/>
        <v>2025.6172123012952</v>
      </c>
      <c r="O170" t="b">
        <f>M170&gt;P$67</f>
        <v>1</v>
      </c>
    </row>
    <row r="171" spans="1:15" x14ac:dyDescent="0.3">
      <c r="A171">
        <v>46</v>
      </c>
      <c r="B171">
        <f t="shared" ref="B171:C171" si="113">B114</f>
        <v>-24.713331741888524</v>
      </c>
      <c r="C171">
        <f t="shared" si="113"/>
        <v>100.09101546975219</v>
      </c>
      <c r="D171">
        <f t="shared" si="59"/>
        <v>-38.936618271725123</v>
      </c>
      <c r="E171">
        <f t="shared" si="60"/>
        <v>-11.978367240116029</v>
      </c>
      <c r="F171">
        <f t="shared" si="61"/>
        <v>33.19083048354247</v>
      </c>
      <c r="G171">
        <f t="shared" si="62"/>
        <v>-134.51166990413316</v>
      </c>
      <c r="H171">
        <f t="shared" si="63"/>
        <v>114.830011467948</v>
      </c>
      <c r="I171">
        <f t="shared" si="64"/>
        <v>625.58641748255093</v>
      </c>
      <c r="J171">
        <f t="shared" si="65"/>
        <v>33.19083048354247</v>
      </c>
      <c r="K171">
        <f t="shared" si="66"/>
        <v>25</v>
      </c>
      <c r="L171">
        <f t="shared" si="67"/>
        <v>0</v>
      </c>
      <c r="M171">
        <f t="shared" si="69"/>
        <v>2025.6172123012952</v>
      </c>
      <c r="O171" t="b">
        <f>M171&gt;P$67</f>
        <v>1</v>
      </c>
    </row>
    <row r="172" spans="1:15" x14ac:dyDescent="0.3">
      <c r="A172">
        <v>47</v>
      </c>
      <c r="B172">
        <f t="shared" ref="B172:C172" si="114">B115</f>
        <v>86.264415617970158</v>
      </c>
      <c r="C172">
        <f t="shared" si="114"/>
        <v>92.348525845803707</v>
      </c>
      <c r="D172">
        <f t="shared" si="59"/>
        <v>72.041129088133559</v>
      </c>
      <c r="E172">
        <f t="shared" si="60"/>
        <v>-19.720856864064515</v>
      </c>
      <c r="F172">
        <f t="shared" si="61"/>
        <v>111.57672951492088</v>
      </c>
      <c r="G172">
        <f t="shared" si="62"/>
        <v>-23.533922544274489</v>
      </c>
      <c r="H172">
        <f t="shared" si="63"/>
        <v>107.08752184399951</v>
      </c>
      <c r="I172">
        <f t="shared" si="64"/>
        <v>240.43165690017966</v>
      </c>
      <c r="J172">
        <f t="shared" si="65"/>
        <v>111.57672951492088</v>
      </c>
      <c r="K172">
        <f t="shared" si="66"/>
        <v>13</v>
      </c>
      <c r="L172">
        <f t="shared" si="67"/>
        <v>0</v>
      </c>
      <c r="M172">
        <f t="shared" si="69"/>
        <v>2025.6172123012952</v>
      </c>
      <c r="O172" t="b">
        <f>M172&gt;P$67</f>
        <v>1</v>
      </c>
    </row>
    <row r="173" spans="1:15" x14ac:dyDescent="0.3">
      <c r="A173">
        <v>48</v>
      </c>
      <c r="B173">
        <f t="shared" ref="B173:C173" si="115">B116</f>
        <v>84.47836178448253</v>
      </c>
      <c r="C173">
        <f t="shared" si="115"/>
        <v>16.546499581354613</v>
      </c>
      <c r="D173">
        <f t="shared" si="59"/>
        <v>70.255075254645931</v>
      </c>
      <c r="E173">
        <f t="shared" si="60"/>
        <v>-95.522883128513612</v>
      </c>
      <c r="F173">
        <f t="shared" si="61"/>
        <v>281.20793600439271</v>
      </c>
      <c r="G173">
        <f t="shared" si="62"/>
        <v>-25.319976377762117</v>
      </c>
      <c r="H173">
        <f t="shared" si="63"/>
        <v>31.285495579550414</v>
      </c>
      <c r="I173">
        <f t="shared" si="64"/>
        <v>32.397668748570005</v>
      </c>
      <c r="J173">
        <f t="shared" si="65"/>
        <v>32.397668748570005</v>
      </c>
      <c r="K173">
        <f t="shared" si="66"/>
        <v>26</v>
      </c>
      <c r="L173">
        <f t="shared" si="67"/>
        <v>0</v>
      </c>
      <c r="M173">
        <f t="shared" si="69"/>
        <v>2025.6172123012952</v>
      </c>
      <c r="O173" t="b">
        <f>M173&gt;P$67</f>
        <v>1</v>
      </c>
    </row>
    <row r="174" spans="1:15" x14ac:dyDescent="0.3">
      <c r="A174">
        <v>49</v>
      </c>
      <c r="B174">
        <f t="shared" ref="B174:C174" si="116">B117</f>
        <v>78.427577557098289</v>
      </c>
      <c r="C174">
        <f t="shared" si="116"/>
        <v>113.02123567615786</v>
      </c>
      <c r="D174">
        <f t="shared" si="59"/>
        <v>64.204291027261689</v>
      </c>
      <c r="E174">
        <f t="shared" si="60"/>
        <v>0.95185296628963556</v>
      </c>
      <c r="F174">
        <f t="shared" si="61"/>
        <v>82.461940207655005</v>
      </c>
      <c r="G174">
        <f t="shared" si="62"/>
        <v>-31.370760605146359</v>
      </c>
      <c r="H174">
        <f t="shared" si="63"/>
        <v>127.76023167435366</v>
      </c>
      <c r="I174">
        <f t="shared" si="64"/>
        <v>346.13602836859849</v>
      </c>
      <c r="J174">
        <f t="shared" si="65"/>
        <v>82.461940207655005</v>
      </c>
      <c r="K174">
        <f t="shared" si="66"/>
        <v>16</v>
      </c>
      <c r="L174">
        <f t="shared" si="67"/>
        <v>0</v>
      </c>
      <c r="M174">
        <f t="shared" si="69"/>
        <v>2025.6172123012952</v>
      </c>
      <c r="O174" t="b">
        <f>M174&gt;P$67</f>
        <v>1</v>
      </c>
    </row>
    <row r="176" spans="1:15" x14ac:dyDescent="0.3">
      <c r="A176" t="s">
        <v>45</v>
      </c>
      <c r="B176">
        <f>A148</f>
        <v>23</v>
      </c>
    </row>
    <row r="178" spans="1:3" x14ac:dyDescent="0.3">
      <c r="A178" t="str">
        <f>A121</f>
        <v>Centroid #0</v>
      </c>
      <c r="B178">
        <f t="shared" ref="B178:C179" si="117">B121</f>
        <v>14.223286529836603</v>
      </c>
      <c r="C178">
        <f t="shared" si="117"/>
        <v>112.06938270986822</v>
      </c>
    </row>
    <row r="179" spans="1:3" x14ac:dyDescent="0.3">
      <c r="A179" t="str">
        <f>A122</f>
        <v>Centroid #1</v>
      </c>
      <c r="B179">
        <f t="shared" si="117"/>
        <v>109.79833816224465</v>
      </c>
      <c r="C179">
        <f t="shared" si="117"/>
        <v>-14.738995998195801</v>
      </c>
    </row>
    <row r="180" spans="1:3" x14ac:dyDescent="0.3">
      <c r="A180" t="s">
        <v>15</v>
      </c>
      <c r="B180">
        <f>INDEX(B125:B174,$B176+1)</f>
        <v>116.7166572875758</v>
      </c>
      <c r="C180">
        <f>INDEX(C125:C174,$B176+1)</f>
        <v>82.617724454259118</v>
      </c>
    </row>
    <row r="182" spans="1:3" x14ac:dyDescent="0.3">
      <c r="A182" t="s">
        <v>44</v>
      </c>
    </row>
    <row r="183" spans="1:3" x14ac:dyDescent="0.3">
      <c r="A183">
        <v>3</v>
      </c>
      <c r="B183">
        <v>2</v>
      </c>
    </row>
    <row r="184" spans="1:3" x14ac:dyDescent="0.3">
      <c r="A184">
        <f>B178</f>
        <v>14.223286529836603</v>
      </c>
      <c r="B184">
        <f>C178</f>
        <v>112.06938270986822</v>
      </c>
    </row>
    <row r="185" spans="1:3" x14ac:dyDescent="0.3">
      <c r="A185">
        <f t="shared" ref="A185:B185" si="118">B179</f>
        <v>109.79833816224465</v>
      </c>
      <c r="B185">
        <f t="shared" si="118"/>
        <v>-14.738995998195801</v>
      </c>
    </row>
    <row r="186" spans="1:3" x14ac:dyDescent="0.3">
      <c r="A186">
        <f t="shared" ref="A186:B186" si="119">B180</f>
        <v>116.7166572875758</v>
      </c>
      <c r="B186">
        <f t="shared" si="119"/>
        <v>82.617724454259118</v>
      </c>
    </row>
  </sheetData>
  <sortState ref="E123:G172">
    <sortCondition ref="G123:G1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188" workbookViewId="0">
      <selection activeCell="A196" sqref="A196:C199"/>
    </sheetView>
  </sheetViews>
  <sheetFormatPr defaultRowHeight="15.6" x14ac:dyDescent="0.3"/>
  <cols>
    <col min="1" max="1" width="12.3984375" customWidth="1"/>
  </cols>
  <sheetData>
    <row r="1" spans="1:13" x14ac:dyDescent="0.3">
      <c r="B1" t="s">
        <v>0</v>
      </c>
      <c r="C1" t="s">
        <v>1</v>
      </c>
      <c r="D1" t="s">
        <v>18</v>
      </c>
      <c r="F1" t="s">
        <v>16</v>
      </c>
      <c r="G1" t="s">
        <v>17</v>
      </c>
      <c r="H1" t="s">
        <v>20</v>
      </c>
      <c r="K1" t="s">
        <v>2</v>
      </c>
    </row>
    <row r="2" spans="1:13" x14ac:dyDescent="0.3">
      <c r="A2" t="s">
        <v>13</v>
      </c>
      <c r="B2">
        <f>500*K2</f>
        <v>177.83881666842794</v>
      </c>
      <c r="C2">
        <f>500*L2</f>
        <v>439.17007888665216</v>
      </c>
      <c r="D2">
        <f>500*M2</f>
        <v>312.00362446702235</v>
      </c>
      <c r="F2">
        <v>30</v>
      </c>
      <c r="G2">
        <v>30</v>
      </c>
      <c r="H2">
        <v>30</v>
      </c>
      <c r="K2">
        <v>0.35567763333685587</v>
      </c>
      <c r="L2">
        <v>0.87834015777330432</v>
      </c>
      <c r="M2">
        <v>0.62400724893404469</v>
      </c>
    </row>
    <row r="3" spans="1:13" x14ac:dyDescent="0.3">
      <c r="A3" t="s">
        <v>14</v>
      </c>
      <c r="B3">
        <f t="shared" ref="B3:B5" si="0">500*K3</f>
        <v>139.70927916230974</v>
      </c>
      <c r="C3">
        <f t="shared" ref="C3:C5" si="1">500*L3</f>
        <v>139.62601787909423</v>
      </c>
      <c r="D3">
        <f t="shared" ref="D3:D5" si="2">500*M3</f>
        <v>177.32130764934905</v>
      </c>
      <c r="F3">
        <v>30</v>
      </c>
      <c r="G3">
        <v>30</v>
      </c>
      <c r="H3">
        <v>30</v>
      </c>
      <c r="K3">
        <v>0.27941855832461948</v>
      </c>
      <c r="L3">
        <v>0.27925203575818847</v>
      </c>
      <c r="M3">
        <v>0.35464261529869812</v>
      </c>
    </row>
    <row r="4" spans="1:13" x14ac:dyDescent="0.3">
      <c r="A4" t="s">
        <v>15</v>
      </c>
      <c r="B4">
        <f t="shared" si="0"/>
        <v>62.949713234454421</v>
      </c>
      <c r="C4">
        <f t="shared" si="1"/>
        <v>216.64637957988504</v>
      </c>
      <c r="D4">
        <f t="shared" si="2"/>
        <v>173.56388721778043</v>
      </c>
      <c r="F4">
        <v>30</v>
      </c>
      <c r="G4">
        <v>30</v>
      </c>
      <c r="H4">
        <v>30</v>
      </c>
      <c r="K4">
        <v>0.12589942646890884</v>
      </c>
      <c r="L4">
        <v>0.43329275915977006</v>
      </c>
      <c r="M4">
        <v>0.34712777443556087</v>
      </c>
    </row>
    <row r="5" spans="1:13" x14ac:dyDescent="0.3">
      <c r="A5" t="s">
        <v>19</v>
      </c>
      <c r="B5">
        <f t="shared" si="0"/>
        <v>220.49914323687369</v>
      </c>
      <c r="C5">
        <f t="shared" si="1"/>
        <v>239.8812317828168</v>
      </c>
      <c r="D5">
        <f t="shared" si="2"/>
        <v>384.59920259794404</v>
      </c>
      <c r="F5">
        <v>30</v>
      </c>
      <c r="G5">
        <v>30</v>
      </c>
      <c r="H5">
        <v>30</v>
      </c>
      <c r="K5">
        <v>0.44099828647374739</v>
      </c>
      <c r="L5">
        <v>0.47976246356563357</v>
      </c>
      <c r="M5">
        <v>0.76919840519588811</v>
      </c>
    </row>
    <row r="7" spans="1:13" x14ac:dyDescent="0.3">
      <c r="A7" t="s">
        <v>3</v>
      </c>
    </row>
    <row r="8" spans="1:13" x14ac:dyDescent="0.3">
      <c r="A8">
        <v>30</v>
      </c>
      <c r="B8">
        <v>3</v>
      </c>
      <c r="J8" t="s">
        <v>21</v>
      </c>
    </row>
    <row r="9" spans="1:13" x14ac:dyDescent="0.3">
      <c r="A9">
        <f>INDEX(B$2:B$5,$J9+1)+(2*K9-1)*INDEX(F$2:F$5,$J9+1)</f>
        <v>195.06887319125775</v>
      </c>
      <c r="B9">
        <f t="shared" ref="B9:C9" si="3">INDEX(C$2:C$5,$J9+1)+(2*L9-1)*INDEX(G$2:G$5,$J9+1)</f>
        <v>423.72325842996401</v>
      </c>
      <c r="C9">
        <f t="shared" si="3"/>
        <v>340.32835679576624</v>
      </c>
      <c r="J9">
        <v>0</v>
      </c>
      <c r="K9">
        <v>0.7871676087138304</v>
      </c>
      <c r="L9">
        <v>0.24255299238853067</v>
      </c>
      <c r="M9">
        <v>0.97207887214573185</v>
      </c>
    </row>
    <row r="10" spans="1:13" x14ac:dyDescent="0.3">
      <c r="A10">
        <f t="shared" ref="A10:A38" si="4">INDEX(B$2:B$5,$J10+1)+(2*K10-1)*INDEX(F$2:F$5,$J10+1)</f>
        <v>148.46920007551518</v>
      </c>
      <c r="B10">
        <f t="shared" ref="B10:B38" si="5">INDEX(C$2:C$5,$J10+1)+(2*L10-1)*INDEX(G$2:G$5,$J10+1)</f>
        <v>152.18777050193748</v>
      </c>
      <c r="C10">
        <f t="shared" ref="C10:C38" si="6">INDEX(D$2:D$5,$J10+1)+(2*M10-1)*INDEX(H$2:H$5,$J10+1)</f>
        <v>154.99022323016581</v>
      </c>
      <c r="J10">
        <f>MOD(J9+1, COUNTA(A$2:A$5))</f>
        <v>1</v>
      </c>
      <c r="K10">
        <v>0.64599868188675713</v>
      </c>
      <c r="L10">
        <v>0.70936254371405427</v>
      </c>
      <c r="M10">
        <v>0.12781525968027929</v>
      </c>
    </row>
    <row r="11" spans="1:13" x14ac:dyDescent="0.3">
      <c r="A11">
        <f t="shared" si="4"/>
        <v>87.374069368565316</v>
      </c>
      <c r="B11">
        <f t="shared" si="5"/>
        <v>201.26418413098642</v>
      </c>
      <c r="C11">
        <f t="shared" si="6"/>
        <v>194.62449747673426</v>
      </c>
      <c r="J11">
        <f t="shared" ref="J11:J38" si="7">MOD(J10+1, COUNTA(A$2:A$5))</f>
        <v>2</v>
      </c>
      <c r="K11">
        <v>0.9070726022351816</v>
      </c>
      <c r="L11">
        <v>0.24363007585168994</v>
      </c>
      <c r="M11">
        <v>0.85101017098256371</v>
      </c>
    </row>
    <row r="12" spans="1:13" x14ac:dyDescent="0.3">
      <c r="A12">
        <f t="shared" si="4"/>
        <v>211.45262887123144</v>
      </c>
      <c r="B12">
        <f t="shared" si="5"/>
        <v>244.83311134321744</v>
      </c>
      <c r="C12">
        <f t="shared" si="6"/>
        <v>411.17834406803456</v>
      </c>
      <c r="J12">
        <f t="shared" si="7"/>
        <v>3</v>
      </c>
      <c r="K12">
        <v>0.34922476057262897</v>
      </c>
      <c r="L12">
        <v>0.58253132600667745</v>
      </c>
      <c r="M12">
        <v>0.94298569116817565</v>
      </c>
    </row>
    <row r="13" spans="1:13" x14ac:dyDescent="0.3">
      <c r="A13">
        <f t="shared" si="4"/>
        <v>171.94755170482659</v>
      </c>
      <c r="B13">
        <f t="shared" si="5"/>
        <v>461.29107397767291</v>
      </c>
      <c r="C13">
        <f t="shared" si="6"/>
        <v>312.36959725553345</v>
      </c>
      <c r="J13">
        <f t="shared" si="7"/>
        <v>0</v>
      </c>
      <c r="K13">
        <v>0.40181225060664438</v>
      </c>
      <c r="L13">
        <v>0.86868325151701231</v>
      </c>
      <c r="M13">
        <v>0.50609954647518507</v>
      </c>
    </row>
    <row r="14" spans="1:13" x14ac:dyDescent="0.3">
      <c r="A14">
        <f t="shared" si="4"/>
        <v>123.22073967351739</v>
      </c>
      <c r="B14">
        <f t="shared" si="5"/>
        <v>134.99617695107534</v>
      </c>
      <c r="C14">
        <f t="shared" si="6"/>
        <v>160.46882925363633</v>
      </c>
      <c r="J14">
        <f t="shared" si="7"/>
        <v>1</v>
      </c>
      <c r="K14">
        <v>0.22519100852012752</v>
      </c>
      <c r="L14">
        <v>0.42283598453301829</v>
      </c>
      <c r="M14">
        <v>0.21912536007145478</v>
      </c>
    </row>
    <row r="15" spans="1:13" x14ac:dyDescent="0.3">
      <c r="A15">
        <f t="shared" si="4"/>
        <v>59.694644303680711</v>
      </c>
      <c r="B15">
        <f t="shared" si="5"/>
        <v>221.04025218922618</v>
      </c>
      <c r="C15">
        <f t="shared" si="6"/>
        <v>195.74913295406432</v>
      </c>
      <c r="J15">
        <f t="shared" si="7"/>
        <v>2</v>
      </c>
      <c r="K15">
        <v>0.4457488511537715</v>
      </c>
      <c r="L15">
        <v>0.5732312101556859</v>
      </c>
      <c r="M15">
        <v>0.86975409560473138</v>
      </c>
    </row>
    <row r="16" spans="1:13" x14ac:dyDescent="0.3">
      <c r="A16">
        <f t="shared" si="4"/>
        <v>249.72111440571157</v>
      </c>
      <c r="B16">
        <f t="shared" si="5"/>
        <v>239.82419637358879</v>
      </c>
      <c r="C16">
        <f t="shared" si="6"/>
        <v>370.42328311725868</v>
      </c>
      <c r="J16">
        <f t="shared" si="7"/>
        <v>3</v>
      </c>
      <c r="K16">
        <v>0.9870328528139648</v>
      </c>
      <c r="L16">
        <v>0.49904940984619972</v>
      </c>
      <c r="M16">
        <v>0.26373467532191019</v>
      </c>
    </row>
    <row r="17" spans="1:13" x14ac:dyDescent="0.3">
      <c r="A17">
        <f t="shared" si="4"/>
        <v>161.5126698231052</v>
      </c>
      <c r="B17">
        <f t="shared" si="5"/>
        <v>435.70865032476581</v>
      </c>
      <c r="C17">
        <f t="shared" si="6"/>
        <v>327.85335999778425</v>
      </c>
      <c r="J17">
        <f t="shared" si="7"/>
        <v>0</v>
      </c>
      <c r="K17">
        <v>0.22789755257795452</v>
      </c>
      <c r="L17">
        <v>0.44230952396856049</v>
      </c>
      <c r="M17">
        <v>0.76416225884603139</v>
      </c>
    </row>
    <row r="18" spans="1:13" x14ac:dyDescent="0.3">
      <c r="A18">
        <f t="shared" si="4"/>
        <v>116.77139037868092</v>
      </c>
      <c r="B18">
        <f t="shared" si="5"/>
        <v>139.78281270452516</v>
      </c>
      <c r="C18">
        <f t="shared" si="6"/>
        <v>190.06918420612351</v>
      </c>
      <c r="J18">
        <f t="shared" si="7"/>
        <v>1</v>
      </c>
      <c r="K18">
        <v>0.11770185360618624</v>
      </c>
      <c r="L18">
        <v>0.50261324709051536</v>
      </c>
      <c r="M18">
        <v>0.71246460927957411</v>
      </c>
    </row>
    <row r="19" spans="1:13" x14ac:dyDescent="0.3">
      <c r="A19">
        <f t="shared" si="4"/>
        <v>65.608325905796136</v>
      </c>
      <c r="B19">
        <f t="shared" si="5"/>
        <v>242.94126288776462</v>
      </c>
      <c r="C19">
        <f t="shared" si="6"/>
        <v>180.00393337556849</v>
      </c>
      <c r="J19">
        <f t="shared" si="7"/>
        <v>2</v>
      </c>
      <c r="K19">
        <v>0.54431021118902867</v>
      </c>
      <c r="L19">
        <v>0.93824805513132659</v>
      </c>
      <c r="M19">
        <v>0.60733410262980103</v>
      </c>
    </row>
    <row r="20" spans="1:13" x14ac:dyDescent="0.3">
      <c r="A20">
        <f t="shared" si="4"/>
        <v>210.53952738270641</v>
      </c>
      <c r="B20">
        <f t="shared" si="5"/>
        <v>263.8883423395452</v>
      </c>
      <c r="C20">
        <f t="shared" si="6"/>
        <v>365.23010634693026</v>
      </c>
      <c r="J20">
        <f t="shared" si="7"/>
        <v>3</v>
      </c>
      <c r="K20">
        <v>0.33400640243054547</v>
      </c>
      <c r="L20">
        <v>0.90011850927880699</v>
      </c>
      <c r="M20">
        <v>0.17718172914977026</v>
      </c>
    </row>
    <row r="21" spans="1:13" x14ac:dyDescent="0.3">
      <c r="A21">
        <f t="shared" si="4"/>
        <v>169.86522457111025</v>
      </c>
      <c r="B21">
        <f t="shared" si="5"/>
        <v>433.48127979651264</v>
      </c>
      <c r="C21">
        <f t="shared" si="6"/>
        <v>337.16268689416614</v>
      </c>
      <c r="J21">
        <f t="shared" si="7"/>
        <v>0</v>
      </c>
      <c r="K21">
        <v>0.36710679837803828</v>
      </c>
      <c r="L21">
        <v>0.40518668183100759</v>
      </c>
      <c r="M21">
        <v>0.91931770711906313</v>
      </c>
    </row>
    <row r="22" spans="1:13" x14ac:dyDescent="0.3">
      <c r="A22">
        <f t="shared" si="4"/>
        <v>132.09707429258665</v>
      </c>
      <c r="B22">
        <f t="shared" si="5"/>
        <v>140.93591094489855</v>
      </c>
      <c r="C22">
        <f t="shared" si="6"/>
        <v>160.14699036910019</v>
      </c>
      <c r="J22">
        <f t="shared" si="7"/>
        <v>1</v>
      </c>
      <c r="K22">
        <v>0.37312991883794877</v>
      </c>
      <c r="L22">
        <v>0.52183155109673873</v>
      </c>
      <c r="M22">
        <v>0.21376137866251921</v>
      </c>
    </row>
    <row r="23" spans="1:13" x14ac:dyDescent="0.3">
      <c r="A23">
        <f t="shared" si="4"/>
        <v>75.275003902949138</v>
      </c>
      <c r="B23">
        <f t="shared" si="5"/>
        <v>228.6648517920554</v>
      </c>
      <c r="C23">
        <f t="shared" si="6"/>
        <v>169.82471215719605</v>
      </c>
      <c r="J23">
        <f t="shared" si="7"/>
        <v>2</v>
      </c>
      <c r="K23">
        <v>0.70542151114157869</v>
      </c>
      <c r="L23">
        <v>0.70030787020283958</v>
      </c>
      <c r="M23">
        <v>0.43768041565692672</v>
      </c>
    </row>
    <row r="24" spans="1:13" x14ac:dyDescent="0.3">
      <c r="A24">
        <f t="shared" si="4"/>
        <v>203.2112444490418</v>
      </c>
      <c r="B24">
        <f t="shared" si="5"/>
        <v>237.47999429063117</v>
      </c>
      <c r="C24">
        <f t="shared" si="6"/>
        <v>375.31481150168315</v>
      </c>
      <c r="J24">
        <f t="shared" si="7"/>
        <v>3</v>
      </c>
      <c r="K24">
        <v>0.21186835353613531</v>
      </c>
      <c r="L24">
        <v>0.45997937513023934</v>
      </c>
      <c r="M24">
        <v>0.34526014839565178</v>
      </c>
    </row>
    <row r="25" spans="1:13" x14ac:dyDescent="0.3">
      <c r="A25">
        <f t="shared" si="4"/>
        <v>191.44571951527288</v>
      </c>
      <c r="B25">
        <f t="shared" si="5"/>
        <v>458.90324079333317</v>
      </c>
      <c r="C25">
        <f t="shared" si="6"/>
        <v>337.34676813031086</v>
      </c>
      <c r="J25">
        <f t="shared" si="7"/>
        <v>0</v>
      </c>
      <c r="K25">
        <v>0.72678171411408232</v>
      </c>
      <c r="L25">
        <v>0.82888603177801645</v>
      </c>
      <c r="M25">
        <v>0.9223857277214752</v>
      </c>
    </row>
    <row r="26" spans="1:13" x14ac:dyDescent="0.3">
      <c r="A26">
        <f t="shared" si="4"/>
        <v>124.74938401947784</v>
      </c>
      <c r="B26">
        <f t="shared" si="5"/>
        <v>147.76426024445487</v>
      </c>
      <c r="C26">
        <f t="shared" si="6"/>
        <v>178.40356658516197</v>
      </c>
      <c r="J26">
        <f t="shared" si="7"/>
        <v>1</v>
      </c>
      <c r="K26">
        <v>0.25066841428613507</v>
      </c>
      <c r="L26">
        <v>0.63563737275601084</v>
      </c>
      <c r="M26">
        <v>0.51803764893021542</v>
      </c>
    </row>
    <row r="27" spans="1:13" x14ac:dyDescent="0.3">
      <c r="A27">
        <f t="shared" si="4"/>
        <v>81.177894377184259</v>
      </c>
      <c r="B27">
        <f t="shared" si="5"/>
        <v>208.79768866967697</v>
      </c>
      <c r="C27">
        <f t="shared" si="6"/>
        <v>173.76443960453227</v>
      </c>
      <c r="J27">
        <f t="shared" si="7"/>
        <v>2</v>
      </c>
      <c r="K27">
        <v>0.80380301904549722</v>
      </c>
      <c r="L27">
        <v>0.36918848482986577</v>
      </c>
      <c r="M27">
        <v>0.50334253977919718</v>
      </c>
    </row>
    <row r="28" spans="1:13" x14ac:dyDescent="0.3">
      <c r="A28">
        <f t="shared" si="4"/>
        <v>200.10712590082497</v>
      </c>
      <c r="B28">
        <f t="shared" si="5"/>
        <v>223.5849874271392</v>
      </c>
      <c r="C28">
        <f t="shared" si="6"/>
        <v>357.790513708834</v>
      </c>
      <c r="J28">
        <f t="shared" si="7"/>
        <v>3</v>
      </c>
      <c r="K28">
        <v>0.16013304439918796</v>
      </c>
      <c r="L28">
        <v>0.22839592740537307</v>
      </c>
      <c r="M28">
        <v>5.3188518514832861E-2</v>
      </c>
    </row>
    <row r="29" spans="1:13" x14ac:dyDescent="0.3">
      <c r="A29">
        <f t="shared" si="4"/>
        <v>189.67547401244525</v>
      </c>
      <c r="B29">
        <f t="shared" si="5"/>
        <v>462.02119787131534</v>
      </c>
      <c r="C29">
        <f t="shared" si="6"/>
        <v>283.30461897340069</v>
      </c>
      <c r="J29">
        <f t="shared" si="7"/>
        <v>0</v>
      </c>
      <c r="K29">
        <v>0.69727762240028868</v>
      </c>
      <c r="L29">
        <v>0.88085198307771995</v>
      </c>
      <c r="M29">
        <v>2.1683241772972761E-2</v>
      </c>
    </row>
    <row r="30" spans="1:13" x14ac:dyDescent="0.3">
      <c r="A30">
        <f t="shared" si="4"/>
        <v>122.19676371330812</v>
      </c>
      <c r="B30">
        <f t="shared" si="5"/>
        <v>133.34130883754136</v>
      </c>
      <c r="C30">
        <f t="shared" si="6"/>
        <v>166.79521859503492</v>
      </c>
      <c r="J30">
        <f t="shared" si="7"/>
        <v>1</v>
      </c>
      <c r="K30">
        <v>0.20812474251663948</v>
      </c>
      <c r="L30">
        <v>0.39525484930745214</v>
      </c>
      <c r="M30">
        <v>0.32456518242809795</v>
      </c>
    </row>
    <row r="31" spans="1:13" x14ac:dyDescent="0.3">
      <c r="A31">
        <f t="shared" si="4"/>
        <v>45.326896599817609</v>
      </c>
      <c r="B31">
        <f t="shared" si="5"/>
        <v>208.67842031543816</v>
      </c>
      <c r="C31">
        <f t="shared" si="6"/>
        <v>203.4833334478831</v>
      </c>
      <c r="J31">
        <f t="shared" si="7"/>
        <v>2</v>
      </c>
      <c r="K31">
        <v>0.20628638942271982</v>
      </c>
      <c r="L31">
        <v>0.36720067892588526</v>
      </c>
      <c r="M31">
        <v>0.99865743716837785</v>
      </c>
    </row>
    <row r="32" spans="1:13" x14ac:dyDescent="0.3">
      <c r="A32">
        <f t="shared" si="4"/>
        <v>249.7246245124301</v>
      </c>
      <c r="B32">
        <f t="shared" si="5"/>
        <v>229.62001739211365</v>
      </c>
      <c r="C32">
        <f t="shared" si="6"/>
        <v>360.58187533973347</v>
      </c>
      <c r="J32">
        <f t="shared" si="7"/>
        <v>3</v>
      </c>
      <c r="K32">
        <v>0.98709135459260655</v>
      </c>
      <c r="L32">
        <v>0.32897976015494779</v>
      </c>
      <c r="M32">
        <v>9.971121236315672E-2</v>
      </c>
    </row>
    <row r="33" spans="1:13" x14ac:dyDescent="0.3">
      <c r="A33">
        <f t="shared" si="4"/>
        <v>170.56208657296</v>
      </c>
      <c r="B33">
        <f t="shared" si="5"/>
        <v>411.43710806135545</v>
      </c>
      <c r="C33">
        <f t="shared" si="6"/>
        <v>300.22300954273055</v>
      </c>
      <c r="J33">
        <f t="shared" si="7"/>
        <v>0</v>
      </c>
      <c r="K33">
        <v>0.37872116507553455</v>
      </c>
      <c r="L33">
        <v>3.7783819578387945E-2</v>
      </c>
      <c r="M33">
        <v>0.30365641792847053</v>
      </c>
    </row>
    <row r="34" spans="1:13" x14ac:dyDescent="0.3">
      <c r="A34">
        <f t="shared" si="4"/>
        <v>123.75518183486588</v>
      </c>
      <c r="B34">
        <f t="shared" si="5"/>
        <v>157.30250211677398</v>
      </c>
      <c r="C34">
        <f t="shared" si="6"/>
        <v>191.99064453177897</v>
      </c>
      <c r="J34">
        <f t="shared" si="7"/>
        <v>1</v>
      </c>
      <c r="K34">
        <v>0.23409837787593568</v>
      </c>
      <c r="L34">
        <v>0.79460807062799577</v>
      </c>
      <c r="M34">
        <v>0.74448894804049859</v>
      </c>
    </row>
    <row r="35" spans="1:13" x14ac:dyDescent="0.3">
      <c r="A35">
        <f t="shared" si="4"/>
        <v>74.660397783028131</v>
      </c>
      <c r="B35">
        <f t="shared" si="5"/>
        <v>232.97853485038698</v>
      </c>
      <c r="C35">
        <f t="shared" si="6"/>
        <v>202.85621982748134</v>
      </c>
      <c r="J35">
        <f t="shared" si="7"/>
        <v>2</v>
      </c>
      <c r="K35">
        <v>0.69517807580956181</v>
      </c>
      <c r="L35">
        <v>0.77220258784169904</v>
      </c>
      <c r="M35">
        <v>0.98820554349501499</v>
      </c>
    </row>
    <row r="36" spans="1:13" x14ac:dyDescent="0.3">
      <c r="A36">
        <f t="shared" si="4"/>
        <v>204.94432101410371</v>
      </c>
      <c r="B36">
        <f t="shared" si="5"/>
        <v>269.54918227877255</v>
      </c>
      <c r="C36">
        <f t="shared" si="6"/>
        <v>362.13177222532414</v>
      </c>
      <c r="J36">
        <f t="shared" si="7"/>
        <v>3</v>
      </c>
      <c r="K36">
        <v>0.24075296295383375</v>
      </c>
      <c r="L36">
        <v>0.9944658415992621</v>
      </c>
      <c r="M36">
        <v>0.12554282712300169</v>
      </c>
    </row>
    <row r="37" spans="1:13" x14ac:dyDescent="0.3">
      <c r="A37">
        <f t="shared" si="4"/>
        <v>163.31490193492616</v>
      </c>
      <c r="B37">
        <f t="shared" si="5"/>
        <v>459.7376226244503</v>
      </c>
      <c r="C37">
        <f t="shared" si="6"/>
        <v>289.61146050805439</v>
      </c>
      <c r="J37">
        <f t="shared" si="7"/>
        <v>0</v>
      </c>
      <c r="K37">
        <v>0.25793475444163705</v>
      </c>
      <c r="L37">
        <v>0.84279239562996844</v>
      </c>
      <c r="M37">
        <v>0.1267972673505342</v>
      </c>
    </row>
    <row r="38" spans="1:13" x14ac:dyDescent="0.3">
      <c r="A38">
        <f t="shared" si="4"/>
        <v>136.35027821245788</v>
      </c>
      <c r="B38">
        <f t="shared" si="5"/>
        <v>142.47128335332749</v>
      </c>
      <c r="C38">
        <f t="shared" si="6"/>
        <v>173.84859253018203</v>
      </c>
      <c r="J38">
        <f t="shared" si="7"/>
        <v>1</v>
      </c>
      <c r="K38">
        <v>0.44401665083580233</v>
      </c>
      <c r="L38">
        <v>0.54742109123722094</v>
      </c>
      <c r="M38">
        <v>0.44212141468054977</v>
      </c>
    </row>
    <row r="40" spans="1:13" x14ac:dyDescent="0.3">
      <c r="A40" t="s">
        <v>4</v>
      </c>
      <c r="B40" t="s">
        <v>43</v>
      </c>
    </row>
    <row r="41" spans="1:13" x14ac:dyDescent="0.3">
      <c r="A41">
        <v>1</v>
      </c>
      <c r="B41">
        <f>COUNTA(42:42)</f>
        <v>4</v>
      </c>
    </row>
    <row r="42" spans="1:13" x14ac:dyDescent="0.3">
      <c r="A42">
        <v>0.80514049436756063</v>
      </c>
      <c r="B42">
        <v>0.7367314077660595</v>
      </c>
      <c r="C42">
        <v>0.48631944051094511</v>
      </c>
      <c r="D42">
        <v>0.40793460151662886</v>
      </c>
    </row>
    <row r="44" spans="1:13" x14ac:dyDescent="0.3">
      <c r="A44" t="s">
        <v>38</v>
      </c>
      <c r="B44">
        <f>FLOOR(A42*A8, 1)</f>
        <v>24</v>
      </c>
    </row>
    <row r="46" spans="1:13" x14ac:dyDescent="0.3">
      <c r="A46" t="s">
        <v>13</v>
      </c>
      <c r="B46">
        <f>INDEX(A9:A38,$B44+1)</f>
        <v>170.56208657296</v>
      </c>
      <c r="C46">
        <f t="shared" ref="C46:D46" si="8">INDEX(B9:B38,$B44+1)</f>
        <v>411.43710806135545</v>
      </c>
      <c r="D46">
        <f t="shared" si="8"/>
        <v>300.22300954273055</v>
      </c>
    </row>
    <row r="48" spans="1:13" x14ac:dyDescent="0.3">
      <c r="A48" t="s">
        <v>5</v>
      </c>
      <c r="B48" t="s">
        <v>22</v>
      </c>
      <c r="C48" t="s">
        <v>23</v>
      </c>
      <c r="D48" t="s">
        <v>24</v>
      </c>
      <c r="E48" t="s">
        <v>39</v>
      </c>
      <c r="F48" t="s">
        <v>41</v>
      </c>
      <c r="G48" t="s">
        <v>42</v>
      </c>
      <c r="H48">
        <f>B42*F78</f>
        <v>34659.66952598458</v>
      </c>
    </row>
    <row r="49" spans="1:7" x14ac:dyDescent="0.3">
      <c r="A49">
        <v>0</v>
      </c>
      <c r="B49">
        <f>A9-B$46</f>
        <v>24.506786618297753</v>
      </c>
      <c r="C49">
        <f>B9-C$46</f>
        <v>12.28615036860856</v>
      </c>
      <c r="D49">
        <f>C9-D$46</f>
        <v>40.105347253035688</v>
      </c>
      <c r="E49">
        <f>(B49*B49+C49*C49+D49*D49)/A$8</f>
        <v>78.66569865071385</v>
      </c>
      <c r="F49">
        <f>E49</f>
        <v>78.66569865071385</v>
      </c>
      <c r="G49" t="b">
        <f>F49&gt;H$48</f>
        <v>0</v>
      </c>
    </row>
    <row r="50" spans="1:7" x14ac:dyDescent="0.3">
      <c r="A50">
        <v>1</v>
      </c>
      <c r="B50">
        <f t="shared" ref="B50:D50" si="9">A10-B$46</f>
        <v>-22.092886497444823</v>
      </c>
      <c r="C50">
        <f t="shared" si="9"/>
        <v>-259.249337559418</v>
      </c>
      <c r="D50">
        <f t="shared" si="9"/>
        <v>-145.23278631256474</v>
      </c>
      <c r="E50">
        <f t="shared" ref="E50:E78" si="10">(B50*B50+C50*C50+D50*D50)/A$8</f>
        <v>2959.6958959632379</v>
      </c>
      <c r="F50">
        <f>E50+F49</f>
        <v>3038.3615946139516</v>
      </c>
      <c r="G50" t="b">
        <f t="shared" ref="G50:G78" si="11">F50&gt;H$48</f>
        <v>0</v>
      </c>
    </row>
    <row r="51" spans="1:7" x14ac:dyDescent="0.3">
      <c r="A51">
        <v>2</v>
      </c>
      <c r="B51">
        <f t="shared" ref="B51:D51" si="12">A11-B$46</f>
        <v>-83.188017204394683</v>
      </c>
      <c r="C51">
        <f t="shared" si="12"/>
        <v>-210.17292393036902</v>
      </c>
      <c r="D51">
        <f t="shared" si="12"/>
        <v>-105.59851206599629</v>
      </c>
      <c r="E51">
        <f t="shared" si="10"/>
        <v>2074.7983303463907</v>
      </c>
      <c r="F51">
        <f t="shared" ref="F51:F78" si="13">E51+F50</f>
        <v>5113.1599249603423</v>
      </c>
      <c r="G51" t="b">
        <f t="shared" si="11"/>
        <v>0</v>
      </c>
    </row>
    <row r="52" spans="1:7" x14ac:dyDescent="0.3">
      <c r="A52">
        <v>3</v>
      </c>
      <c r="B52">
        <f t="shared" ref="B52:D52" si="14">A12-B$46</f>
        <v>40.890542298271441</v>
      </c>
      <c r="C52">
        <f t="shared" si="14"/>
        <v>-166.60399671813801</v>
      </c>
      <c r="D52">
        <f t="shared" si="14"/>
        <v>110.95533452530401</v>
      </c>
      <c r="E52">
        <f t="shared" si="10"/>
        <v>1391.3338143842061</v>
      </c>
      <c r="F52">
        <f t="shared" si="13"/>
        <v>6504.4937393445489</v>
      </c>
      <c r="G52" t="b">
        <f t="shared" si="11"/>
        <v>0</v>
      </c>
    </row>
    <row r="53" spans="1:7" x14ac:dyDescent="0.3">
      <c r="A53">
        <v>4</v>
      </c>
      <c r="B53">
        <f t="shared" ref="B53:D53" si="15">A13-B$46</f>
        <v>1.3854651318665958</v>
      </c>
      <c r="C53">
        <f t="shared" si="15"/>
        <v>49.853965916317463</v>
      </c>
      <c r="D53">
        <f t="shared" si="15"/>
        <v>12.146587712802898</v>
      </c>
      <c r="E53">
        <f t="shared" si="10"/>
        <v>87.829234142725852</v>
      </c>
      <c r="F53">
        <f t="shared" si="13"/>
        <v>6592.3229734872748</v>
      </c>
      <c r="G53" t="b">
        <f t="shared" si="11"/>
        <v>0</v>
      </c>
    </row>
    <row r="54" spans="1:7" x14ac:dyDescent="0.3">
      <c r="A54">
        <v>5</v>
      </c>
      <c r="B54">
        <f t="shared" ref="B54:D54" si="16">A14-B$46</f>
        <v>-47.341346899442613</v>
      </c>
      <c r="C54">
        <f t="shared" si="16"/>
        <v>-276.44093111028008</v>
      </c>
      <c r="D54">
        <f t="shared" si="16"/>
        <v>-139.75418028909422</v>
      </c>
      <c r="E54">
        <f t="shared" si="10"/>
        <v>3273.0674142549542</v>
      </c>
      <c r="F54">
        <f t="shared" si="13"/>
        <v>9865.390387742229</v>
      </c>
      <c r="G54" t="b">
        <f t="shared" si="11"/>
        <v>0</v>
      </c>
    </row>
    <row r="55" spans="1:7" x14ac:dyDescent="0.3">
      <c r="A55">
        <v>6</v>
      </c>
      <c r="B55">
        <f t="shared" ref="B55:D55" si="17">A15-B$46</f>
        <v>-110.86744226927928</v>
      </c>
      <c r="C55">
        <f t="shared" si="17"/>
        <v>-190.39685587212927</v>
      </c>
      <c r="D55">
        <f t="shared" si="17"/>
        <v>-104.47387658866623</v>
      </c>
      <c r="E55">
        <f t="shared" si="10"/>
        <v>1981.9114456929399</v>
      </c>
      <c r="F55">
        <f t="shared" si="13"/>
        <v>11847.301833435169</v>
      </c>
      <c r="G55" t="b">
        <f t="shared" si="11"/>
        <v>0</v>
      </c>
    </row>
    <row r="56" spans="1:7" x14ac:dyDescent="0.3">
      <c r="A56">
        <v>7</v>
      </c>
      <c r="B56">
        <f t="shared" ref="B56:D56" si="18">A16-B$46</f>
        <v>79.159027832751576</v>
      </c>
      <c r="C56">
        <f t="shared" si="18"/>
        <v>-171.61291168776665</v>
      </c>
      <c r="D56">
        <f t="shared" si="18"/>
        <v>70.200273574528126</v>
      </c>
      <c r="E56">
        <f t="shared" si="10"/>
        <v>1354.8407185106043</v>
      </c>
      <c r="F56">
        <f t="shared" si="13"/>
        <v>13202.142551945773</v>
      </c>
      <c r="G56" t="b">
        <f t="shared" si="11"/>
        <v>0</v>
      </c>
    </row>
    <row r="57" spans="1:7" x14ac:dyDescent="0.3">
      <c r="A57">
        <v>8</v>
      </c>
      <c r="B57">
        <f t="shared" ref="B57:D57" si="19">A17-B$46</f>
        <v>-9.0494167498547995</v>
      </c>
      <c r="C57">
        <f t="shared" si="19"/>
        <v>24.271542263410367</v>
      </c>
      <c r="D57">
        <f t="shared" si="19"/>
        <v>27.630350455053701</v>
      </c>
      <c r="E57">
        <f t="shared" si="10"/>
        <v>47.814532454205157</v>
      </c>
      <c r="F57">
        <f t="shared" si="13"/>
        <v>13249.957084399979</v>
      </c>
      <c r="G57" t="b">
        <f t="shared" si="11"/>
        <v>0</v>
      </c>
    </row>
    <row r="58" spans="1:7" x14ac:dyDescent="0.3">
      <c r="A58">
        <v>9</v>
      </c>
      <c r="B58">
        <f t="shared" ref="B58:D58" si="20">A18-B$46</f>
        <v>-53.790696194279079</v>
      </c>
      <c r="C58">
        <f t="shared" si="20"/>
        <v>-271.65429535683029</v>
      </c>
      <c r="D58">
        <f t="shared" si="20"/>
        <v>-110.15382533660704</v>
      </c>
      <c r="E58">
        <f t="shared" si="10"/>
        <v>2960.7786806389649</v>
      </c>
      <c r="F58">
        <f t="shared" si="13"/>
        <v>16210.735765038944</v>
      </c>
      <c r="G58" t="b">
        <f t="shared" si="11"/>
        <v>0</v>
      </c>
    </row>
    <row r="59" spans="1:7" x14ac:dyDescent="0.3">
      <c r="A59">
        <v>10</v>
      </c>
      <c r="B59">
        <f t="shared" ref="B59:D59" si="21">A19-B$46</f>
        <v>-104.95376066716386</v>
      </c>
      <c r="C59">
        <f t="shared" si="21"/>
        <v>-168.49584517359082</v>
      </c>
      <c r="D59">
        <f t="shared" si="21"/>
        <v>-120.21907616716206</v>
      </c>
      <c r="E59">
        <f t="shared" si="10"/>
        <v>1795.2922664476307</v>
      </c>
      <c r="F59">
        <f t="shared" si="13"/>
        <v>18006.028031486574</v>
      </c>
      <c r="G59" t="b">
        <f t="shared" si="11"/>
        <v>0</v>
      </c>
    </row>
    <row r="60" spans="1:7" x14ac:dyDescent="0.3">
      <c r="A60">
        <v>11</v>
      </c>
      <c r="B60">
        <f t="shared" ref="B60:D60" si="22">A20-B$46</f>
        <v>39.977440809746412</v>
      </c>
      <c r="C60">
        <f t="shared" si="22"/>
        <v>-147.54876572181024</v>
      </c>
      <c r="D60">
        <f t="shared" si="22"/>
        <v>65.007096804199705</v>
      </c>
      <c r="E60">
        <f t="shared" si="10"/>
        <v>919.82522248790042</v>
      </c>
      <c r="F60">
        <f t="shared" si="13"/>
        <v>18925.853253974474</v>
      </c>
      <c r="G60" t="b">
        <f t="shared" si="11"/>
        <v>0</v>
      </c>
    </row>
    <row r="61" spans="1:7" x14ac:dyDescent="0.3">
      <c r="A61">
        <v>12</v>
      </c>
      <c r="B61">
        <f t="shared" ref="B61:D61" si="23">A21-B$46</f>
        <v>-0.69686200184975178</v>
      </c>
      <c r="C61">
        <f t="shared" si="23"/>
        <v>22.044171735157192</v>
      </c>
      <c r="D61">
        <f t="shared" si="23"/>
        <v>36.939677351435591</v>
      </c>
      <c r="E61">
        <f t="shared" si="10"/>
        <v>61.699029565562959</v>
      </c>
      <c r="F61">
        <f t="shared" si="13"/>
        <v>18987.552283540037</v>
      </c>
      <c r="G61" t="b">
        <f t="shared" si="11"/>
        <v>0</v>
      </c>
    </row>
    <row r="62" spans="1:7" x14ac:dyDescent="0.3">
      <c r="A62">
        <v>13</v>
      </c>
      <c r="B62">
        <f t="shared" ref="B62:D62" si="24">A22-B$46</f>
        <v>-38.465012280373344</v>
      </c>
      <c r="C62">
        <f t="shared" si="24"/>
        <v>-270.50119711645686</v>
      </c>
      <c r="D62">
        <f t="shared" si="24"/>
        <v>-140.07601917363036</v>
      </c>
      <c r="E62">
        <f t="shared" si="10"/>
        <v>3142.3915319565594</v>
      </c>
      <c r="F62">
        <f t="shared" si="13"/>
        <v>22129.943815496597</v>
      </c>
      <c r="G62" t="b">
        <f t="shared" si="11"/>
        <v>0</v>
      </c>
    </row>
    <row r="63" spans="1:7" x14ac:dyDescent="0.3">
      <c r="A63">
        <v>14</v>
      </c>
      <c r="B63">
        <f t="shared" ref="B63:D63" si="25">A23-B$46</f>
        <v>-95.287082670010861</v>
      </c>
      <c r="C63">
        <f t="shared" si="25"/>
        <v>-182.77225626930004</v>
      </c>
      <c r="D63">
        <f t="shared" si="25"/>
        <v>-130.39829738553451</v>
      </c>
      <c r="E63">
        <f t="shared" si="10"/>
        <v>1982.9680582192823</v>
      </c>
      <c r="F63">
        <f t="shared" si="13"/>
        <v>24112.911873715879</v>
      </c>
      <c r="G63" t="b">
        <f t="shared" si="11"/>
        <v>0</v>
      </c>
    </row>
    <row r="64" spans="1:7" x14ac:dyDescent="0.3">
      <c r="A64">
        <v>15</v>
      </c>
      <c r="B64">
        <f t="shared" ref="B64:D64" si="26">A24-B$46</f>
        <v>32.649157876081802</v>
      </c>
      <c r="C64">
        <f t="shared" si="26"/>
        <v>-173.95711377072428</v>
      </c>
      <c r="D64">
        <f t="shared" si="26"/>
        <v>75.091801958952601</v>
      </c>
      <c r="E64">
        <f t="shared" si="10"/>
        <v>1232.1941220966862</v>
      </c>
      <c r="F64">
        <f t="shared" si="13"/>
        <v>25345.105995812566</v>
      </c>
      <c r="G64" t="b">
        <f t="shared" si="11"/>
        <v>0</v>
      </c>
    </row>
    <row r="65" spans="1:7" x14ac:dyDescent="0.3">
      <c r="A65">
        <v>16</v>
      </c>
      <c r="B65">
        <f t="shared" ref="B65:D65" si="27">A25-B$46</f>
        <v>20.883632942312886</v>
      </c>
      <c r="C65">
        <f t="shared" si="27"/>
        <v>47.466132731977723</v>
      </c>
      <c r="D65">
        <f t="shared" si="27"/>
        <v>37.123758587580312</v>
      </c>
      <c r="E65">
        <f t="shared" si="10"/>
        <v>135.57777776893084</v>
      </c>
      <c r="F65">
        <f t="shared" si="13"/>
        <v>25480.683773581495</v>
      </c>
      <c r="G65" t="b">
        <f t="shared" si="11"/>
        <v>0</v>
      </c>
    </row>
    <row r="66" spans="1:7" x14ac:dyDescent="0.3">
      <c r="A66">
        <v>17</v>
      </c>
      <c r="B66">
        <f t="shared" ref="B66:D66" si="28">A26-B$46</f>
        <v>-45.812702553482154</v>
      </c>
      <c r="C66">
        <f t="shared" si="28"/>
        <v>-263.67284781690057</v>
      </c>
      <c r="D66">
        <f t="shared" si="28"/>
        <v>-121.81944295756858</v>
      </c>
      <c r="E66">
        <f t="shared" si="10"/>
        <v>2882.0717024540181</v>
      </c>
      <c r="F66">
        <f t="shared" si="13"/>
        <v>28362.755476035512</v>
      </c>
      <c r="G66" t="b">
        <f t="shared" si="11"/>
        <v>0</v>
      </c>
    </row>
    <row r="67" spans="1:7" x14ac:dyDescent="0.3">
      <c r="A67">
        <v>18</v>
      </c>
      <c r="B67">
        <f t="shared" ref="B67:D67" si="29">A27-B$46</f>
        <v>-89.384192195775739</v>
      </c>
      <c r="C67">
        <f t="shared" si="29"/>
        <v>-202.63941939167847</v>
      </c>
      <c r="D67">
        <f t="shared" si="29"/>
        <v>-126.45856993819828</v>
      </c>
      <c r="E67">
        <f t="shared" si="10"/>
        <v>2168.1346005567375</v>
      </c>
      <c r="F67">
        <f t="shared" si="13"/>
        <v>30530.890076592252</v>
      </c>
      <c r="G67" t="b">
        <f t="shared" si="11"/>
        <v>0</v>
      </c>
    </row>
    <row r="68" spans="1:7" x14ac:dyDescent="0.3">
      <c r="A68">
        <v>19</v>
      </c>
      <c r="B68">
        <f t="shared" ref="B68:D68" si="30">A28-B$46</f>
        <v>29.54503932786497</v>
      </c>
      <c r="C68">
        <f t="shared" si="30"/>
        <v>-187.85212063421625</v>
      </c>
      <c r="D68">
        <f t="shared" si="30"/>
        <v>57.567504166103447</v>
      </c>
      <c r="E68">
        <f t="shared" si="10"/>
        <v>1315.8448703857187</v>
      </c>
      <c r="F68">
        <f t="shared" si="13"/>
        <v>31846.734946977969</v>
      </c>
      <c r="G68" t="b">
        <f t="shared" si="11"/>
        <v>0</v>
      </c>
    </row>
    <row r="69" spans="1:7" x14ac:dyDescent="0.3">
      <c r="A69">
        <v>20</v>
      </c>
      <c r="B69">
        <f t="shared" ref="B69:D69" si="31">A29-B$46</f>
        <v>19.113387439485251</v>
      </c>
      <c r="C69">
        <f t="shared" si="31"/>
        <v>50.584089809959892</v>
      </c>
      <c r="D69">
        <f t="shared" si="31"/>
        <v>-16.918390569329858</v>
      </c>
      <c r="E69">
        <f t="shared" si="10"/>
        <v>107.01012202567834</v>
      </c>
      <c r="F69">
        <f t="shared" si="13"/>
        <v>31953.745069003646</v>
      </c>
      <c r="G69" t="b">
        <f t="shared" si="11"/>
        <v>0</v>
      </c>
    </row>
    <row r="70" spans="1:7" x14ac:dyDescent="0.3">
      <c r="A70">
        <v>21</v>
      </c>
      <c r="B70">
        <f t="shared" ref="B70:D70" si="32">A30-B$46</f>
        <v>-48.365322859651883</v>
      </c>
      <c r="C70">
        <f t="shared" si="32"/>
        <v>-278.09579922381408</v>
      </c>
      <c r="D70">
        <f t="shared" si="32"/>
        <v>-133.42779094769563</v>
      </c>
      <c r="E70">
        <f t="shared" si="10"/>
        <v>3249.3151132810744</v>
      </c>
      <c r="F70">
        <f t="shared" si="13"/>
        <v>35203.060182284724</v>
      </c>
      <c r="G70" t="b">
        <f t="shared" si="11"/>
        <v>1</v>
      </c>
    </row>
    <row r="71" spans="1:7" x14ac:dyDescent="0.3">
      <c r="A71">
        <v>22</v>
      </c>
      <c r="B71">
        <f t="shared" ref="B71:D71" si="33">A31-B$46</f>
        <v>-125.23518997314238</v>
      </c>
      <c r="C71">
        <f t="shared" si="33"/>
        <v>-202.75868774591729</v>
      </c>
      <c r="D71">
        <f t="shared" si="33"/>
        <v>-96.739676094847454</v>
      </c>
      <c r="E71">
        <f t="shared" si="10"/>
        <v>2205.1167731663818</v>
      </c>
      <c r="F71">
        <f t="shared" si="13"/>
        <v>37408.176955451105</v>
      </c>
      <c r="G71" t="b">
        <f t="shared" si="11"/>
        <v>1</v>
      </c>
    </row>
    <row r="72" spans="1:7" x14ac:dyDescent="0.3">
      <c r="A72">
        <v>23</v>
      </c>
      <c r="B72">
        <f t="shared" ref="B72:D72" si="34">A32-B$46</f>
        <v>79.162537939470099</v>
      </c>
      <c r="C72">
        <f t="shared" si="34"/>
        <v>-181.81709066924179</v>
      </c>
      <c r="D72">
        <f t="shared" si="34"/>
        <v>60.35886579700292</v>
      </c>
      <c r="E72">
        <f t="shared" si="10"/>
        <v>1432.2451517581978</v>
      </c>
      <c r="F72">
        <f t="shared" si="13"/>
        <v>38840.422107209306</v>
      </c>
      <c r="G72" t="b">
        <f t="shared" si="11"/>
        <v>1</v>
      </c>
    </row>
    <row r="73" spans="1:7" x14ac:dyDescent="0.3">
      <c r="A73">
        <v>24</v>
      </c>
      <c r="B73">
        <f t="shared" ref="B73:D73" si="35">A33-B$46</f>
        <v>0</v>
      </c>
      <c r="C73">
        <f t="shared" si="35"/>
        <v>0</v>
      </c>
      <c r="D73">
        <f t="shared" si="35"/>
        <v>0</v>
      </c>
      <c r="E73">
        <f t="shared" si="10"/>
        <v>0</v>
      </c>
      <c r="F73">
        <f t="shared" si="13"/>
        <v>38840.422107209306</v>
      </c>
      <c r="G73" t="b">
        <f t="shared" si="11"/>
        <v>1</v>
      </c>
    </row>
    <row r="74" spans="1:7" x14ac:dyDescent="0.3">
      <c r="A74">
        <v>25</v>
      </c>
      <c r="B74">
        <f t="shared" ref="B74:D74" si="36">A34-B$46</f>
        <v>-46.806904738094119</v>
      </c>
      <c r="C74">
        <f t="shared" si="36"/>
        <v>-254.13460594458147</v>
      </c>
      <c r="D74">
        <f t="shared" si="36"/>
        <v>-108.23236501095158</v>
      </c>
      <c r="E74">
        <f t="shared" si="10"/>
        <v>2616.3176368544187</v>
      </c>
      <c r="F74">
        <f t="shared" si="13"/>
        <v>41456.739744063721</v>
      </c>
      <c r="G74" t="b">
        <f t="shared" si="11"/>
        <v>1</v>
      </c>
    </row>
    <row r="75" spans="1:7" x14ac:dyDescent="0.3">
      <c r="A75">
        <v>26</v>
      </c>
      <c r="B75">
        <f t="shared" ref="B75:D75" si="37">A35-B$46</f>
        <v>-95.901688789931868</v>
      </c>
      <c r="C75">
        <f t="shared" si="37"/>
        <v>-178.45857321096847</v>
      </c>
      <c r="D75">
        <f t="shared" si="37"/>
        <v>-97.366789715249212</v>
      </c>
      <c r="E75">
        <f t="shared" si="10"/>
        <v>1684.1629334903034</v>
      </c>
      <c r="F75">
        <f t="shared" si="13"/>
        <v>43140.902677554026</v>
      </c>
      <c r="G75" t="b">
        <f t="shared" si="11"/>
        <v>1</v>
      </c>
    </row>
    <row r="76" spans="1:7" x14ac:dyDescent="0.3">
      <c r="A76">
        <v>27</v>
      </c>
      <c r="B76">
        <f t="shared" ref="B76:D76" si="38">A36-B$46</f>
        <v>34.382234441143709</v>
      </c>
      <c r="C76">
        <f t="shared" si="38"/>
        <v>-141.8879257825829</v>
      </c>
      <c r="D76">
        <f t="shared" si="38"/>
        <v>61.90876268259359</v>
      </c>
      <c r="E76">
        <f t="shared" si="10"/>
        <v>838.23388083130715</v>
      </c>
      <c r="F76">
        <f t="shared" si="13"/>
        <v>43979.136558385333</v>
      </c>
      <c r="G76" t="b">
        <f t="shared" si="11"/>
        <v>1</v>
      </c>
    </row>
    <row r="77" spans="1:7" x14ac:dyDescent="0.3">
      <c r="A77">
        <v>28</v>
      </c>
      <c r="B77">
        <f t="shared" ref="B77:D77" si="39">A37-B$46</f>
        <v>-7.2471846380338434</v>
      </c>
      <c r="C77">
        <f t="shared" si="39"/>
        <v>48.30051456309485</v>
      </c>
      <c r="D77">
        <f t="shared" si="39"/>
        <v>-10.611549034676159</v>
      </c>
      <c r="E77">
        <f t="shared" si="10"/>
        <v>83.268878838427597</v>
      </c>
      <c r="F77">
        <f t="shared" si="13"/>
        <v>44062.405437223759</v>
      </c>
      <c r="G77" t="b">
        <f t="shared" si="11"/>
        <v>1</v>
      </c>
    </row>
    <row r="78" spans="1:7" x14ac:dyDescent="0.3">
      <c r="A78">
        <v>29</v>
      </c>
      <c r="B78">
        <f t="shared" ref="B78:D78" si="40">A38-B$46</f>
        <v>-34.211808360502118</v>
      </c>
      <c r="C78">
        <f t="shared" si="40"/>
        <v>-268.96582470802798</v>
      </c>
      <c r="D78">
        <f t="shared" si="40"/>
        <v>-126.37441701254852</v>
      </c>
      <c r="E78">
        <f t="shared" si="10"/>
        <v>2982.7851989142291</v>
      </c>
      <c r="F78">
        <f t="shared" si="13"/>
        <v>47045.190636137988</v>
      </c>
      <c r="G78" t="b">
        <f t="shared" si="11"/>
        <v>1</v>
      </c>
    </row>
    <row r="79" spans="1:7" x14ac:dyDescent="0.3">
      <c r="D79" t="s">
        <v>40</v>
      </c>
      <c r="E79">
        <f>SUM(E49:E78)</f>
        <v>47045.190636137988</v>
      </c>
    </row>
    <row r="81" spans="1:13" x14ac:dyDescent="0.3">
      <c r="A81" t="s">
        <v>45</v>
      </c>
      <c r="B81">
        <f>A70</f>
        <v>21</v>
      </c>
    </row>
    <row r="82" spans="1:13" x14ac:dyDescent="0.3">
      <c r="A82" t="s">
        <v>13</v>
      </c>
      <c r="B82">
        <f>B46</f>
        <v>170.56208657296</v>
      </c>
      <c r="C82">
        <f t="shared" ref="C82:D82" si="41">C46</f>
        <v>411.43710806135545</v>
      </c>
      <c r="D82">
        <f t="shared" si="41"/>
        <v>300.22300954273055</v>
      </c>
    </row>
    <row r="83" spans="1:13" x14ac:dyDescent="0.3">
      <c r="A83" t="s">
        <v>14</v>
      </c>
      <c r="B83">
        <f>INDEX(A9:A38,$B81+1)</f>
        <v>122.19676371330812</v>
      </c>
      <c r="C83">
        <f t="shared" ref="C83:D83" si="42">INDEX(B9:B38,$B81+1)</f>
        <v>133.34130883754136</v>
      </c>
      <c r="D83">
        <f t="shared" si="42"/>
        <v>166.79521859503492</v>
      </c>
    </row>
    <row r="85" spans="1:13" x14ac:dyDescent="0.3">
      <c r="A85" t="s">
        <v>5</v>
      </c>
      <c r="B85" t="s">
        <v>22</v>
      </c>
      <c r="C85" t="s">
        <v>23</v>
      </c>
      <c r="D85" t="s">
        <v>24</v>
      </c>
      <c r="E85" t="s">
        <v>25</v>
      </c>
      <c r="F85" t="s">
        <v>26</v>
      </c>
      <c r="G85" t="s">
        <v>27</v>
      </c>
      <c r="H85" t="s">
        <v>34</v>
      </c>
      <c r="I85" t="s">
        <v>35</v>
      </c>
      <c r="J85" t="s">
        <v>39</v>
      </c>
      <c r="K85" t="s">
        <v>46</v>
      </c>
      <c r="L85" t="s">
        <v>42</v>
      </c>
      <c r="M85">
        <f>K115*C42</f>
        <v>5772.4926758089778</v>
      </c>
    </row>
    <row r="86" spans="1:13" x14ac:dyDescent="0.3">
      <c r="A86">
        <v>0</v>
      </c>
      <c r="B86">
        <f>A9-B$46</f>
        <v>24.506786618297753</v>
      </c>
      <c r="C86">
        <f t="shared" ref="C86:D86" si="43">B9-C$46</f>
        <v>12.28615036860856</v>
      </c>
      <c r="D86">
        <f t="shared" si="43"/>
        <v>40.105347253035688</v>
      </c>
      <c r="E86">
        <f>A9-B$83</f>
        <v>72.872109477949635</v>
      </c>
      <c r="F86">
        <f t="shared" ref="F86:G86" si="44">B9-C$83</f>
        <v>290.38194959242264</v>
      </c>
      <c r="G86">
        <f t="shared" si="44"/>
        <v>173.53313820073132</v>
      </c>
      <c r="H86">
        <f>SUMPRODUCT(B86:D86,B86:D86)/A$8</f>
        <v>78.66569865071385</v>
      </c>
      <c r="I86">
        <f>SUMPRODUCT(E86:G86,E86:G86)/A$8</f>
        <v>3991.5257014218892</v>
      </c>
      <c r="J86">
        <f>MIN(H86:I86)</f>
        <v>78.66569865071385</v>
      </c>
      <c r="K86">
        <f>J86</f>
        <v>78.66569865071385</v>
      </c>
      <c r="L86" t="b">
        <f>K86&gt;M$85</f>
        <v>0</v>
      </c>
    </row>
    <row r="87" spans="1:13" x14ac:dyDescent="0.3">
      <c r="A87">
        <v>1</v>
      </c>
      <c r="B87">
        <f t="shared" ref="B87:D87" si="45">A10-B$46</f>
        <v>-22.092886497444823</v>
      </c>
      <c r="C87">
        <f t="shared" si="45"/>
        <v>-259.249337559418</v>
      </c>
      <c r="D87">
        <f t="shared" si="45"/>
        <v>-145.23278631256474</v>
      </c>
      <c r="E87">
        <f t="shared" ref="E87:E115" si="46">A10-B$83</f>
        <v>26.27243636220706</v>
      </c>
      <c r="F87">
        <f t="shared" ref="F87:F115" si="47">B10-C$83</f>
        <v>18.846461664396116</v>
      </c>
      <c r="G87">
        <f t="shared" ref="G87:G115" si="48">C10-D$83</f>
        <v>-11.804995364869114</v>
      </c>
      <c r="H87">
        <f t="shared" ref="H87:H115" si="49">SUMPRODUCT(B87:D87,B87:D87)/A$8</f>
        <v>2959.6958959632379</v>
      </c>
      <c r="I87">
        <f t="shared" ref="I87:I115" si="50">SUMPRODUCT(E87:G87,E87:G87)/A$8</f>
        <v>39.492931507945123</v>
      </c>
      <c r="J87">
        <f t="shared" ref="J87:J115" si="51">MIN(H87:I87)</f>
        <v>39.492931507945123</v>
      </c>
      <c r="K87">
        <f>K86+J87</f>
        <v>118.15863015865898</v>
      </c>
      <c r="L87" t="b">
        <f t="shared" ref="L87:L115" si="52">K87&gt;M$85</f>
        <v>0</v>
      </c>
    </row>
    <row r="88" spans="1:13" x14ac:dyDescent="0.3">
      <c r="A88">
        <v>2</v>
      </c>
      <c r="B88">
        <f t="shared" ref="B88:D88" si="53">A11-B$46</f>
        <v>-83.188017204394683</v>
      </c>
      <c r="C88">
        <f t="shared" si="53"/>
        <v>-210.17292393036902</v>
      </c>
      <c r="D88">
        <f t="shared" si="53"/>
        <v>-105.59851206599629</v>
      </c>
      <c r="E88">
        <f t="shared" si="46"/>
        <v>-34.8226943447428</v>
      </c>
      <c r="F88">
        <f t="shared" si="47"/>
        <v>67.92287529344506</v>
      </c>
      <c r="G88">
        <f t="shared" si="48"/>
        <v>27.829278881699338</v>
      </c>
      <c r="H88">
        <f t="shared" si="49"/>
        <v>2074.7983303463907</v>
      </c>
      <c r="I88">
        <f t="shared" si="50"/>
        <v>220.0201930877223</v>
      </c>
      <c r="J88">
        <f t="shared" si="51"/>
        <v>220.0201930877223</v>
      </c>
      <c r="K88">
        <f t="shared" ref="K88:K115" si="54">K87+J88</f>
        <v>338.17882324638128</v>
      </c>
      <c r="L88" t="b">
        <f t="shared" si="52"/>
        <v>0</v>
      </c>
    </row>
    <row r="89" spans="1:13" x14ac:dyDescent="0.3">
      <c r="A89">
        <v>3</v>
      </c>
      <c r="B89">
        <f t="shared" ref="B89:D89" si="55">A12-B$46</f>
        <v>40.890542298271441</v>
      </c>
      <c r="C89">
        <f t="shared" si="55"/>
        <v>-166.60399671813801</v>
      </c>
      <c r="D89">
        <f t="shared" si="55"/>
        <v>110.95533452530401</v>
      </c>
      <c r="E89">
        <f t="shared" si="46"/>
        <v>89.255865157923324</v>
      </c>
      <c r="F89">
        <f t="shared" si="47"/>
        <v>111.49180250567608</v>
      </c>
      <c r="G89">
        <f t="shared" si="48"/>
        <v>244.38312547299964</v>
      </c>
      <c r="H89">
        <f t="shared" si="49"/>
        <v>1391.3338143842061</v>
      </c>
      <c r="I89">
        <f t="shared" si="50"/>
        <v>2670.6714502335317</v>
      </c>
      <c r="J89">
        <f t="shared" si="51"/>
        <v>1391.3338143842061</v>
      </c>
      <c r="K89">
        <f t="shared" si="54"/>
        <v>1729.5126376305875</v>
      </c>
      <c r="L89" t="b">
        <f t="shared" si="52"/>
        <v>0</v>
      </c>
    </row>
    <row r="90" spans="1:13" x14ac:dyDescent="0.3">
      <c r="A90">
        <v>4</v>
      </c>
      <c r="B90">
        <f t="shared" ref="B90:D90" si="56">A13-B$46</f>
        <v>1.3854651318665958</v>
      </c>
      <c r="C90">
        <f t="shared" si="56"/>
        <v>49.853965916317463</v>
      </c>
      <c r="D90">
        <f t="shared" si="56"/>
        <v>12.146587712802898</v>
      </c>
      <c r="E90">
        <f t="shared" si="46"/>
        <v>49.750787991518479</v>
      </c>
      <c r="F90">
        <f t="shared" si="47"/>
        <v>327.94976514013155</v>
      </c>
      <c r="G90">
        <f t="shared" si="48"/>
        <v>145.57437866049852</v>
      </c>
      <c r="H90">
        <f t="shared" si="49"/>
        <v>87.829234142725852</v>
      </c>
      <c r="I90">
        <f t="shared" si="50"/>
        <v>4373.9363027878226</v>
      </c>
      <c r="J90">
        <f t="shared" si="51"/>
        <v>87.829234142725852</v>
      </c>
      <c r="K90">
        <f t="shared" si="54"/>
        <v>1817.3418717733134</v>
      </c>
      <c r="L90" t="b">
        <f t="shared" si="52"/>
        <v>0</v>
      </c>
    </row>
    <row r="91" spans="1:13" x14ac:dyDescent="0.3">
      <c r="A91">
        <v>5</v>
      </c>
      <c r="B91">
        <f t="shared" ref="B91:D91" si="57">A14-B$46</f>
        <v>-47.341346899442613</v>
      </c>
      <c r="C91">
        <f t="shared" si="57"/>
        <v>-276.44093111028008</v>
      </c>
      <c r="D91">
        <f t="shared" si="57"/>
        <v>-139.75418028909422</v>
      </c>
      <c r="E91">
        <f t="shared" si="46"/>
        <v>1.0239759602092704</v>
      </c>
      <c r="F91">
        <f t="shared" si="47"/>
        <v>1.6548681135339791</v>
      </c>
      <c r="G91">
        <f t="shared" si="48"/>
        <v>-6.3263893413985954</v>
      </c>
      <c r="H91">
        <f t="shared" si="49"/>
        <v>3273.0674142549542</v>
      </c>
      <c r="I91">
        <f t="shared" si="50"/>
        <v>1.4603439113079919</v>
      </c>
      <c r="J91">
        <f t="shared" si="51"/>
        <v>1.4603439113079919</v>
      </c>
      <c r="K91">
        <f t="shared" si="54"/>
        <v>1818.8022156846214</v>
      </c>
      <c r="L91" t="b">
        <f t="shared" si="52"/>
        <v>0</v>
      </c>
    </row>
    <row r="92" spans="1:13" x14ac:dyDescent="0.3">
      <c r="A92">
        <v>6</v>
      </c>
      <c r="B92">
        <f t="shared" ref="B92:D92" si="58">A15-B$46</f>
        <v>-110.86744226927928</v>
      </c>
      <c r="C92">
        <f t="shared" si="58"/>
        <v>-190.39685587212927</v>
      </c>
      <c r="D92">
        <f t="shared" si="58"/>
        <v>-104.47387658866623</v>
      </c>
      <c r="E92">
        <f t="shared" si="46"/>
        <v>-62.502119409627404</v>
      </c>
      <c r="F92">
        <f t="shared" si="47"/>
        <v>87.698943351684818</v>
      </c>
      <c r="G92">
        <f t="shared" si="48"/>
        <v>28.953914359029397</v>
      </c>
      <c r="H92">
        <f t="shared" si="49"/>
        <v>1981.9114456929399</v>
      </c>
      <c r="I92">
        <f t="shared" si="50"/>
        <v>414.53162508024519</v>
      </c>
      <c r="J92">
        <f t="shared" si="51"/>
        <v>414.53162508024519</v>
      </c>
      <c r="K92">
        <f t="shared" si="54"/>
        <v>2233.3338407648666</v>
      </c>
      <c r="L92" t="b">
        <f t="shared" si="52"/>
        <v>0</v>
      </c>
    </row>
    <row r="93" spans="1:13" x14ac:dyDescent="0.3">
      <c r="A93">
        <v>7</v>
      </c>
      <c r="B93">
        <f t="shared" ref="B93:D93" si="59">A16-B$46</f>
        <v>79.159027832751576</v>
      </c>
      <c r="C93">
        <f t="shared" si="59"/>
        <v>-171.61291168776665</v>
      </c>
      <c r="D93">
        <f t="shared" si="59"/>
        <v>70.200273574528126</v>
      </c>
      <c r="E93">
        <f t="shared" si="46"/>
        <v>127.52435069240346</v>
      </c>
      <c r="F93">
        <f t="shared" si="47"/>
        <v>106.48288753604743</v>
      </c>
      <c r="G93">
        <f t="shared" si="48"/>
        <v>203.62806452222375</v>
      </c>
      <c r="H93">
        <f t="shared" si="49"/>
        <v>1354.8407185106043</v>
      </c>
      <c r="I93">
        <f t="shared" si="50"/>
        <v>2302.1818006200183</v>
      </c>
      <c r="J93">
        <f t="shared" si="51"/>
        <v>1354.8407185106043</v>
      </c>
      <c r="K93">
        <f t="shared" si="54"/>
        <v>3588.174559275471</v>
      </c>
      <c r="L93" t="b">
        <f t="shared" si="52"/>
        <v>0</v>
      </c>
    </row>
    <row r="94" spans="1:13" x14ac:dyDescent="0.3">
      <c r="A94">
        <v>8</v>
      </c>
      <c r="B94">
        <f t="shared" ref="B94:D94" si="60">A17-B$46</f>
        <v>-9.0494167498547995</v>
      </c>
      <c r="C94">
        <f t="shared" si="60"/>
        <v>24.271542263410367</v>
      </c>
      <c r="D94">
        <f t="shared" si="60"/>
        <v>27.630350455053701</v>
      </c>
      <c r="E94">
        <f t="shared" si="46"/>
        <v>39.315906109797083</v>
      </c>
      <c r="F94">
        <f t="shared" si="47"/>
        <v>302.36734148722445</v>
      </c>
      <c r="G94">
        <f t="shared" si="48"/>
        <v>161.05814140274933</v>
      </c>
      <c r="H94">
        <f t="shared" si="49"/>
        <v>47.814532454205157</v>
      </c>
      <c r="I94">
        <f t="shared" si="50"/>
        <v>3963.7158194464728</v>
      </c>
      <c r="J94">
        <f t="shared" si="51"/>
        <v>47.814532454205157</v>
      </c>
      <c r="K94">
        <f t="shared" si="54"/>
        <v>3635.9890917296761</v>
      </c>
      <c r="L94" t="b">
        <f t="shared" si="52"/>
        <v>0</v>
      </c>
    </row>
    <row r="95" spans="1:13" x14ac:dyDescent="0.3">
      <c r="A95">
        <v>9</v>
      </c>
      <c r="B95">
        <f t="shared" ref="B95:D95" si="61">A18-B$46</f>
        <v>-53.790696194279079</v>
      </c>
      <c r="C95">
        <f t="shared" si="61"/>
        <v>-271.65429535683029</v>
      </c>
      <c r="D95">
        <f t="shared" si="61"/>
        <v>-110.15382533660704</v>
      </c>
      <c r="E95">
        <f t="shared" si="46"/>
        <v>-5.4253733346271957</v>
      </c>
      <c r="F95">
        <f t="shared" si="47"/>
        <v>6.4415038669837941</v>
      </c>
      <c r="G95">
        <f t="shared" si="48"/>
        <v>23.273965611088585</v>
      </c>
      <c r="H95">
        <f t="shared" si="49"/>
        <v>2960.7786806389649</v>
      </c>
      <c r="I95">
        <f t="shared" si="50"/>
        <v>20.420170771819503</v>
      </c>
      <c r="J95">
        <f t="shared" si="51"/>
        <v>20.420170771819503</v>
      </c>
      <c r="K95">
        <f t="shared" si="54"/>
        <v>3656.4092625014955</v>
      </c>
      <c r="L95" t="b">
        <f t="shared" si="52"/>
        <v>0</v>
      </c>
    </row>
    <row r="96" spans="1:13" x14ac:dyDescent="0.3">
      <c r="A96">
        <v>10</v>
      </c>
      <c r="B96">
        <f t="shared" ref="B96:D96" si="62">A19-B$46</f>
        <v>-104.95376066716386</v>
      </c>
      <c r="C96">
        <f t="shared" si="62"/>
        <v>-168.49584517359082</v>
      </c>
      <c r="D96">
        <f t="shared" si="62"/>
        <v>-120.21907616716206</v>
      </c>
      <c r="E96">
        <f t="shared" si="46"/>
        <v>-56.58843780751198</v>
      </c>
      <c r="F96">
        <f t="shared" si="47"/>
        <v>109.59995405022326</v>
      </c>
      <c r="G96">
        <f t="shared" si="48"/>
        <v>13.208714780533569</v>
      </c>
      <c r="H96">
        <f t="shared" si="49"/>
        <v>1795.2922664476307</v>
      </c>
      <c r="I96">
        <f t="shared" si="50"/>
        <v>512.9623789153062</v>
      </c>
      <c r="J96">
        <f t="shared" si="51"/>
        <v>512.9623789153062</v>
      </c>
      <c r="K96">
        <f t="shared" si="54"/>
        <v>4169.371641416802</v>
      </c>
      <c r="L96" t="b">
        <f t="shared" si="52"/>
        <v>0</v>
      </c>
    </row>
    <row r="97" spans="1:12" x14ac:dyDescent="0.3">
      <c r="A97">
        <v>11</v>
      </c>
      <c r="B97">
        <f t="shared" ref="B97:D97" si="63">A20-B$46</f>
        <v>39.977440809746412</v>
      </c>
      <c r="C97">
        <f t="shared" si="63"/>
        <v>-147.54876572181024</v>
      </c>
      <c r="D97">
        <f t="shared" si="63"/>
        <v>65.007096804199705</v>
      </c>
      <c r="E97">
        <f t="shared" si="46"/>
        <v>88.342763669398295</v>
      </c>
      <c r="F97">
        <f t="shared" si="47"/>
        <v>130.54703350200384</v>
      </c>
      <c r="G97">
        <f t="shared" si="48"/>
        <v>198.43488775189533</v>
      </c>
      <c r="H97">
        <f t="shared" si="49"/>
        <v>919.82522248790042</v>
      </c>
      <c r="I97">
        <f t="shared" si="50"/>
        <v>2140.7792175342593</v>
      </c>
      <c r="J97">
        <f t="shared" si="51"/>
        <v>919.82522248790042</v>
      </c>
      <c r="K97">
        <f t="shared" si="54"/>
        <v>5089.1968639047027</v>
      </c>
      <c r="L97" t="b">
        <f t="shared" si="52"/>
        <v>0</v>
      </c>
    </row>
    <row r="98" spans="1:12" x14ac:dyDescent="0.3">
      <c r="A98">
        <v>12</v>
      </c>
      <c r="B98">
        <f t="shared" ref="B98:D98" si="64">A21-B$46</f>
        <v>-0.69686200184975178</v>
      </c>
      <c r="C98">
        <f t="shared" si="64"/>
        <v>22.044171735157192</v>
      </c>
      <c r="D98">
        <f t="shared" si="64"/>
        <v>36.939677351435591</v>
      </c>
      <c r="E98">
        <f t="shared" si="46"/>
        <v>47.668460857802131</v>
      </c>
      <c r="F98">
        <f t="shared" si="47"/>
        <v>300.13997095897128</v>
      </c>
      <c r="G98">
        <f t="shared" si="48"/>
        <v>170.36746829913122</v>
      </c>
      <c r="H98">
        <f t="shared" si="49"/>
        <v>61.699029565562959</v>
      </c>
      <c r="I98">
        <f t="shared" si="50"/>
        <v>4046.0452860819805</v>
      </c>
      <c r="J98">
        <f t="shared" si="51"/>
        <v>61.699029565562959</v>
      </c>
      <c r="K98">
        <f t="shared" si="54"/>
        <v>5150.8958934702659</v>
      </c>
      <c r="L98" t="b">
        <f t="shared" si="52"/>
        <v>0</v>
      </c>
    </row>
    <row r="99" spans="1:12" x14ac:dyDescent="0.3">
      <c r="A99">
        <v>13</v>
      </c>
      <c r="B99">
        <f t="shared" ref="B99:D99" si="65">A22-B$46</f>
        <v>-38.465012280373344</v>
      </c>
      <c r="C99">
        <f t="shared" si="65"/>
        <v>-270.50119711645686</v>
      </c>
      <c r="D99">
        <f t="shared" si="65"/>
        <v>-140.07601917363036</v>
      </c>
      <c r="E99">
        <f t="shared" si="46"/>
        <v>9.9003105792785391</v>
      </c>
      <c r="F99">
        <f t="shared" si="47"/>
        <v>7.5946021073571899</v>
      </c>
      <c r="G99">
        <f t="shared" si="48"/>
        <v>-6.6482282259347301</v>
      </c>
      <c r="H99">
        <f t="shared" si="49"/>
        <v>3142.3915319565594</v>
      </c>
      <c r="I99">
        <f t="shared" si="50"/>
        <v>6.6631023093121371</v>
      </c>
      <c r="J99">
        <f t="shared" si="51"/>
        <v>6.6631023093121371</v>
      </c>
      <c r="K99">
        <f t="shared" si="54"/>
        <v>5157.5589957795783</v>
      </c>
      <c r="L99" t="b">
        <f t="shared" si="52"/>
        <v>0</v>
      </c>
    </row>
    <row r="100" spans="1:12" x14ac:dyDescent="0.3">
      <c r="A100">
        <v>14</v>
      </c>
      <c r="B100">
        <f t="shared" ref="B100:D100" si="66">A23-B$46</f>
        <v>-95.287082670010861</v>
      </c>
      <c r="C100">
        <f t="shared" si="66"/>
        <v>-182.77225626930004</v>
      </c>
      <c r="D100">
        <f t="shared" si="66"/>
        <v>-130.39829738553451</v>
      </c>
      <c r="E100">
        <f t="shared" si="46"/>
        <v>-46.921759810358978</v>
      </c>
      <c r="F100">
        <f t="shared" si="47"/>
        <v>95.323542954514039</v>
      </c>
      <c r="G100">
        <f t="shared" si="48"/>
        <v>3.0294935621611216</v>
      </c>
      <c r="H100">
        <f t="shared" si="49"/>
        <v>1982.9680582192823</v>
      </c>
      <c r="I100">
        <f t="shared" si="50"/>
        <v>376.58024054484264</v>
      </c>
      <c r="J100">
        <f t="shared" si="51"/>
        <v>376.58024054484264</v>
      </c>
      <c r="K100">
        <f t="shared" si="54"/>
        <v>5534.1392363244213</v>
      </c>
      <c r="L100" t="b">
        <f t="shared" si="52"/>
        <v>0</v>
      </c>
    </row>
    <row r="101" spans="1:12" x14ac:dyDescent="0.3">
      <c r="A101">
        <v>15</v>
      </c>
      <c r="B101">
        <f t="shared" ref="B101:D101" si="67">A24-B$46</f>
        <v>32.649157876081802</v>
      </c>
      <c r="C101">
        <f t="shared" si="67"/>
        <v>-173.95711377072428</v>
      </c>
      <c r="D101">
        <f t="shared" si="67"/>
        <v>75.091801958952601</v>
      </c>
      <c r="E101">
        <f t="shared" si="46"/>
        <v>81.014480735733684</v>
      </c>
      <c r="F101">
        <f t="shared" si="47"/>
        <v>104.13868545308981</v>
      </c>
      <c r="G101">
        <f t="shared" si="48"/>
        <v>208.51959290664823</v>
      </c>
      <c r="H101">
        <f t="shared" si="49"/>
        <v>1232.1941220966862</v>
      </c>
      <c r="I101">
        <f t="shared" si="50"/>
        <v>2029.6210840910815</v>
      </c>
      <c r="J101">
        <f t="shared" si="51"/>
        <v>1232.1941220966862</v>
      </c>
      <c r="K101">
        <f t="shared" si="54"/>
        <v>6766.3333584211077</v>
      </c>
      <c r="L101" t="b">
        <f t="shared" si="52"/>
        <v>1</v>
      </c>
    </row>
    <row r="102" spans="1:12" x14ac:dyDescent="0.3">
      <c r="A102">
        <v>16</v>
      </c>
      <c r="B102">
        <f t="shared" ref="B102:D102" si="68">A25-B$46</f>
        <v>20.883632942312886</v>
      </c>
      <c r="C102">
        <f t="shared" si="68"/>
        <v>47.466132731977723</v>
      </c>
      <c r="D102">
        <f t="shared" si="68"/>
        <v>37.123758587580312</v>
      </c>
      <c r="E102">
        <f t="shared" si="46"/>
        <v>69.248955801964769</v>
      </c>
      <c r="F102">
        <f t="shared" si="47"/>
        <v>325.56193195579181</v>
      </c>
      <c r="G102">
        <f t="shared" si="48"/>
        <v>170.55154953527594</v>
      </c>
      <c r="H102">
        <f t="shared" si="49"/>
        <v>135.57777776893084</v>
      </c>
      <c r="I102">
        <f t="shared" si="50"/>
        <v>4662.4606822444593</v>
      </c>
      <c r="J102">
        <f t="shared" si="51"/>
        <v>135.57777776893084</v>
      </c>
      <c r="K102">
        <f t="shared" si="54"/>
        <v>6901.9111361900386</v>
      </c>
      <c r="L102" t="b">
        <f t="shared" si="52"/>
        <v>1</v>
      </c>
    </row>
    <row r="103" spans="1:12" x14ac:dyDescent="0.3">
      <c r="A103">
        <v>17</v>
      </c>
      <c r="B103">
        <f t="shared" ref="B103:D103" si="69">A26-B$46</f>
        <v>-45.812702553482154</v>
      </c>
      <c r="C103">
        <f t="shared" si="69"/>
        <v>-263.67284781690057</v>
      </c>
      <c r="D103">
        <f t="shared" si="69"/>
        <v>-121.81944295756858</v>
      </c>
      <c r="E103">
        <f t="shared" si="46"/>
        <v>2.5526203061697288</v>
      </c>
      <c r="F103">
        <f t="shared" si="47"/>
        <v>14.422951406913512</v>
      </c>
      <c r="G103">
        <f t="shared" si="48"/>
        <v>11.608347990127044</v>
      </c>
      <c r="H103">
        <f t="shared" si="49"/>
        <v>2882.0717024540181</v>
      </c>
      <c r="I103">
        <f t="shared" si="50"/>
        <v>11.643038025784836</v>
      </c>
      <c r="J103">
        <f t="shared" si="51"/>
        <v>11.643038025784836</v>
      </c>
      <c r="K103">
        <f t="shared" si="54"/>
        <v>6913.5541742158239</v>
      </c>
      <c r="L103" t="b">
        <f t="shared" si="52"/>
        <v>1</v>
      </c>
    </row>
    <row r="104" spans="1:12" x14ac:dyDescent="0.3">
      <c r="A104">
        <v>18</v>
      </c>
      <c r="B104">
        <f t="shared" ref="B104:D104" si="70">A27-B$46</f>
        <v>-89.384192195775739</v>
      </c>
      <c r="C104">
        <f t="shared" si="70"/>
        <v>-202.63941939167847</v>
      </c>
      <c r="D104">
        <f t="shared" si="70"/>
        <v>-126.45856993819828</v>
      </c>
      <c r="E104">
        <f t="shared" si="46"/>
        <v>-41.018869336123856</v>
      </c>
      <c r="F104">
        <f t="shared" si="47"/>
        <v>75.45637983213561</v>
      </c>
      <c r="G104">
        <f t="shared" si="48"/>
        <v>6.9692210094973461</v>
      </c>
      <c r="H104">
        <f t="shared" si="49"/>
        <v>2168.1346005567375</v>
      </c>
      <c r="I104">
        <f t="shared" si="50"/>
        <v>247.49276468215808</v>
      </c>
      <c r="J104">
        <f t="shared" si="51"/>
        <v>247.49276468215808</v>
      </c>
      <c r="K104">
        <f t="shared" si="54"/>
        <v>7161.0469388979818</v>
      </c>
      <c r="L104" t="b">
        <f t="shared" si="52"/>
        <v>1</v>
      </c>
    </row>
    <row r="105" spans="1:12" x14ac:dyDescent="0.3">
      <c r="A105">
        <v>19</v>
      </c>
      <c r="B105">
        <f t="shared" ref="B105:D105" si="71">A28-B$46</f>
        <v>29.54503932786497</v>
      </c>
      <c r="C105">
        <f t="shared" si="71"/>
        <v>-187.85212063421625</v>
      </c>
      <c r="D105">
        <f t="shared" si="71"/>
        <v>57.567504166103447</v>
      </c>
      <c r="E105">
        <f t="shared" si="46"/>
        <v>77.910362187516853</v>
      </c>
      <c r="F105">
        <f t="shared" si="47"/>
        <v>90.243678589597835</v>
      </c>
      <c r="G105">
        <f t="shared" si="48"/>
        <v>190.99529511379907</v>
      </c>
      <c r="H105">
        <f t="shared" si="49"/>
        <v>1315.8448703857187</v>
      </c>
      <c r="I105">
        <f t="shared" si="50"/>
        <v>1689.7716272393297</v>
      </c>
      <c r="J105">
        <f t="shared" si="51"/>
        <v>1315.8448703857187</v>
      </c>
      <c r="K105">
        <f t="shared" si="54"/>
        <v>8476.8918092837011</v>
      </c>
      <c r="L105" t="b">
        <f t="shared" si="52"/>
        <v>1</v>
      </c>
    </row>
    <row r="106" spans="1:12" x14ac:dyDescent="0.3">
      <c r="A106">
        <v>20</v>
      </c>
      <c r="B106">
        <f t="shared" ref="B106:D106" si="72">A29-B$46</f>
        <v>19.113387439485251</v>
      </c>
      <c r="C106">
        <f t="shared" si="72"/>
        <v>50.584089809959892</v>
      </c>
      <c r="D106">
        <f t="shared" si="72"/>
        <v>-16.918390569329858</v>
      </c>
      <c r="E106">
        <f t="shared" si="46"/>
        <v>67.478710299137134</v>
      </c>
      <c r="F106">
        <f t="shared" si="47"/>
        <v>328.67988903377397</v>
      </c>
      <c r="G106">
        <f t="shared" si="48"/>
        <v>116.50940037836577</v>
      </c>
      <c r="H106">
        <f t="shared" si="49"/>
        <v>107.01012202567834</v>
      </c>
      <c r="I106">
        <f t="shared" si="50"/>
        <v>4205.2762058471735</v>
      </c>
      <c r="J106">
        <f t="shared" si="51"/>
        <v>107.01012202567834</v>
      </c>
      <c r="K106">
        <f t="shared" si="54"/>
        <v>8583.9019313093795</v>
      </c>
      <c r="L106" t="b">
        <f t="shared" si="52"/>
        <v>1</v>
      </c>
    </row>
    <row r="107" spans="1:12" x14ac:dyDescent="0.3">
      <c r="A107">
        <v>21</v>
      </c>
      <c r="B107">
        <f t="shared" ref="B107:D107" si="73">A30-B$46</f>
        <v>-48.365322859651883</v>
      </c>
      <c r="C107">
        <f t="shared" si="73"/>
        <v>-278.09579922381408</v>
      </c>
      <c r="D107">
        <f t="shared" si="73"/>
        <v>-133.42779094769563</v>
      </c>
      <c r="E107">
        <f t="shared" si="46"/>
        <v>0</v>
      </c>
      <c r="F107">
        <f t="shared" si="47"/>
        <v>0</v>
      </c>
      <c r="G107">
        <f t="shared" si="48"/>
        <v>0</v>
      </c>
      <c r="H107">
        <f t="shared" si="49"/>
        <v>3249.3151132810744</v>
      </c>
      <c r="I107">
        <f t="shared" si="50"/>
        <v>0</v>
      </c>
      <c r="J107">
        <f t="shared" si="51"/>
        <v>0</v>
      </c>
      <c r="K107">
        <f t="shared" si="54"/>
        <v>8583.9019313093795</v>
      </c>
      <c r="L107" t="b">
        <f t="shared" si="52"/>
        <v>1</v>
      </c>
    </row>
    <row r="108" spans="1:12" x14ac:dyDescent="0.3">
      <c r="A108">
        <v>22</v>
      </c>
      <c r="B108">
        <f t="shared" ref="B108:D108" si="74">A31-B$46</f>
        <v>-125.23518997314238</v>
      </c>
      <c r="C108">
        <f t="shared" si="74"/>
        <v>-202.75868774591729</v>
      </c>
      <c r="D108">
        <f t="shared" si="74"/>
        <v>-96.739676094847454</v>
      </c>
      <c r="E108">
        <f t="shared" si="46"/>
        <v>-76.8698671134905</v>
      </c>
      <c r="F108">
        <f t="shared" si="47"/>
        <v>75.337111477896798</v>
      </c>
      <c r="G108">
        <f t="shared" si="48"/>
        <v>36.688114852848173</v>
      </c>
      <c r="H108">
        <f t="shared" si="49"/>
        <v>2205.1167731663818</v>
      </c>
      <c r="I108">
        <f t="shared" si="50"/>
        <v>431.02248691115057</v>
      </c>
      <c r="J108">
        <f t="shared" si="51"/>
        <v>431.02248691115057</v>
      </c>
      <c r="K108">
        <f t="shared" si="54"/>
        <v>9014.9244182205293</v>
      </c>
      <c r="L108" t="b">
        <f t="shared" si="52"/>
        <v>1</v>
      </c>
    </row>
    <row r="109" spans="1:12" x14ac:dyDescent="0.3">
      <c r="A109">
        <v>23</v>
      </c>
      <c r="B109">
        <f t="shared" ref="B109:D109" si="75">A32-B$46</f>
        <v>79.162537939470099</v>
      </c>
      <c r="C109">
        <f t="shared" si="75"/>
        <v>-181.81709066924179</v>
      </c>
      <c r="D109">
        <f t="shared" si="75"/>
        <v>60.35886579700292</v>
      </c>
      <c r="E109">
        <f t="shared" si="46"/>
        <v>127.52786079912198</v>
      </c>
      <c r="F109">
        <f t="shared" si="47"/>
        <v>96.27870855457229</v>
      </c>
      <c r="G109">
        <f t="shared" si="48"/>
        <v>193.78665674469855</v>
      </c>
      <c r="H109">
        <f t="shared" si="49"/>
        <v>1432.2451517581978</v>
      </c>
      <c r="I109">
        <f t="shared" si="50"/>
        <v>2102.8737777741376</v>
      </c>
      <c r="J109">
        <f t="shared" si="51"/>
        <v>1432.2451517581978</v>
      </c>
      <c r="K109">
        <f t="shared" si="54"/>
        <v>10447.169569978727</v>
      </c>
      <c r="L109" t="b">
        <f t="shared" si="52"/>
        <v>1</v>
      </c>
    </row>
    <row r="110" spans="1:12" x14ac:dyDescent="0.3">
      <c r="A110">
        <v>24</v>
      </c>
      <c r="B110">
        <f t="shared" ref="B110:D110" si="76">A33-B$46</f>
        <v>0</v>
      </c>
      <c r="C110">
        <f t="shared" si="76"/>
        <v>0</v>
      </c>
      <c r="D110">
        <f t="shared" si="76"/>
        <v>0</v>
      </c>
      <c r="E110">
        <f t="shared" si="46"/>
        <v>48.365322859651883</v>
      </c>
      <c r="F110">
        <f t="shared" si="47"/>
        <v>278.09579922381408</v>
      </c>
      <c r="G110">
        <f t="shared" si="48"/>
        <v>133.42779094769563</v>
      </c>
      <c r="H110">
        <f t="shared" si="49"/>
        <v>0</v>
      </c>
      <c r="I110">
        <f t="shared" si="50"/>
        <v>3249.3151132810744</v>
      </c>
      <c r="J110">
        <f t="shared" si="51"/>
        <v>0</v>
      </c>
      <c r="K110">
        <f t="shared" si="54"/>
        <v>10447.169569978727</v>
      </c>
      <c r="L110" t="b">
        <f t="shared" si="52"/>
        <v>1</v>
      </c>
    </row>
    <row r="111" spans="1:12" x14ac:dyDescent="0.3">
      <c r="A111">
        <v>25</v>
      </c>
      <c r="B111">
        <f t="shared" ref="B111:D111" si="77">A34-B$46</f>
        <v>-46.806904738094119</v>
      </c>
      <c r="C111">
        <f t="shared" si="77"/>
        <v>-254.13460594458147</v>
      </c>
      <c r="D111">
        <f t="shared" si="77"/>
        <v>-108.23236501095158</v>
      </c>
      <c r="E111">
        <f t="shared" si="46"/>
        <v>1.5584181215577644</v>
      </c>
      <c r="F111">
        <f t="shared" si="47"/>
        <v>23.961193279232617</v>
      </c>
      <c r="G111">
        <f t="shared" si="48"/>
        <v>25.195425936744044</v>
      </c>
      <c r="H111">
        <f t="shared" si="49"/>
        <v>2616.3176368544187</v>
      </c>
      <c r="I111">
        <f t="shared" si="50"/>
        <v>40.37923128467655</v>
      </c>
      <c r="J111">
        <f t="shared" si="51"/>
        <v>40.37923128467655</v>
      </c>
      <c r="K111">
        <f t="shared" si="54"/>
        <v>10487.548801263403</v>
      </c>
      <c r="L111" t="b">
        <f t="shared" si="52"/>
        <v>1</v>
      </c>
    </row>
    <row r="112" spans="1:12" x14ac:dyDescent="0.3">
      <c r="A112">
        <v>26</v>
      </c>
      <c r="B112">
        <f t="shared" ref="B112:D112" si="78">A35-B$46</f>
        <v>-95.901688789931868</v>
      </c>
      <c r="C112">
        <f t="shared" si="78"/>
        <v>-178.45857321096847</v>
      </c>
      <c r="D112">
        <f t="shared" si="78"/>
        <v>-97.366789715249212</v>
      </c>
      <c r="E112">
        <f t="shared" si="46"/>
        <v>-47.536365930279985</v>
      </c>
      <c r="F112">
        <f t="shared" si="47"/>
        <v>99.637226012845616</v>
      </c>
      <c r="G112">
        <f t="shared" si="48"/>
        <v>36.061001232446415</v>
      </c>
      <c r="H112">
        <f t="shared" si="49"/>
        <v>1684.1629334903034</v>
      </c>
      <c r="I112">
        <f t="shared" si="50"/>
        <v>449.58929010929552</v>
      </c>
      <c r="J112">
        <f t="shared" si="51"/>
        <v>449.58929010929552</v>
      </c>
      <c r="K112">
        <f t="shared" si="54"/>
        <v>10937.138091372699</v>
      </c>
      <c r="L112" t="b">
        <f t="shared" si="52"/>
        <v>1</v>
      </c>
    </row>
    <row r="113" spans="1:17" x14ac:dyDescent="0.3">
      <c r="A113">
        <v>27</v>
      </c>
      <c r="B113">
        <f t="shared" ref="B113:D113" si="79">A36-B$46</f>
        <v>34.382234441143709</v>
      </c>
      <c r="C113">
        <f t="shared" si="79"/>
        <v>-141.8879257825829</v>
      </c>
      <c r="D113">
        <f t="shared" si="79"/>
        <v>61.90876268259359</v>
      </c>
      <c r="E113">
        <f t="shared" si="46"/>
        <v>82.747557300795592</v>
      </c>
      <c r="F113">
        <f t="shared" si="47"/>
        <v>136.20787344123119</v>
      </c>
      <c r="G113">
        <f t="shared" si="48"/>
        <v>195.33655363028922</v>
      </c>
      <c r="H113">
        <f t="shared" si="49"/>
        <v>838.23388083130715</v>
      </c>
      <c r="I113">
        <f t="shared" si="50"/>
        <v>2118.5370736929922</v>
      </c>
      <c r="J113">
        <f t="shared" si="51"/>
        <v>838.23388083130715</v>
      </c>
      <c r="K113">
        <f t="shared" si="54"/>
        <v>11775.371972204006</v>
      </c>
      <c r="L113" t="b">
        <f t="shared" si="52"/>
        <v>1</v>
      </c>
    </row>
    <row r="114" spans="1:17" x14ac:dyDescent="0.3">
      <c r="A114">
        <v>28</v>
      </c>
      <c r="B114">
        <f t="shared" ref="B114:D114" si="80">A37-B$46</f>
        <v>-7.2471846380338434</v>
      </c>
      <c r="C114">
        <f t="shared" si="80"/>
        <v>48.30051456309485</v>
      </c>
      <c r="D114">
        <f t="shared" si="80"/>
        <v>-10.611549034676159</v>
      </c>
      <c r="E114">
        <f t="shared" si="46"/>
        <v>41.11813822161804</v>
      </c>
      <c r="F114">
        <f t="shared" si="47"/>
        <v>326.39631378690893</v>
      </c>
      <c r="G114">
        <f t="shared" si="48"/>
        <v>122.81624191301947</v>
      </c>
      <c r="H114">
        <f t="shared" si="49"/>
        <v>83.268878838427597</v>
      </c>
      <c r="I114">
        <f t="shared" si="50"/>
        <v>4110.3028074043914</v>
      </c>
      <c r="J114">
        <f t="shared" si="51"/>
        <v>83.268878838427597</v>
      </c>
      <c r="K114">
        <f t="shared" si="54"/>
        <v>11858.640851042433</v>
      </c>
      <c r="L114" t="b">
        <f t="shared" si="52"/>
        <v>1</v>
      </c>
    </row>
    <row r="115" spans="1:17" x14ac:dyDescent="0.3">
      <c r="A115">
        <v>29</v>
      </c>
      <c r="B115">
        <f t="shared" ref="B115:D115" si="81">A38-B$46</f>
        <v>-34.211808360502118</v>
      </c>
      <c r="C115">
        <f t="shared" si="81"/>
        <v>-268.96582470802798</v>
      </c>
      <c r="D115">
        <f t="shared" si="81"/>
        <v>-126.37441701254852</v>
      </c>
      <c r="E115">
        <f t="shared" si="46"/>
        <v>14.153514499149765</v>
      </c>
      <c r="F115">
        <f t="shared" si="47"/>
        <v>9.129974515786131</v>
      </c>
      <c r="G115">
        <f t="shared" si="48"/>
        <v>7.053373935147107</v>
      </c>
      <c r="H115">
        <f t="shared" si="49"/>
        <v>2982.7851989142291</v>
      </c>
      <c r="I115">
        <f t="shared" si="50"/>
        <v>11.114283040185313</v>
      </c>
      <c r="J115">
        <f t="shared" si="51"/>
        <v>11.114283040185313</v>
      </c>
      <c r="K115">
        <f t="shared" si="54"/>
        <v>11869.755134082619</v>
      </c>
      <c r="L115" t="b">
        <f t="shared" si="52"/>
        <v>1</v>
      </c>
    </row>
    <row r="116" spans="1:17" x14ac:dyDescent="0.3">
      <c r="I116" t="s">
        <v>40</v>
      </c>
      <c r="J116">
        <f>SUM(J86:J115)</f>
        <v>11869.755134082619</v>
      </c>
    </row>
    <row r="118" spans="1:17" x14ac:dyDescent="0.3">
      <c r="A118" t="s">
        <v>45</v>
      </c>
      <c r="B118">
        <f>A101</f>
        <v>15</v>
      </c>
    </row>
    <row r="119" spans="1:17" x14ac:dyDescent="0.3">
      <c r="A119" t="s">
        <v>13</v>
      </c>
      <c r="B119">
        <f>B82</f>
        <v>170.56208657296</v>
      </c>
      <c r="C119">
        <f>C82</f>
        <v>411.43710806135545</v>
      </c>
      <c r="D119">
        <f>D82</f>
        <v>300.22300954273055</v>
      </c>
    </row>
    <row r="120" spans="1:17" x14ac:dyDescent="0.3">
      <c r="A120" t="s">
        <v>14</v>
      </c>
      <c r="B120">
        <f>B83</f>
        <v>122.19676371330812</v>
      </c>
      <c r="C120">
        <f t="shared" ref="C120:D120" si="82">C83</f>
        <v>133.34130883754136</v>
      </c>
      <c r="D120">
        <f t="shared" si="82"/>
        <v>166.79521859503492</v>
      </c>
    </row>
    <row r="121" spans="1:17" x14ac:dyDescent="0.3">
      <c r="A121" t="s">
        <v>15</v>
      </c>
      <c r="B121">
        <f>INDEX(A9:A38,$B118+1)</f>
        <v>203.2112444490418</v>
      </c>
      <c r="C121">
        <f t="shared" ref="C121:D121" si="83">INDEX(B9:B38,$B118+1)</f>
        <v>237.47999429063117</v>
      </c>
      <c r="D121">
        <f t="shared" si="83"/>
        <v>375.31481150168315</v>
      </c>
    </row>
    <row r="123" spans="1:17" x14ac:dyDescent="0.3">
      <c r="A123" t="s">
        <v>5</v>
      </c>
      <c r="B123" t="s">
        <v>22</v>
      </c>
      <c r="C123" t="s">
        <v>23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29</v>
      </c>
      <c r="J123" t="s">
        <v>30</v>
      </c>
      <c r="K123" t="s">
        <v>34</v>
      </c>
      <c r="L123" t="s">
        <v>35</v>
      </c>
      <c r="M123" t="s">
        <v>36</v>
      </c>
      <c r="N123" t="s">
        <v>47</v>
      </c>
      <c r="O123" t="s">
        <v>46</v>
      </c>
      <c r="P123" t="s">
        <v>42</v>
      </c>
      <c r="Q123">
        <f>N154*D42</f>
        <v>1498.0455689374364</v>
      </c>
    </row>
    <row r="124" spans="1:17" x14ac:dyDescent="0.3">
      <c r="A124">
        <v>0</v>
      </c>
      <c r="B124">
        <f>A9-B$119</f>
        <v>24.506786618297753</v>
      </c>
      <c r="C124">
        <f t="shared" ref="C124:D124" si="84">B9-C$119</f>
        <v>12.28615036860856</v>
      </c>
      <c r="D124">
        <f t="shared" si="84"/>
        <v>40.105347253035688</v>
      </c>
      <c r="E124">
        <f>A9-B$120</f>
        <v>72.872109477949635</v>
      </c>
      <c r="F124">
        <f t="shared" ref="F124:G124" si="85">B9-C$120</f>
        <v>290.38194959242264</v>
      </c>
      <c r="G124">
        <f t="shared" si="85"/>
        <v>173.53313820073132</v>
      </c>
      <c r="H124">
        <f>A9-B$121</f>
        <v>-8.142371257784049</v>
      </c>
      <c r="I124">
        <f t="shared" ref="I124:J124" si="86">B9-C$121</f>
        <v>186.24326413933284</v>
      </c>
      <c r="J124">
        <f t="shared" si="86"/>
        <v>-34.986454705916913</v>
      </c>
      <c r="K124">
        <f>SUMPRODUCT(B124:D124,B124:D124)/A$8</f>
        <v>78.66569865071385</v>
      </c>
      <c r="L124">
        <f>SUMPRODUCT(E124:G124,E124:G124)/A$8</f>
        <v>3991.5257014218892</v>
      </c>
      <c r="M124">
        <f>SUMPRODUCT(H124:J124,H124:J124)/A$8</f>
        <v>1199.2301219954022</v>
      </c>
      <c r="N124">
        <f>MIN(K124:M124)</f>
        <v>78.66569865071385</v>
      </c>
      <c r="O124">
        <f>N124</f>
        <v>78.66569865071385</v>
      </c>
      <c r="P124" t="b">
        <f>O124&gt;Q$123</f>
        <v>0</v>
      </c>
      <c r="Q124">
        <f>RANK(N124,N$124:N$153)</f>
        <v>13</v>
      </c>
    </row>
    <row r="125" spans="1:17" x14ac:dyDescent="0.3">
      <c r="A125">
        <v>1</v>
      </c>
      <c r="B125">
        <f t="shared" ref="B125:D125" si="87">A10-B$119</f>
        <v>-22.092886497444823</v>
      </c>
      <c r="C125">
        <f t="shared" si="87"/>
        <v>-259.249337559418</v>
      </c>
      <c r="D125">
        <f t="shared" si="87"/>
        <v>-145.23278631256474</v>
      </c>
      <c r="E125">
        <f t="shared" ref="E125:E153" si="88">A10-B$120</f>
        <v>26.27243636220706</v>
      </c>
      <c r="F125">
        <f t="shared" ref="F125:F153" si="89">B10-C$120</f>
        <v>18.846461664396116</v>
      </c>
      <c r="G125">
        <f t="shared" ref="G125:G153" si="90">C10-D$120</f>
        <v>-11.804995364869114</v>
      </c>
      <c r="H125">
        <f t="shared" ref="H125:H153" si="91">A10-B$121</f>
        <v>-54.742044373526625</v>
      </c>
      <c r="I125">
        <f t="shared" ref="I125:I153" si="92">B10-C$121</f>
        <v>-85.29222378869369</v>
      </c>
      <c r="J125">
        <f t="shared" ref="J125:J153" si="93">C10-D$121</f>
        <v>-220.32458827151734</v>
      </c>
      <c r="K125">
        <f>SUMPRODUCT(B125:D125,B125:D125)/A$8</f>
        <v>2959.6958959632379</v>
      </c>
      <c r="L125">
        <f>SUMPRODUCT(E125:G125,E125:G125)/A$8</f>
        <v>39.492931507945123</v>
      </c>
      <c r="M125">
        <f t="shared" ref="M125:M153" si="94">SUMPRODUCT(H125:J125,H125:J125)/A$8</f>
        <v>1960.4793019342467</v>
      </c>
      <c r="N125">
        <f t="shared" ref="N125:N153" si="95">MIN(K125:M125)</f>
        <v>39.492931507945123</v>
      </c>
      <c r="O125">
        <f>O124+N125</f>
        <v>118.15863015865898</v>
      </c>
      <c r="P125" t="b">
        <f t="shared" ref="P125:P153" si="96">O125&gt;Q$123</f>
        <v>0</v>
      </c>
      <c r="Q125">
        <f t="shared" ref="Q125:Q153" si="97">RANK(N125,N$124:N$153)</f>
        <v>20</v>
      </c>
    </row>
    <row r="126" spans="1:17" x14ac:dyDescent="0.3">
      <c r="A126">
        <v>2</v>
      </c>
      <c r="B126">
        <f t="shared" ref="B126:D126" si="98">A11-B$119</f>
        <v>-83.188017204394683</v>
      </c>
      <c r="C126">
        <f t="shared" si="98"/>
        <v>-210.17292393036902</v>
      </c>
      <c r="D126">
        <f t="shared" si="98"/>
        <v>-105.59851206599629</v>
      </c>
      <c r="E126">
        <f t="shared" si="88"/>
        <v>-34.8226943447428</v>
      </c>
      <c r="F126">
        <f t="shared" si="89"/>
        <v>67.92287529344506</v>
      </c>
      <c r="G126">
        <f t="shared" si="90"/>
        <v>27.829278881699338</v>
      </c>
      <c r="H126">
        <f t="shared" si="91"/>
        <v>-115.83717508047648</v>
      </c>
      <c r="I126">
        <f t="shared" si="92"/>
        <v>-36.215810159644747</v>
      </c>
      <c r="J126">
        <f t="shared" si="93"/>
        <v>-180.69031402494889</v>
      </c>
      <c r="K126">
        <f>SUMPRODUCT(B126:D126,B126:D126)/A$8</f>
        <v>2074.7983303463907</v>
      </c>
      <c r="L126">
        <f>SUMPRODUCT(E126:G126,E126:G126)/A$8</f>
        <v>220.0201930877223</v>
      </c>
      <c r="M126">
        <f t="shared" si="94"/>
        <v>1579.2941872859676</v>
      </c>
      <c r="N126">
        <f t="shared" si="95"/>
        <v>220.0201930877223</v>
      </c>
      <c r="O126">
        <f t="shared" ref="O126:O153" si="99">O125+N126</f>
        <v>338.17882324638128</v>
      </c>
      <c r="P126" t="b">
        <f t="shared" si="96"/>
        <v>0</v>
      </c>
      <c r="Q126">
        <f t="shared" si="97"/>
        <v>7</v>
      </c>
    </row>
    <row r="127" spans="1:17" x14ac:dyDescent="0.3">
      <c r="A127">
        <v>3</v>
      </c>
      <c r="B127">
        <f t="shared" ref="B127:D127" si="100">A12-B$119</f>
        <v>40.890542298271441</v>
      </c>
      <c r="C127">
        <f t="shared" si="100"/>
        <v>-166.60399671813801</v>
      </c>
      <c r="D127">
        <f t="shared" si="100"/>
        <v>110.95533452530401</v>
      </c>
      <c r="E127">
        <f t="shared" si="88"/>
        <v>89.255865157923324</v>
      </c>
      <c r="F127">
        <f t="shared" si="89"/>
        <v>111.49180250567608</v>
      </c>
      <c r="G127">
        <f t="shared" si="90"/>
        <v>244.38312547299964</v>
      </c>
      <c r="H127">
        <f t="shared" si="91"/>
        <v>8.2413844221896397</v>
      </c>
      <c r="I127">
        <f t="shared" si="92"/>
        <v>7.3531170525862706</v>
      </c>
      <c r="J127">
        <f t="shared" si="93"/>
        <v>35.86353256635141</v>
      </c>
      <c r="K127">
        <f>SUMPRODUCT(B127:D127,B127:D127)/A$8</f>
        <v>1391.3338143842061</v>
      </c>
      <c r="L127">
        <f>SUMPRODUCT(E127:G127,E127:G127)/A$8</f>
        <v>2670.6714502335317</v>
      </c>
      <c r="M127">
        <f t="shared" si="94"/>
        <v>46.939390524036433</v>
      </c>
      <c r="N127">
        <f t="shared" si="95"/>
        <v>46.939390524036433</v>
      </c>
      <c r="O127">
        <f t="shared" si="99"/>
        <v>385.1182137704177</v>
      </c>
      <c r="P127" t="b">
        <f t="shared" si="96"/>
        <v>0</v>
      </c>
      <c r="Q127">
        <f t="shared" si="97"/>
        <v>17</v>
      </c>
    </row>
    <row r="128" spans="1:17" x14ac:dyDescent="0.3">
      <c r="A128">
        <v>4</v>
      </c>
      <c r="B128">
        <f t="shared" ref="B128:D128" si="101">A13-B$119</f>
        <v>1.3854651318665958</v>
      </c>
      <c r="C128">
        <f t="shared" si="101"/>
        <v>49.853965916317463</v>
      </c>
      <c r="D128">
        <f t="shared" si="101"/>
        <v>12.146587712802898</v>
      </c>
      <c r="E128">
        <f t="shared" si="88"/>
        <v>49.750787991518479</v>
      </c>
      <c r="F128">
        <f t="shared" si="89"/>
        <v>327.94976514013155</v>
      </c>
      <c r="G128">
        <f t="shared" si="90"/>
        <v>145.57437866049852</v>
      </c>
      <c r="H128">
        <f t="shared" si="91"/>
        <v>-31.263692744215206</v>
      </c>
      <c r="I128">
        <f t="shared" si="92"/>
        <v>223.81107968704174</v>
      </c>
      <c r="J128">
        <f t="shared" si="93"/>
        <v>-62.945214246149703</v>
      </c>
      <c r="K128">
        <f>SUMPRODUCT(B128:D128,B128:D128)/A$8</f>
        <v>87.829234142725852</v>
      </c>
      <c r="L128">
        <f>SUMPRODUCT(E128:G128,E128:G128)/A$8</f>
        <v>4373.9363027878226</v>
      </c>
      <c r="M128">
        <f t="shared" si="94"/>
        <v>1834.3639290392575</v>
      </c>
      <c r="N128">
        <f t="shared" si="95"/>
        <v>87.829234142725852</v>
      </c>
      <c r="O128">
        <f t="shared" si="99"/>
        <v>472.94744791314355</v>
      </c>
      <c r="P128" t="b">
        <f t="shared" si="96"/>
        <v>0</v>
      </c>
      <c r="Q128">
        <f t="shared" si="97"/>
        <v>10</v>
      </c>
    </row>
    <row r="129" spans="1:17" x14ac:dyDescent="0.3">
      <c r="A129">
        <v>5</v>
      </c>
      <c r="B129">
        <f t="shared" ref="B129:D129" si="102">A14-B$119</f>
        <v>-47.341346899442613</v>
      </c>
      <c r="C129">
        <f t="shared" si="102"/>
        <v>-276.44093111028008</v>
      </c>
      <c r="D129">
        <f t="shared" si="102"/>
        <v>-139.75418028909422</v>
      </c>
      <c r="E129">
        <f t="shared" si="88"/>
        <v>1.0239759602092704</v>
      </c>
      <c r="F129">
        <f t="shared" si="89"/>
        <v>1.6548681135339791</v>
      </c>
      <c r="G129">
        <f t="shared" si="90"/>
        <v>-6.3263893413985954</v>
      </c>
      <c r="H129">
        <f t="shared" si="91"/>
        <v>-79.990504775524414</v>
      </c>
      <c r="I129">
        <f t="shared" si="92"/>
        <v>-102.48381733955583</v>
      </c>
      <c r="J129">
        <f t="shared" si="93"/>
        <v>-214.84598224804682</v>
      </c>
      <c r="K129">
        <f>SUMPRODUCT(B129:D129,B129:D129)/A$8</f>
        <v>3273.0674142549542</v>
      </c>
      <c r="L129">
        <f>SUMPRODUCT(E129:G129,E129:G129)/A$8</f>
        <v>1.4603439113079919</v>
      </c>
      <c r="M129">
        <f t="shared" si="94"/>
        <v>2102.0069919619564</v>
      </c>
      <c r="N129">
        <f t="shared" si="95"/>
        <v>1.4603439113079919</v>
      </c>
      <c r="O129">
        <f t="shared" si="99"/>
        <v>474.40779182445152</v>
      </c>
      <c r="P129" t="b">
        <f t="shared" si="96"/>
        <v>0</v>
      </c>
      <c r="Q129">
        <f t="shared" si="97"/>
        <v>27</v>
      </c>
    </row>
    <row r="130" spans="1:17" x14ac:dyDescent="0.3">
      <c r="A130">
        <v>6</v>
      </c>
      <c r="B130">
        <f t="shared" ref="B130:D130" si="103">A15-B$119</f>
        <v>-110.86744226927928</v>
      </c>
      <c r="C130">
        <f t="shared" si="103"/>
        <v>-190.39685587212927</v>
      </c>
      <c r="D130">
        <f t="shared" si="103"/>
        <v>-104.47387658866623</v>
      </c>
      <c r="E130">
        <f t="shared" si="88"/>
        <v>-62.502119409627404</v>
      </c>
      <c r="F130">
        <f t="shared" si="89"/>
        <v>87.698943351684818</v>
      </c>
      <c r="G130">
        <f t="shared" si="90"/>
        <v>28.953914359029397</v>
      </c>
      <c r="H130">
        <f t="shared" si="91"/>
        <v>-143.51660014536108</v>
      </c>
      <c r="I130">
        <f t="shared" si="92"/>
        <v>-16.439742101404988</v>
      </c>
      <c r="J130">
        <f t="shared" si="93"/>
        <v>-179.56567854761883</v>
      </c>
      <c r="K130">
        <f>SUMPRODUCT(B130:D130,B130:D130)/A$8</f>
        <v>1981.9114456929399</v>
      </c>
      <c r="L130">
        <f>SUMPRODUCT(E130:G130,E130:G130)/A$8</f>
        <v>414.53162508024519</v>
      </c>
      <c r="M130">
        <f t="shared" si="94"/>
        <v>1770.3704183303648</v>
      </c>
      <c r="N130">
        <f t="shared" si="95"/>
        <v>414.53162508024519</v>
      </c>
      <c r="O130">
        <f t="shared" si="99"/>
        <v>888.93941690469671</v>
      </c>
      <c r="P130" t="b">
        <f t="shared" si="96"/>
        <v>0</v>
      </c>
      <c r="Q130">
        <f t="shared" si="97"/>
        <v>4</v>
      </c>
    </row>
    <row r="131" spans="1:17" x14ac:dyDescent="0.3">
      <c r="A131">
        <v>7</v>
      </c>
      <c r="B131">
        <f t="shared" ref="B131:D131" si="104">A16-B$119</f>
        <v>79.159027832751576</v>
      </c>
      <c r="C131">
        <f t="shared" si="104"/>
        <v>-171.61291168776665</v>
      </c>
      <c r="D131">
        <f t="shared" si="104"/>
        <v>70.200273574528126</v>
      </c>
      <c r="E131">
        <f t="shared" si="88"/>
        <v>127.52435069240346</v>
      </c>
      <c r="F131">
        <f t="shared" si="89"/>
        <v>106.48288753604743</v>
      </c>
      <c r="G131">
        <f t="shared" si="90"/>
        <v>203.62806452222375</v>
      </c>
      <c r="H131">
        <f t="shared" si="91"/>
        <v>46.509869956669775</v>
      </c>
      <c r="I131">
        <f t="shared" si="92"/>
        <v>2.3442020829576222</v>
      </c>
      <c r="J131">
        <f t="shared" si="93"/>
        <v>-4.8915283844244755</v>
      </c>
      <c r="K131">
        <f>SUMPRODUCT(B131:D131,B131:D131)/A$8</f>
        <v>1354.8407185106043</v>
      </c>
      <c r="L131">
        <f>SUMPRODUCT(E131:G131,E131:G131)/A$8</f>
        <v>2302.1818006200183</v>
      </c>
      <c r="M131">
        <f t="shared" si="94"/>
        <v>73.086344557590238</v>
      </c>
      <c r="N131">
        <f t="shared" si="95"/>
        <v>73.086344557590238</v>
      </c>
      <c r="O131">
        <f t="shared" si="99"/>
        <v>962.02576146228694</v>
      </c>
      <c r="P131" t="b">
        <f t="shared" si="96"/>
        <v>0</v>
      </c>
      <c r="Q131">
        <f t="shared" si="97"/>
        <v>14</v>
      </c>
    </row>
    <row r="132" spans="1:17" x14ac:dyDescent="0.3">
      <c r="A132">
        <v>8</v>
      </c>
      <c r="B132">
        <f t="shared" ref="B132:D132" si="105">A17-B$119</f>
        <v>-9.0494167498547995</v>
      </c>
      <c r="C132">
        <f t="shared" si="105"/>
        <v>24.271542263410367</v>
      </c>
      <c r="D132">
        <f t="shared" si="105"/>
        <v>27.630350455053701</v>
      </c>
      <c r="E132">
        <f t="shared" si="88"/>
        <v>39.315906109797083</v>
      </c>
      <c r="F132">
        <f t="shared" si="89"/>
        <v>302.36734148722445</v>
      </c>
      <c r="G132">
        <f t="shared" si="90"/>
        <v>161.05814140274933</v>
      </c>
      <c r="H132">
        <f t="shared" si="91"/>
        <v>-41.698574625936601</v>
      </c>
      <c r="I132">
        <f t="shared" si="92"/>
        <v>198.22865603413464</v>
      </c>
      <c r="J132">
        <f t="shared" si="93"/>
        <v>-47.4614515038989</v>
      </c>
      <c r="K132">
        <f>SUMPRODUCT(B132:D132,B132:D132)/A$8</f>
        <v>47.814532454205157</v>
      </c>
      <c r="L132">
        <f>SUMPRODUCT(E132:G132,E132:G132)/A$8</f>
        <v>3963.7158194464728</v>
      </c>
      <c r="M132">
        <f t="shared" si="94"/>
        <v>1442.865352593034</v>
      </c>
      <c r="N132">
        <f t="shared" si="95"/>
        <v>47.814532454205157</v>
      </c>
      <c r="O132">
        <f t="shared" si="99"/>
        <v>1009.8402939164921</v>
      </c>
      <c r="P132" t="b">
        <f t="shared" si="96"/>
        <v>0</v>
      </c>
      <c r="Q132">
        <f t="shared" si="97"/>
        <v>16</v>
      </c>
    </row>
    <row r="133" spans="1:17" x14ac:dyDescent="0.3">
      <c r="A133">
        <v>9</v>
      </c>
      <c r="B133">
        <f t="shared" ref="B133:D133" si="106">A18-B$119</f>
        <v>-53.790696194279079</v>
      </c>
      <c r="C133">
        <f t="shared" si="106"/>
        <v>-271.65429535683029</v>
      </c>
      <c r="D133">
        <f t="shared" si="106"/>
        <v>-110.15382533660704</v>
      </c>
      <c r="E133">
        <f t="shared" si="88"/>
        <v>-5.4253733346271957</v>
      </c>
      <c r="F133">
        <f t="shared" si="89"/>
        <v>6.4415038669837941</v>
      </c>
      <c r="G133">
        <f t="shared" si="90"/>
        <v>23.273965611088585</v>
      </c>
      <c r="H133">
        <f t="shared" si="91"/>
        <v>-86.43985407036088</v>
      </c>
      <c r="I133">
        <f t="shared" si="92"/>
        <v>-97.697181586106012</v>
      </c>
      <c r="J133">
        <f t="shared" si="93"/>
        <v>-185.24562729555964</v>
      </c>
      <c r="K133">
        <f>SUMPRODUCT(B133:D133,B133:D133)/A$8</f>
        <v>2960.7786806389649</v>
      </c>
      <c r="L133">
        <f>SUMPRODUCT(E133:G133,E133:G133)/A$8</f>
        <v>20.420170771819503</v>
      </c>
      <c r="M133">
        <f t="shared" si="94"/>
        <v>1711.0843364566415</v>
      </c>
      <c r="N133">
        <f t="shared" si="95"/>
        <v>20.420170771819503</v>
      </c>
      <c r="O133">
        <f t="shared" si="99"/>
        <v>1030.2604646883117</v>
      </c>
      <c r="P133" t="b">
        <f t="shared" si="96"/>
        <v>0</v>
      </c>
      <c r="Q133">
        <f t="shared" si="97"/>
        <v>22</v>
      </c>
    </row>
    <row r="134" spans="1:17" x14ac:dyDescent="0.3">
      <c r="A134">
        <v>10</v>
      </c>
      <c r="B134">
        <f t="shared" ref="B134:D134" si="107">A19-B$119</f>
        <v>-104.95376066716386</v>
      </c>
      <c r="C134">
        <f t="shared" si="107"/>
        <v>-168.49584517359082</v>
      </c>
      <c r="D134">
        <f t="shared" si="107"/>
        <v>-120.21907616716206</v>
      </c>
      <c r="E134">
        <f t="shared" si="88"/>
        <v>-56.58843780751198</v>
      </c>
      <c r="F134">
        <f t="shared" si="89"/>
        <v>109.59995405022326</v>
      </c>
      <c r="G134">
        <f t="shared" si="90"/>
        <v>13.208714780533569</v>
      </c>
      <c r="H134">
        <f t="shared" si="91"/>
        <v>-137.60291854324566</v>
      </c>
      <c r="I134">
        <f t="shared" si="92"/>
        <v>5.4612685971334543</v>
      </c>
      <c r="J134">
        <f t="shared" si="93"/>
        <v>-195.31087812611466</v>
      </c>
      <c r="K134">
        <f>SUMPRODUCT(B134:D134,B134:D134)/A$8</f>
        <v>1795.2922664476307</v>
      </c>
      <c r="L134">
        <f>SUMPRODUCT(E134:G134,E134:G134)/A$8</f>
        <v>512.9623789153062</v>
      </c>
      <c r="M134">
        <f t="shared" si="94"/>
        <v>1903.6909253567719</v>
      </c>
      <c r="N134">
        <f t="shared" si="95"/>
        <v>512.9623789153062</v>
      </c>
      <c r="O134">
        <f t="shared" si="99"/>
        <v>1543.222843603618</v>
      </c>
      <c r="P134" t="b">
        <f t="shared" si="96"/>
        <v>1</v>
      </c>
      <c r="Q134">
        <f t="shared" si="97"/>
        <v>1</v>
      </c>
    </row>
    <row r="135" spans="1:17" x14ac:dyDescent="0.3">
      <c r="A135">
        <v>11</v>
      </c>
      <c r="B135">
        <f t="shared" ref="B135:D135" si="108">A20-B$119</f>
        <v>39.977440809746412</v>
      </c>
      <c r="C135">
        <f t="shared" si="108"/>
        <v>-147.54876572181024</v>
      </c>
      <c r="D135">
        <f t="shared" si="108"/>
        <v>65.007096804199705</v>
      </c>
      <c r="E135">
        <f t="shared" si="88"/>
        <v>88.342763669398295</v>
      </c>
      <c r="F135">
        <f t="shared" si="89"/>
        <v>130.54703350200384</v>
      </c>
      <c r="G135">
        <f t="shared" si="90"/>
        <v>198.43488775189533</v>
      </c>
      <c r="H135">
        <f t="shared" si="91"/>
        <v>7.3282829336646103</v>
      </c>
      <c r="I135">
        <f t="shared" si="92"/>
        <v>26.408348048914036</v>
      </c>
      <c r="J135">
        <f t="shared" si="93"/>
        <v>-10.084705154752896</v>
      </c>
      <c r="K135">
        <f>SUMPRODUCT(B135:D135,B135:D135)/A$8</f>
        <v>919.82522248790042</v>
      </c>
      <c r="L135">
        <f>SUMPRODUCT(E135:G135,E135:G135)/A$8</f>
        <v>2140.7792175342593</v>
      </c>
      <c r="M135">
        <f t="shared" si="94"/>
        <v>28.42686184955738</v>
      </c>
      <c r="N135">
        <f t="shared" si="95"/>
        <v>28.42686184955738</v>
      </c>
      <c r="O135">
        <f t="shared" si="99"/>
        <v>1571.6497054531753</v>
      </c>
      <c r="P135" t="b">
        <f t="shared" si="96"/>
        <v>1</v>
      </c>
      <c r="Q135">
        <f t="shared" si="97"/>
        <v>21</v>
      </c>
    </row>
    <row r="136" spans="1:17" x14ac:dyDescent="0.3">
      <c r="A136">
        <v>12</v>
      </c>
      <c r="B136">
        <f t="shared" ref="B136:D136" si="109">A21-B$119</f>
        <v>-0.69686200184975178</v>
      </c>
      <c r="C136">
        <f t="shared" si="109"/>
        <v>22.044171735157192</v>
      </c>
      <c r="D136">
        <f t="shared" si="109"/>
        <v>36.939677351435591</v>
      </c>
      <c r="E136">
        <f t="shared" si="88"/>
        <v>47.668460857802131</v>
      </c>
      <c r="F136">
        <f t="shared" si="89"/>
        <v>300.13997095897128</v>
      </c>
      <c r="G136">
        <f t="shared" si="90"/>
        <v>170.36746829913122</v>
      </c>
      <c r="H136">
        <f t="shared" si="91"/>
        <v>-33.346019877931553</v>
      </c>
      <c r="I136">
        <f t="shared" si="92"/>
        <v>196.00128550588147</v>
      </c>
      <c r="J136">
        <f t="shared" si="93"/>
        <v>-38.15212460751701</v>
      </c>
      <c r="K136">
        <f>SUMPRODUCT(B136:D136,B136:D136)/A$8</f>
        <v>61.699029565562959</v>
      </c>
      <c r="L136">
        <f>SUMPRODUCT(E136:G136,E136:G136)/A$8</f>
        <v>4046.0452860819805</v>
      </c>
      <c r="M136">
        <f t="shared" si="94"/>
        <v>1366.1348524574992</v>
      </c>
      <c r="N136">
        <f t="shared" si="95"/>
        <v>61.699029565562959</v>
      </c>
      <c r="O136">
        <f t="shared" si="99"/>
        <v>1633.3487350187384</v>
      </c>
      <c r="P136" t="b">
        <f t="shared" si="96"/>
        <v>1</v>
      </c>
      <c r="Q136">
        <f t="shared" si="97"/>
        <v>15</v>
      </c>
    </row>
    <row r="137" spans="1:17" x14ac:dyDescent="0.3">
      <c r="A137">
        <v>13</v>
      </c>
      <c r="B137">
        <f t="shared" ref="B137:D137" si="110">A22-B$119</f>
        <v>-38.465012280373344</v>
      </c>
      <c r="C137">
        <f t="shared" si="110"/>
        <v>-270.50119711645686</v>
      </c>
      <c r="D137">
        <f t="shared" si="110"/>
        <v>-140.07601917363036</v>
      </c>
      <c r="E137">
        <f t="shared" si="88"/>
        <v>9.9003105792785391</v>
      </c>
      <c r="F137">
        <f t="shared" si="89"/>
        <v>7.5946021073571899</v>
      </c>
      <c r="G137">
        <f t="shared" si="90"/>
        <v>-6.6482282259347301</v>
      </c>
      <c r="H137">
        <f t="shared" si="91"/>
        <v>-71.114170156455145</v>
      </c>
      <c r="I137">
        <f t="shared" si="92"/>
        <v>-96.544083345732616</v>
      </c>
      <c r="J137">
        <f t="shared" si="93"/>
        <v>-215.16782113258296</v>
      </c>
      <c r="K137">
        <f>SUMPRODUCT(B137:D137,B137:D137)/A$8</f>
        <v>3142.3915319565594</v>
      </c>
      <c r="L137">
        <f>SUMPRODUCT(E137:G137,E137:G137)/A$8</f>
        <v>6.6631023093121371</v>
      </c>
      <c r="M137">
        <f t="shared" si="94"/>
        <v>2022.5058825684077</v>
      </c>
      <c r="N137">
        <f t="shared" si="95"/>
        <v>6.6631023093121371</v>
      </c>
      <c r="O137">
        <f t="shared" si="99"/>
        <v>1640.0118373280504</v>
      </c>
      <c r="P137" t="b">
        <f t="shared" si="96"/>
        <v>1</v>
      </c>
      <c r="Q137">
        <f t="shared" si="97"/>
        <v>26</v>
      </c>
    </row>
    <row r="138" spans="1:17" x14ac:dyDescent="0.3">
      <c r="A138">
        <v>14</v>
      </c>
      <c r="B138">
        <f t="shared" ref="B138:D138" si="111">A23-B$119</f>
        <v>-95.287082670010861</v>
      </c>
      <c r="C138">
        <f t="shared" si="111"/>
        <v>-182.77225626930004</v>
      </c>
      <c r="D138">
        <f t="shared" si="111"/>
        <v>-130.39829738553451</v>
      </c>
      <c r="E138">
        <f t="shared" si="88"/>
        <v>-46.921759810358978</v>
      </c>
      <c r="F138">
        <f t="shared" si="89"/>
        <v>95.323542954514039</v>
      </c>
      <c r="G138">
        <f t="shared" si="90"/>
        <v>3.0294935621611216</v>
      </c>
      <c r="H138">
        <f t="shared" si="91"/>
        <v>-127.93624054609266</v>
      </c>
      <c r="I138">
        <f t="shared" si="92"/>
        <v>-8.8151424985757671</v>
      </c>
      <c r="J138">
        <f t="shared" si="93"/>
        <v>-205.49009934448711</v>
      </c>
      <c r="K138">
        <f>SUMPRODUCT(B138:D138,B138:D138)/A$8</f>
        <v>1982.9680582192823</v>
      </c>
      <c r="L138">
        <f>SUMPRODUCT(E138:G138,E138:G138)/A$8</f>
        <v>376.58024054484264</v>
      </c>
      <c r="M138">
        <f t="shared" si="94"/>
        <v>1955.7189770315019</v>
      </c>
      <c r="N138">
        <f t="shared" si="95"/>
        <v>376.58024054484264</v>
      </c>
      <c r="O138">
        <f t="shared" si="99"/>
        <v>2016.592077872893</v>
      </c>
      <c r="P138" t="b">
        <f t="shared" si="96"/>
        <v>1</v>
      </c>
      <c r="Q138">
        <f t="shared" si="97"/>
        <v>5</v>
      </c>
    </row>
    <row r="139" spans="1:17" x14ac:dyDescent="0.3">
      <c r="A139">
        <v>15</v>
      </c>
      <c r="B139">
        <f t="shared" ref="B139:D139" si="112">A24-B$119</f>
        <v>32.649157876081802</v>
      </c>
      <c r="C139">
        <f t="shared" si="112"/>
        <v>-173.95711377072428</v>
      </c>
      <c r="D139">
        <f t="shared" si="112"/>
        <v>75.091801958952601</v>
      </c>
      <c r="E139">
        <f t="shared" si="88"/>
        <v>81.014480735733684</v>
      </c>
      <c r="F139">
        <f t="shared" si="89"/>
        <v>104.13868545308981</v>
      </c>
      <c r="G139">
        <f t="shared" si="90"/>
        <v>208.51959290664823</v>
      </c>
      <c r="H139">
        <f t="shared" si="91"/>
        <v>0</v>
      </c>
      <c r="I139">
        <f t="shared" si="92"/>
        <v>0</v>
      </c>
      <c r="J139">
        <f t="shared" si="93"/>
        <v>0</v>
      </c>
      <c r="K139">
        <f>SUMPRODUCT(B139:D139,B139:D139)/A$8</f>
        <v>1232.1941220966862</v>
      </c>
      <c r="L139">
        <f>SUMPRODUCT(E139:G139,E139:G139)/A$8</f>
        <v>2029.6210840910815</v>
      </c>
      <c r="M139">
        <f t="shared" si="94"/>
        <v>0</v>
      </c>
      <c r="N139">
        <f t="shared" si="95"/>
        <v>0</v>
      </c>
      <c r="O139">
        <f t="shared" si="99"/>
        <v>2016.592077872893</v>
      </c>
      <c r="P139" t="b">
        <f t="shared" si="96"/>
        <v>1</v>
      </c>
      <c r="Q139">
        <f t="shared" si="97"/>
        <v>28</v>
      </c>
    </row>
    <row r="140" spans="1:17" x14ac:dyDescent="0.3">
      <c r="A140">
        <v>16</v>
      </c>
      <c r="B140">
        <f t="shared" ref="B140:D140" si="113">A25-B$119</f>
        <v>20.883632942312886</v>
      </c>
      <c r="C140">
        <f t="shared" si="113"/>
        <v>47.466132731977723</v>
      </c>
      <c r="D140">
        <f t="shared" si="113"/>
        <v>37.123758587580312</v>
      </c>
      <c r="E140">
        <f t="shared" si="88"/>
        <v>69.248955801964769</v>
      </c>
      <c r="F140">
        <f t="shared" si="89"/>
        <v>325.56193195579181</v>
      </c>
      <c r="G140">
        <f t="shared" si="90"/>
        <v>170.55154953527594</v>
      </c>
      <c r="H140">
        <f t="shared" si="91"/>
        <v>-11.765524933768916</v>
      </c>
      <c r="I140">
        <f t="shared" si="92"/>
        <v>221.423246502702</v>
      </c>
      <c r="J140">
        <f t="shared" si="93"/>
        <v>-37.968043371372289</v>
      </c>
      <c r="K140">
        <f>SUMPRODUCT(B140:D140,B140:D140)/A$8</f>
        <v>135.57777776893084</v>
      </c>
      <c r="L140">
        <f>SUMPRODUCT(E140:G140,E140:G140)/A$8</f>
        <v>4662.4606822444593</v>
      </c>
      <c r="M140">
        <f t="shared" si="94"/>
        <v>1686.9417995404626</v>
      </c>
      <c r="N140">
        <f t="shared" si="95"/>
        <v>135.57777776893084</v>
      </c>
      <c r="O140">
        <f t="shared" si="99"/>
        <v>2152.1698556418237</v>
      </c>
      <c r="P140" t="b">
        <f t="shared" si="96"/>
        <v>1</v>
      </c>
      <c r="Q140">
        <f>RANK(N140,N$124:N$153)</f>
        <v>8</v>
      </c>
    </row>
    <row r="141" spans="1:17" x14ac:dyDescent="0.3">
      <c r="A141">
        <v>17</v>
      </c>
      <c r="B141">
        <f t="shared" ref="B141:D141" si="114">A26-B$119</f>
        <v>-45.812702553482154</v>
      </c>
      <c r="C141">
        <f t="shared" si="114"/>
        <v>-263.67284781690057</v>
      </c>
      <c r="D141">
        <f t="shared" si="114"/>
        <v>-121.81944295756858</v>
      </c>
      <c r="E141">
        <f t="shared" si="88"/>
        <v>2.5526203061697288</v>
      </c>
      <c r="F141">
        <f t="shared" si="89"/>
        <v>14.422951406913512</v>
      </c>
      <c r="G141">
        <f t="shared" si="90"/>
        <v>11.608347990127044</v>
      </c>
      <c r="H141">
        <f t="shared" si="91"/>
        <v>-78.461860429563956</v>
      </c>
      <c r="I141">
        <f t="shared" si="92"/>
        <v>-89.715734046176294</v>
      </c>
      <c r="J141">
        <f t="shared" si="93"/>
        <v>-196.91124491652118</v>
      </c>
      <c r="K141">
        <f>SUMPRODUCT(B141:D141,B141:D141)/A$8</f>
        <v>2882.0717024540181</v>
      </c>
      <c r="L141">
        <f>SUMPRODUCT(E141:G141,E141:G141)/A$8</f>
        <v>11.643038025784836</v>
      </c>
      <c r="M141">
        <f t="shared" si="94"/>
        <v>1765.9738284028936</v>
      </c>
      <c r="N141">
        <f t="shared" si="95"/>
        <v>11.643038025784836</v>
      </c>
      <c r="O141">
        <f t="shared" si="99"/>
        <v>2163.8128936676085</v>
      </c>
      <c r="P141" t="b">
        <f t="shared" si="96"/>
        <v>1</v>
      </c>
      <c r="Q141">
        <f t="shared" si="97"/>
        <v>24</v>
      </c>
    </row>
    <row r="142" spans="1:17" x14ac:dyDescent="0.3">
      <c r="A142">
        <v>18</v>
      </c>
      <c r="B142">
        <f t="shared" ref="B142:D142" si="115">A27-B$119</f>
        <v>-89.384192195775739</v>
      </c>
      <c r="C142">
        <f t="shared" si="115"/>
        <v>-202.63941939167847</v>
      </c>
      <c r="D142">
        <f t="shared" si="115"/>
        <v>-126.45856993819828</v>
      </c>
      <c r="E142">
        <f t="shared" si="88"/>
        <v>-41.018869336123856</v>
      </c>
      <c r="F142">
        <f t="shared" si="89"/>
        <v>75.45637983213561</v>
      </c>
      <c r="G142">
        <f t="shared" si="90"/>
        <v>6.9692210094973461</v>
      </c>
      <c r="H142">
        <f t="shared" si="91"/>
        <v>-122.03335007185754</v>
      </c>
      <c r="I142">
        <f t="shared" si="92"/>
        <v>-28.682305620954196</v>
      </c>
      <c r="J142">
        <f t="shared" si="93"/>
        <v>-201.55037189715088</v>
      </c>
      <c r="K142">
        <f>SUMPRODUCT(B142:D142,B142:D142)/A$8</f>
        <v>2168.1346005567375</v>
      </c>
      <c r="L142">
        <f>SUMPRODUCT(E142:G142,E142:G142)/A$8</f>
        <v>247.49276468215808</v>
      </c>
      <c r="M142">
        <f t="shared" si="94"/>
        <v>1877.9121865791394</v>
      </c>
      <c r="N142">
        <f t="shared" si="95"/>
        <v>247.49276468215808</v>
      </c>
      <c r="O142">
        <f t="shared" si="99"/>
        <v>2411.3056583497664</v>
      </c>
      <c r="P142" t="b">
        <f t="shared" si="96"/>
        <v>1</v>
      </c>
      <c r="Q142">
        <f t="shared" si="97"/>
        <v>6</v>
      </c>
    </row>
    <row r="143" spans="1:17" x14ac:dyDescent="0.3">
      <c r="A143">
        <v>19</v>
      </c>
      <c r="B143">
        <f t="shared" ref="B143:D143" si="116">A28-B$119</f>
        <v>29.54503932786497</v>
      </c>
      <c r="C143">
        <f t="shared" si="116"/>
        <v>-187.85212063421625</v>
      </c>
      <c r="D143">
        <f t="shared" si="116"/>
        <v>57.567504166103447</v>
      </c>
      <c r="E143">
        <f t="shared" si="88"/>
        <v>77.910362187516853</v>
      </c>
      <c r="F143">
        <f t="shared" si="89"/>
        <v>90.243678589597835</v>
      </c>
      <c r="G143">
        <f t="shared" si="90"/>
        <v>190.99529511379907</v>
      </c>
      <c r="H143">
        <f t="shared" si="91"/>
        <v>-3.1041185482168316</v>
      </c>
      <c r="I143">
        <f t="shared" si="92"/>
        <v>-13.895006863491972</v>
      </c>
      <c r="J143">
        <f t="shared" si="93"/>
        <v>-17.524297792849154</v>
      </c>
      <c r="K143">
        <f>SUMPRODUCT(B143:D143,B143:D143)/A$8</f>
        <v>1315.8448703857187</v>
      </c>
      <c r="L143">
        <f>SUMPRODUCT(E143:G143,E143:G143)/A$8</f>
        <v>1689.7716272393297</v>
      </c>
      <c r="M143">
        <f t="shared" si="94"/>
        <v>16.99359269434435</v>
      </c>
      <c r="N143">
        <f t="shared" si="95"/>
        <v>16.99359269434435</v>
      </c>
      <c r="O143">
        <f t="shared" si="99"/>
        <v>2428.2992510441109</v>
      </c>
      <c r="P143" t="b">
        <f t="shared" si="96"/>
        <v>1</v>
      </c>
      <c r="Q143">
        <f t="shared" si="97"/>
        <v>23</v>
      </c>
    </row>
    <row r="144" spans="1:17" x14ac:dyDescent="0.3">
      <c r="A144">
        <v>20</v>
      </c>
      <c r="B144">
        <f t="shared" ref="B144:D144" si="117">A29-B$119</f>
        <v>19.113387439485251</v>
      </c>
      <c r="C144">
        <f t="shared" si="117"/>
        <v>50.584089809959892</v>
      </c>
      <c r="D144">
        <f t="shared" si="117"/>
        <v>-16.918390569329858</v>
      </c>
      <c r="E144">
        <f t="shared" si="88"/>
        <v>67.478710299137134</v>
      </c>
      <c r="F144">
        <f t="shared" si="89"/>
        <v>328.67988903377397</v>
      </c>
      <c r="G144">
        <f t="shared" si="90"/>
        <v>116.50940037836577</v>
      </c>
      <c r="H144">
        <f t="shared" si="91"/>
        <v>-13.53577043659655</v>
      </c>
      <c r="I144">
        <f t="shared" si="92"/>
        <v>224.54120358068417</v>
      </c>
      <c r="J144">
        <f t="shared" si="93"/>
        <v>-92.01019252828246</v>
      </c>
      <c r="K144">
        <f>SUMPRODUCT(B144:D144,B144:D144)/A$8</f>
        <v>107.01012202567834</v>
      </c>
      <c r="L144">
        <f>SUMPRODUCT(E144:G144,E144:G144)/A$8</f>
        <v>4205.2762058471735</v>
      </c>
      <c r="M144">
        <f t="shared" si="94"/>
        <v>1968.9281571955366</v>
      </c>
      <c r="N144">
        <f t="shared" si="95"/>
        <v>107.01012202567834</v>
      </c>
      <c r="O144">
        <f t="shared" si="99"/>
        <v>2535.3093730697892</v>
      </c>
      <c r="P144" t="b">
        <f t="shared" si="96"/>
        <v>1</v>
      </c>
      <c r="Q144">
        <f t="shared" si="97"/>
        <v>9</v>
      </c>
    </row>
    <row r="145" spans="1:17" x14ac:dyDescent="0.3">
      <c r="A145">
        <v>21</v>
      </c>
      <c r="B145">
        <f t="shared" ref="B145:D145" si="118">A30-B$119</f>
        <v>-48.365322859651883</v>
      </c>
      <c r="C145">
        <f t="shared" si="118"/>
        <v>-278.09579922381408</v>
      </c>
      <c r="D145">
        <f t="shared" si="118"/>
        <v>-133.42779094769563</v>
      </c>
      <c r="E145">
        <f t="shared" si="88"/>
        <v>0</v>
      </c>
      <c r="F145">
        <f t="shared" si="89"/>
        <v>0</v>
      </c>
      <c r="G145">
        <f t="shared" si="90"/>
        <v>0</v>
      </c>
      <c r="H145">
        <f t="shared" si="91"/>
        <v>-81.014480735733684</v>
      </c>
      <c r="I145">
        <f t="shared" si="92"/>
        <v>-104.13868545308981</v>
      </c>
      <c r="J145">
        <f t="shared" si="93"/>
        <v>-208.51959290664823</v>
      </c>
      <c r="K145">
        <f>SUMPRODUCT(B145:D145,B145:D145)/A$8</f>
        <v>3249.3151132810744</v>
      </c>
      <c r="L145">
        <f>SUMPRODUCT(E145:G145,E145:G145)/A$8</f>
        <v>0</v>
      </c>
      <c r="M145">
        <f t="shared" si="94"/>
        <v>2029.6210840910815</v>
      </c>
      <c r="N145">
        <f t="shared" si="95"/>
        <v>0</v>
      </c>
      <c r="O145">
        <f t="shared" si="99"/>
        <v>2535.3093730697892</v>
      </c>
      <c r="P145" t="b">
        <f t="shared" si="96"/>
        <v>1</v>
      </c>
      <c r="Q145">
        <f t="shared" si="97"/>
        <v>28</v>
      </c>
    </row>
    <row r="146" spans="1:17" x14ac:dyDescent="0.3">
      <c r="A146">
        <v>22</v>
      </c>
      <c r="B146">
        <f t="shared" ref="B146:D146" si="119">A31-B$119</f>
        <v>-125.23518997314238</v>
      </c>
      <c r="C146">
        <f t="shared" si="119"/>
        <v>-202.75868774591729</v>
      </c>
      <c r="D146">
        <f t="shared" si="119"/>
        <v>-96.739676094847454</v>
      </c>
      <c r="E146">
        <f t="shared" si="88"/>
        <v>-76.8698671134905</v>
      </c>
      <c r="F146">
        <f t="shared" si="89"/>
        <v>75.337111477896798</v>
      </c>
      <c r="G146">
        <f t="shared" si="90"/>
        <v>36.688114852848173</v>
      </c>
      <c r="H146">
        <f t="shared" si="91"/>
        <v>-157.88434784922418</v>
      </c>
      <c r="I146">
        <f t="shared" si="92"/>
        <v>-28.801573975193008</v>
      </c>
      <c r="J146">
        <f t="shared" si="93"/>
        <v>-171.83147805380005</v>
      </c>
      <c r="K146">
        <f>SUMPRODUCT(B146:D146,B146:D146)/A$8</f>
        <v>2205.1167731663818</v>
      </c>
      <c r="L146">
        <f>SUMPRODUCT(E146:G146,E146:G146)/A$8</f>
        <v>431.02248691115057</v>
      </c>
      <c r="M146">
        <f t="shared" si="94"/>
        <v>1842.768493645897</v>
      </c>
      <c r="N146">
        <f t="shared" si="95"/>
        <v>431.02248691115057</v>
      </c>
      <c r="O146">
        <f t="shared" si="99"/>
        <v>2966.33185998094</v>
      </c>
      <c r="P146" t="b">
        <f t="shared" si="96"/>
        <v>1</v>
      </c>
      <c r="Q146">
        <f t="shared" si="97"/>
        <v>3</v>
      </c>
    </row>
    <row r="147" spans="1:17" x14ac:dyDescent="0.3">
      <c r="A147">
        <v>23</v>
      </c>
      <c r="B147">
        <f t="shared" ref="B147:D147" si="120">A32-B$119</f>
        <v>79.162537939470099</v>
      </c>
      <c r="C147">
        <f t="shared" si="120"/>
        <v>-181.81709066924179</v>
      </c>
      <c r="D147">
        <f t="shared" si="120"/>
        <v>60.35886579700292</v>
      </c>
      <c r="E147">
        <f t="shared" si="88"/>
        <v>127.52786079912198</v>
      </c>
      <c r="F147">
        <f t="shared" si="89"/>
        <v>96.27870855457229</v>
      </c>
      <c r="G147">
        <f t="shared" si="90"/>
        <v>193.78665674469855</v>
      </c>
      <c r="H147">
        <f t="shared" si="91"/>
        <v>46.513380063388297</v>
      </c>
      <c r="I147">
        <f t="shared" si="92"/>
        <v>-7.859976898517516</v>
      </c>
      <c r="J147">
        <f t="shared" si="93"/>
        <v>-14.732936161949681</v>
      </c>
      <c r="K147">
        <f>SUMPRODUCT(B147:D147,B147:D147)/A$8</f>
        <v>1432.2451517581978</v>
      </c>
      <c r="L147">
        <f>SUMPRODUCT(E147:G147,E147:G147)/A$8</f>
        <v>2102.8737777741376</v>
      </c>
      <c r="M147">
        <f t="shared" si="94"/>
        <v>81.411105657284054</v>
      </c>
      <c r="N147">
        <f t="shared" si="95"/>
        <v>81.411105657284054</v>
      </c>
      <c r="O147">
        <f t="shared" si="99"/>
        <v>3047.7429656382242</v>
      </c>
      <c r="P147" t="b">
        <f t="shared" si="96"/>
        <v>1</v>
      </c>
      <c r="Q147">
        <f t="shared" si="97"/>
        <v>12</v>
      </c>
    </row>
    <row r="148" spans="1:17" x14ac:dyDescent="0.3">
      <c r="A148">
        <v>24</v>
      </c>
      <c r="B148">
        <f t="shared" ref="B148:D148" si="121">A33-B$119</f>
        <v>0</v>
      </c>
      <c r="C148">
        <f t="shared" si="121"/>
        <v>0</v>
      </c>
      <c r="D148">
        <f t="shared" si="121"/>
        <v>0</v>
      </c>
      <c r="E148">
        <f t="shared" si="88"/>
        <v>48.365322859651883</v>
      </c>
      <c r="F148">
        <f t="shared" si="89"/>
        <v>278.09579922381408</v>
      </c>
      <c r="G148">
        <f t="shared" si="90"/>
        <v>133.42779094769563</v>
      </c>
      <c r="H148">
        <f t="shared" si="91"/>
        <v>-32.649157876081802</v>
      </c>
      <c r="I148">
        <f t="shared" si="92"/>
        <v>173.95711377072428</v>
      </c>
      <c r="J148">
        <f t="shared" si="93"/>
        <v>-75.091801958952601</v>
      </c>
      <c r="K148">
        <f>SUMPRODUCT(B148:D148,B148:D148)/A$8</f>
        <v>0</v>
      </c>
      <c r="L148">
        <f>SUMPRODUCT(E148:G148,E148:G148)/A$8</f>
        <v>3249.3151132810744</v>
      </c>
      <c r="M148">
        <f t="shared" si="94"/>
        <v>1232.1941220966862</v>
      </c>
      <c r="N148">
        <f t="shared" si="95"/>
        <v>0</v>
      </c>
      <c r="O148">
        <f t="shared" si="99"/>
        <v>3047.7429656382242</v>
      </c>
      <c r="P148" t="b">
        <f t="shared" si="96"/>
        <v>1</v>
      </c>
      <c r="Q148">
        <f t="shared" si="97"/>
        <v>28</v>
      </c>
    </row>
    <row r="149" spans="1:17" x14ac:dyDescent="0.3">
      <c r="A149">
        <v>25</v>
      </c>
      <c r="B149">
        <f t="shared" ref="B149:D149" si="122">A34-B$119</f>
        <v>-46.806904738094119</v>
      </c>
      <c r="C149">
        <f t="shared" si="122"/>
        <v>-254.13460594458147</v>
      </c>
      <c r="D149">
        <f t="shared" si="122"/>
        <v>-108.23236501095158</v>
      </c>
      <c r="E149">
        <f t="shared" si="88"/>
        <v>1.5584181215577644</v>
      </c>
      <c r="F149">
        <f t="shared" si="89"/>
        <v>23.961193279232617</v>
      </c>
      <c r="G149">
        <f t="shared" si="90"/>
        <v>25.195425936744044</v>
      </c>
      <c r="H149">
        <f t="shared" si="91"/>
        <v>-79.45606261417592</v>
      </c>
      <c r="I149">
        <f t="shared" si="92"/>
        <v>-80.177492173857189</v>
      </c>
      <c r="J149">
        <f t="shared" si="93"/>
        <v>-183.32416696990418</v>
      </c>
      <c r="K149">
        <f>SUMPRODUCT(B149:D149,B149:D149)/A$8</f>
        <v>2616.3176368544187</v>
      </c>
      <c r="L149">
        <f>SUMPRODUCT(E149:G149,E149:G149)/A$8</f>
        <v>40.37923128467655</v>
      </c>
      <c r="M149">
        <f t="shared" si="94"/>
        <v>1544.981544421536</v>
      </c>
      <c r="N149">
        <f t="shared" si="95"/>
        <v>40.37923128467655</v>
      </c>
      <c r="O149">
        <f t="shared" si="99"/>
        <v>3088.1221969229009</v>
      </c>
      <c r="P149" t="b">
        <f t="shared" si="96"/>
        <v>1</v>
      </c>
      <c r="Q149">
        <f t="shared" si="97"/>
        <v>18</v>
      </c>
    </row>
    <row r="150" spans="1:17" x14ac:dyDescent="0.3">
      <c r="A150">
        <v>26</v>
      </c>
      <c r="B150">
        <f t="shared" ref="B150:D150" si="123">A35-B$119</f>
        <v>-95.901688789931868</v>
      </c>
      <c r="C150">
        <f t="shared" si="123"/>
        <v>-178.45857321096847</v>
      </c>
      <c r="D150">
        <f t="shared" si="123"/>
        <v>-97.366789715249212</v>
      </c>
      <c r="E150">
        <f t="shared" si="88"/>
        <v>-47.536365930279985</v>
      </c>
      <c r="F150">
        <f t="shared" si="89"/>
        <v>99.637226012845616</v>
      </c>
      <c r="G150">
        <f t="shared" si="90"/>
        <v>36.061001232446415</v>
      </c>
      <c r="H150">
        <f t="shared" si="91"/>
        <v>-128.55084666601368</v>
      </c>
      <c r="I150">
        <f t="shared" si="92"/>
        <v>-4.5014594402441901</v>
      </c>
      <c r="J150">
        <f t="shared" si="93"/>
        <v>-172.45859167420181</v>
      </c>
      <c r="K150">
        <f>SUMPRODUCT(B150:D150,B150:D150)/A$8</f>
        <v>1684.1629334903034</v>
      </c>
      <c r="L150">
        <f>SUMPRODUCT(E150:G150,E150:G150)/A$8</f>
        <v>449.58929010929552</v>
      </c>
      <c r="M150">
        <f t="shared" si="94"/>
        <v>1542.9183052630067</v>
      </c>
      <c r="N150">
        <f t="shared" si="95"/>
        <v>449.58929010929552</v>
      </c>
      <c r="O150">
        <f t="shared" si="99"/>
        <v>3537.7114870321966</v>
      </c>
      <c r="P150" t="b">
        <f t="shared" si="96"/>
        <v>1</v>
      </c>
      <c r="Q150">
        <f t="shared" si="97"/>
        <v>2</v>
      </c>
    </row>
    <row r="151" spans="1:17" x14ac:dyDescent="0.3">
      <c r="A151">
        <v>27</v>
      </c>
      <c r="B151">
        <f t="shared" ref="B151:D151" si="124">A36-B$119</f>
        <v>34.382234441143709</v>
      </c>
      <c r="C151">
        <f t="shared" si="124"/>
        <v>-141.8879257825829</v>
      </c>
      <c r="D151">
        <f t="shared" si="124"/>
        <v>61.90876268259359</v>
      </c>
      <c r="E151">
        <f t="shared" si="88"/>
        <v>82.747557300795592</v>
      </c>
      <c r="F151">
        <f t="shared" si="89"/>
        <v>136.20787344123119</v>
      </c>
      <c r="G151">
        <f t="shared" si="90"/>
        <v>195.33655363028922</v>
      </c>
      <c r="H151">
        <f t="shared" si="91"/>
        <v>1.7330765650619071</v>
      </c>
      <c r="I151">
        <f t="shared" si="92"/>
        <v>32.06918798814138</v>
      </c>
      <c r="J151">
        <f t="shared" si="93"/>
        <v>-13.183039276359011</v>
      </c>
      <c r="K151">
        <f>SUMPRODUCT(B151:D151,B151:D151)/A$8</f>
        <v>838.23388083130715</v>
      </c>
      <c r="L151">
        <f>SUMPRODUCT(E151:G151,E151:G151)/A$8</f>
        <v>2118.5370736929922</v>
      </c>
      <c r="M151">
        <f t="shared" si="94"/>
        <v>40.174296572038081</v>
      </c>
      <c r="N151">
        <f t="shared" si="95"/>
        <v>40.174296572038081</v>
      </c>
      <c r="O151">
        <f t="shared" si="99"/>
        <v>3577.8857836042348</v>
      </c>
      <c r="P151" t="b">
        <f t="shared" si="96"/>
        <v>1</v>
      </c>
      <c r="Q151">
        <f t="shared" si="97"/>
        <v>19</v>
      </c>
    </row>
    <row r="152" spans="1:17" x14ac:dyDescent="0.3">
      <c r="A152">
        <v>28</v>
      </c>
      <c r="B152">
        <f t="shared" ref="B152:D152" si="125">A37-B$119</f>
        <v>-7.2471846380338434</v>
      </c>
      <c r="C152">
        <f t="shared" si="125"/>
        <v>48.30051456309485</v>
      </c>
      <c r="D152">
        <f t="shared" si="125"/>
        <v>-10.611549034676159</v>
      </c>
      <c r="E152">
        <f t="shared" si="88"/>
        <v>41.11813822161804</v>
      </c>
      <c r="F152">
        <f t="shared" si="89"/>
        <v>326.39631378690893</v>
      </c>
      <c r="G152">
        <f t="shared" si="90"/>
        <v>122.81624191301947</v>
      </c>
      <c r="H152">
        <f t="shared" si="91"/>
        <v>-39.896342514115645</v>
      </c>
      <c r="I152">
        <f t="shared" si="92"/>
        <v>222.25762833381913</v>
      </c>
      <c r="J152">
        <f t="shared" si="93"/>
        <v>-85.70335099362876</v>
      </c>
      <c r="K152">
        <f>SUMPRODUCT(B152:D152,B152:D152)/A$8</f>
        <v>83.268878838427597</v>
      </c>
      <c r="L152">
        <f>SUMPRODUCT(E152:G152,E152:G152)/A$8</f>
        <v>4110.3028074043914</v>
      </c>
      <c r="M152">
        <f t="shared" si="94"/>
        <v>1944.5078623371612</v>
      </c>
      <c r="N152">
        <f t="shared" si="95"/>
        <v>83.268878838427597</v>
      </c>
      <c r="O152">
        <f t="shared" si="99"/>
        <v>3661.1546624426624</v>
      </c>
      <c r="P152" t="b">
        <f t="shared" si="96"/>
        <v>1</v>
      </c>
      <c r="Q152">
        <f t="shared" si="97"/>
        <v>11</v>
      </c>
    </row>
    <row r="153" spans="1:17" x14ac:dyDescent="0.3">
      <c r="A153">
        <v>29</v>
      </c>
      <c r="B153">
        <f t="shared" ref="B153:D153" si="126">A38-B$119</f>
        <v>-34.211808360502118</v>
      </c>
      <c r="C153">
        <f t="shared" si="126"/>
        <v>-268.96582470802798</v>
      </c>
      <c r="D153">
        <f t="shared" si="126"/>
        <v>-126.37441701254852</v>
      </c>
      <c r="E153">
        <f t="shared" si="88"/>
        <v>14.153514499149765</v>
      </c>
      <c r="F153">
        <f t="shared" si="89"/>
        <v>9.129974515786131</v>
      </c>
      <c r="G153">
        <f t="shared" si="90"/>
        <v>7.053373935147107</v>
      </c>
      <c r="H153">
        <f t="shared" si="91"/>
        <v>-66.86096623658392</v>
      </c>
      <c r="I153">
        <f t="shared" si="92"/>
        <v>-95.008710937303675</v>
      </c>
      <c r="J153">
        <f t="shared" si="93"/>
        <v>-201.46621897150112</v>
      </c>
      <c r="K153">
        <f>SUMPRODUCT(B153:D153,B153:D153)/A$8</f>
        <v>2982.7851989142291</v>
      </c>
      <c r="L153">
        <f>SUMPRODUCT(E153:G153,E153:G153)/A$8</f>
        <v>11.114283040185313</v>
      </c>
      <c r="M153">
        <f t="shared" si="94"/>
        <v>1802.8560448910196</v>
      </c>
      <c r="N153">
        <f t="shared" si="95"/>
        <v>11.114283040185313</v>
      </c>
      <c r="O153">
        <f t="shared" si="99"/>
        <v>3672.2689454828478</v>
      </c>
      <c r="P153" t="b">
        <f t="shared" si="96"/>
        <v>1</v>
      </c>
      <c r="Q153">
        <f t="shared" si="97"/>
        <v>25</v>
      </c>
    </row>
    <row r="154" spans="1:17" x14ac:dyDescent="0.3">
      <c r="M154" t="s">
        <v>40</v>
      </c>
      <c r="N154">
        <f>SUM(N124:N153)</f>
        <v>3672.2689454828478</v>
      </c>
    </row>
    <row r="156" spans="1:17" x14ac:dyDescent="0.3">
      <c r="A156" t="s">
        <v>45</v>
      </c>
      <c r="B156">
        <f>A134</f>
        <v>10</v>
      </c>
    </row>
    <row r="157" spans="1:17" x14ac:dyDescent="0.3">
      <c r="A157" t="s">
        <v>13</v>
      </c>
      <c r="B157">
        <f>B119</f>
        <v>170.56208657296</v>
      </c>
      <c r="C157">
        <f t="shared" ref="C157:D157" si="127">C119</f>
        <v>411.43710806135545</v>
      </c>
      <c r="D157">
        <f t="shared" si="127"/>
        <v>300.22300954273055</v>
      </c>
    </row>
    <row r="158" spans="1:17" x14ac:dyDescent="0.3">
      <c r="A158" t="s">
        <v>14</v>
      </c>
      <c r="B158">
        <f t="shared" ref="B158:D158" si="128">B120</f>
        <v>122.19676371330812</v>
      </c>
      <c r="C158">
        <f t="shared" si="128"/>
        <v>133.34130883754136</v>
      </c>
      <c r="D158">
        <f t="shared" si="128"/>
        <v>166.79521859503492</v>
      </c>
    </row>
    <row r="159" spans="1:17" x14ac:dyDescent="0.3">
      <c r="A159" t="s">
        <v>15</v>
      </c>
      <c r="B159">
        <f t="shared" ref="B159:D159" si="129">B121</f>
        <v>203.2112444490418</v>
      </c>
      <c r="C159">
        <f t="shared" si="129"/>
        <v>237.47999429063117</v>
      </c>
      <c r="D159">
        <f t="shared" si="129"/>
        <v>375.31481150168315</v>
      </c>
    </row>
    <row r="160" spans="1:17" x14ac:dyDescent="0.3">
      <c r="A160" t="s">
        <v>19</v>
      </c>
      <c r="B160">
        <f>INDEX(A9:A38,B156+1)</f>
        <v>65.608325905796136</v>
      </c>
      <c r="C160">
        <f>INDEX(B9:B38,B156+1)</f>
        <v>242.94126288776462</v>
      </c>
      <c r="D160">
        <f>INDEX(C9:C38,B156+1)</f>
        <v>180.00393337556849</v>
      </c>
      <c r="F160">
        <f>INDEX($A$9:$A$38,$A163+1)</f>
        <v>195.06887319125775</v>
      </c>
    </row>
    <row r="161" spans="1:18" x14ac:dyDescent="0.3">
      <c r="E161">
        <f>INDEX($B$157:$B$160,CODE(LEFT(E$162,1))-CODE(LEFT($B$162,1))+1)</f>
        <v>122.19676371330812</v>
      </c>
      <c r="F161">
        <f>INDEX($C$157:$C$160,CODE(LEFT(F$162,1))-CODE(LEFT($B$162,1))+1)</f>
        <v>133.34130883754136</v>
      </c>
    </row>
    <row r="162" spans="1:18" x14ac:dyDescent="0.3">
      <c r="A162" t="s">
        <v>5</v>
      </c>
      <c r="B162" t="s">
        <v>22</v>
      </c>
      <c r="C162" t="s">
        <v>23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 t="s">
        <v>30</v>
      </c>
      <c r="K162" t="s">
        <v>32</v>
      </c>
      <c r="L162" t="s">
        <v>33</v>
      </c>
      <c r="M162" t="s">
        <v>31</v>
      </c>
      <c r="N162" t="s">
        <v>34</v>
      </c>
      <c r="O162" t="s">
        <v>35</v>
      </c>
      <c r="P162" t="s">
        <v>36</v>
      </c>
      <c r="Q162" t="s">
        <v>37</v>
      </c>
      <c r="R162" t="s">
        <v>21</v>
      </c>
    </row>
    <row r="163" spans="1:18" x14ac:dyDescent="0.3">
      <c r="A163">
        <v>0</v>
      </c>
      <c r="B163">
        <f>INDEX($A$9:$A$38,$A163+1)-INDEX($B$157:$B$160,CODE(LEFT(B$162,1))-CODE(LEFT($B$162,1))+1)</f>
        <v>24.506786618297753</v>
      </c>
      <c r="C163">
        <f>INDEX($B$9:$B$38,$A163+1)-INDEX($C$157:$C$160,CODE(LEFT(C$162,1))-CODE(LEFT($B$162,1))+1)</f>
        <v>12.28615036860856</v>
      </c>
      <c r="D163">
        <f>INDEX($C$9:$C$38,$A163+1)-INDEX($D$157:$D$160,CODE(LEFT(D$162,1))-CODE(LEFT($B$162,1))+1)</f>
        <v>40.105347253035688</v>
      </c>
      <c r="E163">
        <f>INDEX($A$9:$A$38,$A163+1)-INDEX($B$157:$B$160,CODE(LEFT(E$162,1))-CODE(LEFT($B$162,1))+1)</f>
        <v>72.872109477949635</v>
      </c>
      <c r="F163">
        <f>INDEX($B$9:$B$38,$A163+1)-INDEX($C$157:$C$160,CODE(LEFT(F$162,1))-CODE(LEFT($B$162,1))+1)</f>
        <v>290.38194959242264</v>
      </c>
      <c r="G163">
        <f>INDEX($C$9:$C$38,$A163+1)-INDEX($D$157:$D$160,CODE(LEFT(G$162,1))-CODE(LEFT($B$162,1))+1)</f>
        <v>173.53313820073132</v>
      </c>
      <c r="H163">
        <f>INDEX($A$9:$A$38,$A163+1)-INDEX($B$157:$B$160,CODE(LEFT(H$162,1))-CODE(LEFT($B$162,1))+1)</f>
        <v>-8.142371257784049</v>
      </c>
      <c r="I163">
        <f>INDEX($B$9:$B$38,$A163+1)-INDEX($C$157:$C$160,CODE(LEFT(I$162,1))-CODE(LEFT($B$162,1))+1)</f>
        <v>186.24326413933284</v>
      </c>
      <c r="J163">
        <f>INDEX($C$9:$C$38,$A163+1)-INDEX($D$157:$D$160,CODE(LEFT(J$162,1))-CODE(LEFT($B$162,1))+1)</f>
        <v>-34.986454705916913</v>
      </c>
      <c r="K163">
        <f>INDEX($A$9:$A$38,$A163+1)-INDEX($B$157:$B$160,CODE(LEFT(K$162,1))-CODE(LEFT($B$162,1))+1)</f>
        <v>129.46054728546162</v>
      </c>
      <c r="L163">
        <f>INDEX($B$9:$B$38,$A163+1)-INDEX($C$157:$C$160,CODE(LEFT(L$162,1))-CODE(LEFT($B$162,1))+1)</f>
        <v>180.78199554219938</v>
      </c>
      <c r="M163">
        <f>INDEX($C$9:$C$38,$A163+1)-INDEX($D$157:$D$160,CODE(LEFT(M$162,1))-CODE(LEFT($B$162,1))+1)</f>
        <v>160.32442342019775</v>
      </c>
      <c r="N163">
        <f>SUMPRODUCT(B163:D163,B163:D163)</f>
        <v>2359.9709595214154</v>
      </c>
      <c r="O163">
        <f>SUMPRODUCT(E163:G163,E163:G163)</f>
        <v>119745.77104265668</v>
      </c>
      <c r="P163">
        <f>SUMPRODUCT(H163:J163,H163:J163)</f>
        <v>35976.903659862066</v>
      </c>
      <c r="Q163">
        <f>SUMPRODUCT(K163:M163,K163:M163)</f>
        <v>75146.083960689895</v>
      </c>
      <c r="R163">
        <f>MATCH(MIN(N163:Q163),N163:Q163,0)-1</f>
        <v>0</v>
      </c>
    </row>
    <row r="164" spans="1:18" x14ac:dyDescent="0.3">
      <c r="A164">
        <v>1</v>
      </c>
      <c r="B164">
        <f t="shared" ref="B164:B192" si="130">INDEX($A$9:$A$38,$A164+1)-INDEX($B$157:$B$160,CODE(LEFT(B$162,1))-CODE(LEFT($B$162,1))+1)</f>
        <v>-22.092886497444823</v>
      </c>
      <c r="C164">
        <f t="shared" ref="C164:C192" si="131">INDEX($B$9:$B$38,$A164+1)-INDEX($C$157:$C$160,CODE(LEFT(C$162,1))-CODE(LEFT($B$162,1))+1)</f>
        <v>-259.249337559418</v>
      </c>
      <c r="D164">
        <f t="shared" ref="D164:D192" si="132">INDEX($C$9:$C$38,$A164+1)-INDEX($D$157:$D$160,CODE(LEFT(D$162,1))-CODE(LEFT($B$162,1))+1)</f>
        <v>-145.23278631256474</v>
      </c>
      <c r="E164">
        <f t="shared" ref="E164:E192" si="133">INDEX($A$9:$A$38,$A164+1)-INDEX($B$157:$B$160,CODE(LEFT(E$162,1))-CODE(LEFT($B$162,1))+1)</f>
        <v>26.27243636220706</v>
      </c>
      <c r="F164">
        <f t="shared" ref="F164:F192" si="134">INDEX($B$9:$B$38,$A164+1)-INDEX($C$157:$C$160,CODE(LEFT(F$162,1))-CODE(LEFT($B$162,1))+1)</f>
        <v>18.846461664396116</v>
      </c>
      <c r="G164">
        <f t="shared" ref="G164:G192" si="135">INDEX($C$9:$C$38,$A164+1)-INDEX($D$157:$D$160,CODE(LEFT(G$162,1))-CODE(LEFT($B$162,1))+1)</f>
        <v>-11.804995364869114</v>
      </c>
      <c r="H164">
        <f t="shared" ref="H164:H192" si="136">INDEX($A$9:$A$38,$A164+1)-INDEX($B$157:$B$160,CODE(LEFT(H$162,1))-CODE(LEFT($B$162,1))+1)</f>
        <v>-54.742044373526625</v>
      </c>
      <c r="I164">
        <f t="shared" ref="I164:I192" si="137">INDEX($B$9:$B$38,$A164+1)-INDEX($C$157:$C$160,CODE(LEFT(I$162,1))-CODE(LEFT($B$162,1))+1)</f>
        <v>-85.29222378869369</v>
      </c>
      <c r="J164">
        <f t="shared" ref="J164:J192" si="138">INDEX($C$9:$C$38,$A164+1)-INDEX($D$157:$D$160,CODE(LEFT(J$162,1))-CODE(LEFT($B$162,1))+1)</f>
        <v>-220.32458827151734</v>
      </c>
      <c r="K164">
        <f t="shared" ref="K164:K192" si="139">INDEX($A$9:$A$38,$A164+1)-INDEX($B$157:$B$160,CODE(LEFT(K$162,1))-CODE(LEFT($B$162,1))+1)</f>
        <v>82.86087416971904</v>
      </c>
      <c r="L164">
        <f t="shared" ref="L164:L192" si="140">INDEX($B$9:$B$38,$A164+1)-INDEX($C$157:$C$160,CODE(LEFT(L$162,1))-CODE(LEFT($B$162,1))+1)</f>
        <v>-90.753492385827144</v>
      </c>
      <c r="M164">
        <f t="shared" ref="M164:M192" si="141">INDEX($C$9:$C$38,$A164+1)-INDEX($D$157:$D$160,CODE(LEFT(M$162,1))-CODE(LEFT($B$162,1))+1)</f>
        <v>-25.013710145402683</v>
      </c>
      <c r="N164">
        <f>SUMPRODUCT(B164:D164,B164:D164)</f>
        <v>88790.876878897136</v>
      </c>
      <c r="O164">
        <f t="shared" ref="O164:O192" si="142">SUMPRODUCT(E164:G164,E164:G164)</f>
        <v>1184.7879452383536</v>
      </c>
      <c r="P164">
        <f t="shared" ref="P164:P192" si="143">SUMPRODUCT(H164:J164,H164:J164)</f>
        <v>58814.3790580274</v>
      </c>
      <c r="Q164">
        <f t="shared" ref="Q164:Q192" si="144">SUMPRODUCT(K164:M164,K164:M164)</f>
        <v>15727.80654363262</v>
      </c>
      <c r="R164">
        <f t="shared" ref="R164:R192" si="145">MATCH(MIN(N164:Q164),N164:Q164,0)-1</f>
        <v>1</v>
      </c>
    </row>
    <row r="165" spans="1:18" x14ac:dyDescent="0.3">
      <c r="A165">
        <v>2</v>
      </c>
      <c r="B165">
        <f t="shared" si="130"/>
        <v>-83.188017204394683</v>
      </c>
      <c r="C165">
        <f t="shared" si="131"/>
        <v>-210.17292393036902</v>
      </c>
      <c r="D165">
        <f t="shared" si="132"/>
        <v>-105.59851206599629</v>
      </c>
      <c r="E165">
        <f t="shared" si="133"/>
        <v>-34.8226943447428</v>
      </c>
      <c r="F165">
        <f t="shared" si="134"/>
        <v>67.92287529344506</v>
      </c>
      <c r="G165">
        <f t="shared" si="135"/>
        <v>27.829278881699338</v>
      </c>
      <c r="H165">
        <f t="shared" si="136"/>
        <v>-115.83717508047648</v>
      </c>
      <c r="I165">
        <f t="shared" si="137"/>
        <v>-36.215810159644747</v>
      </c>
      <c r="J165">
        <f t="shared" si="138"/>
        <v>-180.69031402494889</v>
      </c>
      <c r="K165">
        <f t="shared" si="139"/>
        <v>21.76574346276918</v>
      </c>
      <c r="L165">
        <f t="shared" si="140"/>
        <v>-41.677078756778201</v>
      </c>
      <c r="M165">
        <f t="shared" si="141"/>
        <v>14.620564101165769</v>
      </c>
      <c r="N165">
        <f t="shared" ref="N164:N192" si="146">SUMPRODUCT(B165:D165,B165:D165)</f>
        <v>62243.949910391719</v>
      </c>
      <c r="O165">
        <f t="shared" si="142"/>
        <v>6600.6057926316689</v>
      </c>
      <c r="P165">
        <f t="shared" si="143"/>
        <v>47378.825618579031</v>
      </c>
      <c r="Q165">
        <f t="shared" si="144"/>
        <v>2424.4873768220691</v>
      </c>
      <c r="R165">
        <f t="shared" si="145"/>
        <v>3</v>
      </c>
    </row>
    <row r="166" spans="1:18" x14ac:dyDescent="0.3">
      <c r="A166">
        <v>3</v>
      </c>
      <c r="B166">
        <f t="shared" si="130"/>
        <v>40.890542298271441</v>
      </c>
      <c r="C166">
        <f t="shared" si="131"/>
        <v>-166.60399671813801</v>
      </c>
      <c r="D166">
        <f t="shared" si="132"/>
        <v>110.95533452530401</v>
      </c>
      <c r="E166">
        <f t="shared" si="133"/>
        <v>89.255865157923324</v>
      </c>
      <c r="F166">
        <f t="shared" si="134"/>
        <v>111.49180250567608</v>
      </c>
      <c r="G166">
        <f t="shared" si="135"/>
        <v>244.38312547299964</v>
      </c>
      <c r="H166">
        <f t="shared" si="136"/>
        <v>8.2413844221896397</v>
      </c>
      <c r="I166">
        <f t="shared" si="137"/>
        <v>7.3531170525862706</v>
      </c>
      <c r="J166">
        <f t="shared" si="138"/>
        <v>35.86353256635141</v>
      </c>
      <c r="K166">
        <f t="shared" si="139"/>
        <v>145.8443029654353</v>
      </c>
      <c r="L166">
        <f t="shared" si="140"/>
        <v>1.8918484554528163</v>
      </c>
      <c r="M166">
        <f t="shared" si="141"/>
        <v>231.17441069246607</v>
      </c>
      <c r="N166">
        <f t="shared" si="146"/>
        <v>41740.014431526186</v>
      </c>
      <c r="O166">
        <f t="shared" si="142"/>
        <v>80120.143507005952</v>
      </c>
      <c r="P166">
        <f t="shared" si="143"/>
        <v>1408.181715721093</v>
      </c>
      <c r="Q166">
        <f t="shared" si="144"/>
        <v>74715.747957061045</v>
      </c>
      <c r="R166">
        <f t="shared" si="145"/>
        <v>2</v>
      </c>
    </row>
    <row r="167" spans="1:18" x14ac:dyDescent="0.3">
      <c r="A167">
        <v>4</v>
      </c>
      <c r="B167">
        <f t="shared" si="130"/>
        <v>1.3854651318665958</v>
      </c>
      <c r="C167">
        <f t="shared" si="131"/>
        <v>49.853965916317463</v>
      </c>
      <c r="D167">
        <f t="shared" si="132"/>
        <v>12.146587712802898</v>
      </c>
      <c r="E167">
        <f t="shared" si="133"/>
        <v>49.750787991518479</v>
      </c>
      <c r="F167">
        <f t="shared" si="134"/>
        <v>327.94976514013155</v>
      </c>
      <c r="G167">
        <f t="shared" si="135"/>
        <v>145.57437866049852</v>
      </c>
      <c r="H167">
        <f t="shared" si="136"/>
        <v>-31.263692744215206</v>
      </c>
      <c r="I167">
        <f t="shared" si="137"/>
        <v>223.81107968704174</v>
      </c>
      <c r="J167">
        <f t="shared" si="138"/>
        <v>-62.945214246149703</v>
      </c>
      <c r="K167">
        <f t="shared" si="139"/>
        <v>106.33922579903046</v>
      </c>
      <c r="L167">
        <f t="shared" si="140"/>
        <v>218.34981108990829</v>
      </c>
      <c r="M167">
        <f t="shared" si="141"/>
        <v>132.36566387996496</v>
      </c>
      <c r="N167">
        <f t="shared" si="146"/>
        <v>2634.8770242817754</v>
      </c>
      <c r="O167">
        <f t="shared" si="142"/>
        <v>131218.08908363467</v>
      </c>
      <c r="P167">
        <f t="shared" si="143"/>
        <v>55030.917871177728</v>
      </c>
      <c r="Q167">
        <f t="shared" si="144"/>
        <v>76505.33992091968</v>
      </c>
      <c r="R167">
        <f t="shared" si="145"/>
        <v>0</v>
      </c>
    </row>
    <row r="168" spans="1:18" x14ac:dyDescent="0.3">
      <c r="A168">
        <v>5</v>
      </c>
      <c r="B168">
        <f t="shared" si="130"/>
        <v>-47.341346899442613</v>
      </c>
      <c r="C168">
        <f t="shared" si="131"/>
        <v>-276.44093111028008</v>
      </c>
      <c r="D168">
        <f t="shared" si="132"/>
        <v>-139.75418028909422</v>
      </c>
      <c r="E168">
        <f t="shared" si="133"/>
        <v>1.0239759602092704</v>
      </c>
      <c r="F168">
        <f t="shared" si="134"/>
        <v>1.6548681135339791</v>
      </c>
      <c r="G168">
        <f t="shared" si="135"/>
        <v>-6.3263893413985954</v>
      </c>
      <c r="H168">
        <f t="shared" si="136"/>
        <v>-79.990504775524414</v>
      </c>
      <c r="I168">
        <f t="shared" si="137"/>
        <v>-102.48381733955583</v>
      </c>
      <c r="J168">
        <f t="shared" si="138"/>
        <v>-214.84598224804682</v>
      </c>
      <c r="K168">
        <f t="shared" si="139"/>
        <v>57.61241376772125</v>
      </c>
      <c r="L168">
        <f t="shared" si="140"/>
        <v>-107.94508593668928</v>
      </c>
      <c r="M168">
        <f t="shared" si="141"/>
        <v>-19.535104121932164</v>
      </c>
      <c r="N168">
        <f t="shared" si="146"/>
        <v>98192.022427648626</v>
      </c>
      <c r="O168">
        <f t="shared" si="142"/>
        <v>43.810317339239759</v>
      </c>
      <c r="P168">
        <f t="shared" si="143"/>
        <v>63060.209758858691</v>
      </c>
      <c r="Q168">
        <f t="shared" si="144"/>
        <v>15352.952091077083</v>
      </c>
      <c r="R168">
        <f t="shared" si="145"/>
        <v>1</v>
      </c>
    </row>
    <row r="169" spans="1:18" x14ac:dyDescent="0.3">
      <c r="A169">
        <v>6</v>
      </c>
      <c r="B169">
        <f t="shared" si="130"/>
        <v>-110.86744226927928</v>
      </c>
      <c r="C169">
        <f t="shared" si="131"/>
        <v>-190.39685587212927</v>
      </c>
      <c r="D169">
        <f t="shared" si="132"/>
        <v>-104.47387658866623</v>
      </c>
      <c r="E169">
        <f t="shared" si="133"/>
        <v>-62.502119409627404</v>
      </c>
      <c r="F169">
        <f t="shared" si="134"/>
        <v>87.698943351684818</v>
      </c>
      <c r="G169">
        <f t="shared" si="135"/>
        <v>28.953914359029397</v>
      </c>
      <c r="H169">
        <f t="shared" si="136"/>
        <v>-143.51660014536108</v>
      </c>
      <c r="I169">
        <f t="shared" si="137"/>
        <v>-16.439742101404988</v>
      </c>
      <c r="J169">
        <f t="shared" si="138"/>
        <v>-179.56567854761883</v>
      </c>
      <c r="K169">
        <f t="shared" si="139"/>
        <v>-5.9136816021154246</v>
      </c>
      <c r="L169">
        <f t="shared" si="140"/>
        <v>-21.901010698538443</v>
      </c>
      <c r="M169">
        <f t="shared" si="141"/>
        <v>15.745199578495829</v>
      </c>
      <c r="N169">
        <f t="shared" si="146"/>
        <v>59457.3433707882</v>
      </c>
      <c r="O169">
        <f t="shared" si="142"/>
        <v>12435.948752407356</v>
      </c>
      <c r="P169">
        <f t="shared" si="143"/>
        <v>53111.112549910948</v>
      </c>
      <c r="Q169">
        <f t="shared" si="144"/>
        <v>762.53720947535908</v>
      </c>
      <c r="R169">
        <f t="shared" si="145"/>
        <v>3</v>
      </c>
    </row>
    <row r="170" spans="1:18" x14ac:dyDescent="0.3">
      <c r="A170">
        <v>7</v>
      </c>
      <c r="B170">
        <f t="shared" si="130"/>
        <v>79.159027832751576</v>
      </c>
      <c r="C170">
        <f t="shared" si="131"/>
        <v>-171.61291168776665</v>
      </c>
      <c r="D170">
        <f t="shared" si="132"/>
        <v>70.200273574528126</v>
      </c>
      <c r="E170">
        <f t="shared" si="133"/>
        <v>127.52435069240346</v>
      </c>
      <c r="F170">
        <f t="shared" si="134"/>
        <v>106.48288753604743</v>
      </c>
      <c r="G170">
        <f t="shared" si="135"/>
        <v>203.62806452222375</v>
      </c>
      <c r="H170">
        <f t="shared" si="136"/>
        <v>46.509869956669775</v>
      </c>
      <c r="I170">
        <f t="shared" si="137"/>
        <v>2.3442020829576222</v>
      </c>
      <c r="J170">
        <f t="shared" si="138"/>
        <v>-4.8915283844244755</v>
      </c>
      <c r="K170">
        <f t="shared" si="139"/>
        <v>184.11278849991544</v>
      </c>
      <c r="L170">
        <f t="shared" si="140"/>
        <v>-3.117066514175832</v>
      </c>
      <c r="M170">
        <f t="shared" si="141"/>
        <v>190.41934974169018</v>
      </c>
      <c r="N170">
        <f t="shared" si="146"/>
        <v>40645.22155531813</v>
      </c>
      <c r="O170">
        <f t="shared" si="142"/>
        <v>69065.454018600547</v>
      </c>
      <c r="P170">
        <f t="shared" si="143"/>
        <v>2192.5903367277069</v>
      </c>
      <c r="Q170">
        <f t="shared" si="144"/>
        <v>70166.763748916506</v>
      </c>
      <c r="R170">
        <f t="shared" si="145"/>
        <v>2</v>
      </c>
    </row>
    <row r="171" spans="1:18" x14ac:dyDescent="0.3">
      <c r="A171">
        <v>8</v>
      </c>
      <c r="B171">
        <f t="shared" si="130"/>
        <v>-9.0494167498547995</v>
      </c>
      <c r="C171">
        <f t="shared" si="131"/>
        <v>24.271542263410367</v>
      </c>
      <c r="D171">
        <f t="shared" si="132"/>
        <v>27.630350455053701</v>
      </c>
      <c r="E171">
        <f t="shared" si="133"/>
        <v>39.315906109797083</v>
      </c>
      <c r="F171">
        <f t="shared" si="134"/>
        <v>302.36734148722445</v>
      </c>
      <c r="G171">
        <f t="shared" si="135"/>
        <v>161.05814140274933</v>
      </c>
      <c r="H171">
        <f t="shared" si="136"/>
        <v>-41.698574625936601</v>
      </c>
      <c r="I171">
        <f t="shared" si="137"/>
        <v>198.22865603413464</v>
      </c>
      <c r="J171">
        <f t="shared" si="138"/>
        <v>-47.4614515038989</v>
      </c>
      <c r="K171">
        <f t="shared" si="139"/>
        <v>95.904343917309063</v>
      </c>
      <c r="L171">
        <f t="shared" si="140"/>
        <v>192.76738743700119</v>
      </c>
      <c r="M171">
        <f t="shared" si="141"/>
        <v>147.84942662221576</v>
      </c>
      <c r="N171">
        <f t="shared" si="146"/>
        <v>1434.4359736261547</v>
      </c>
      <c r="O171">
        <f t="shared" si="142"/>
        <v>118911.47458339419</v>
      </c>
      <c r="P171">
        <f t="shared" si="143"/>
        <v>43285.960577791018</v>
      </c>
      <c r="Q171">
        <f t="shared" si="144"/>
        <v>68216.361794014374</v>
      </c>
      <c r="R171">
        <f t="shared" si="145"/>
        <v>0</v>
      </c>
    </row>
    <row r="172" spans="1:18" x14ac:dyDescent="0.3">
      <c r="A172">
        <v>9</v>
      </c>
      <c r="B172">
        <f t="shared" si="130"/>
        <v>-53.790696194279079</v>
      </c>
      <c r="C172">
        <f t="shared" si="131"/>
        <v>-271.65429535683029</v>
      </c>
      <c r="D172">
        <f t="shared" si="132"/>
        <v>-110.15382533660704</v>
      </c>
      <c r="E172">
        <f t="shared" si="133"/>
        <v>-5.4253733346271957</v>
      </c>
      <c r="F172">
        <f t="shared" si="134"/>
        <v>6.4415038669837941</v>
      </c>
      <c r="G172">
        <f t="shared" si="135"/>
        <v>23.273965611088585</v>
      </c>
      <c r="H172">
        <f t="shared" si="136"/>
        <v>-86.43985407036088</v>
      </c>
      <c r="I172">
        <f t="shared" si="137"/>
        <v>-97.697181586106012</v>
      </c>
      <c r="J172">
        <f t="shared" si="138"/>
        <v>-185.24562729555964</v>
      </c>
      <c r="K172">
        <f t="shared" si="139"/>
        <v>51.163064472884784</v>
      </c>
      <c r="L172">
        <f t="shared" si="140"/>
        <v>-103.15845018323947</v>
      </c>
      <c r="M172">
        <f t="shared" si="141"/>
        <v>10.065250830555016</v>
      </c>
      <c r="N172">
        <f t="shared" si="146"/>
        <v>88823.360419168952</v>
      </c>
      <c r="O172">
        <f t="shared" si="142"/>
        <v>612.60512315458504</v>
      </c>
      <c r="P172">
        <f t="shared" si="143"/>
        <v>51332.530093699243</v>
      </c>
      <c r="Q172">
        <f t="shared" si="144"/>
        <v>13360.634284746453</v>
      </c>
      <c r="R172">
        <f t="shared" si="145"/>
        <v>1</v>
      </c>
    </row>
    <row r="173" spans="1:18" x14ac:dyDescent="0.3">
      <c r="A173">
        <v>10</v>
      </c>
      <c r="B173">
        <f t="shared" si="130"/>
        <v>-104.95376066716386</v>
      </c>
      <c r="C173">
        <f t="shared" si="131"/>
        <v>-168.49584517359082</v>
      </c>
      <c r="D173">
        <f t="shared" si="132"/>
        <v>-120.21907616716206</v>
      </c>
      <c r="E173">
        <f t="shared" si="133"/>
        <v>-56.58843780751198</v>
      </c>
      <c r="F173">
        <f t="shared" si="134"/>
        <v>109.59995405022326</v>
      </c>
      <c r="G173">
        <f t="shared" si="135"/>
        <v>13.208714780533569</v>
      </c>
      <c r="H173">
        <f t="shared" si="136"/>
        <v>-137.60291854324566</v>
      </c>
      <c r="I173">
        <f t="shared" si="137"/>
        <v>5.4612685971334543</v>
      </c>
      <c r="J173">
        <f t="shared" si="138"/>
        <v>-195.31087812611466</v>
      </c>
      <c r="K173">
        <f t="shared" si="139"/>
        <v>0</v>
      </c>
      <c r="L173">
        <f t="shared" si="140"/>
        <v>0</v>
      </c>
      <c r="M173">
        <f t="shared" si="141"/>
        <v>0</v>
      </c>
      <c r="N173">
        <f t="shared" si="146"/>
        <v>53858.767993428919</v>
      </c>
      <c r="O173">
        <f t="shared" si="142"/>
        <v>15388.871367459187</v>
      </c>
      <c r="P173">
        <f t="shared" si="143"/>
        <v>57110.727760703157</v>
      </c>
      <c r="Q173">
        <f t="shared" si="144"/>
        <v>0</v>
      </c>
      <c r="R173">
        <f t="shared" si="145"/>
        <v>3</v>
      </c>
    </row>
    <row r="174" spans="1:18" x14ac:dyDescent="0.3">
      <c r="A174">
        <v>11</v>
      </c>
      <c r="B174">
        <f t="shared" si="130"/>
        <v>39.977440809746412</v>
      </c>
      <c r="C174">
        <f t="shared" si="131"/>
        <v>-147.54876572181024</v>
      </c>
      <c r="D174">
        <f t="shared" si="132"/>
        <v>65.007096804199705</v>
      </c>
      <c r="E174">
        <f t="shared" si="133"/>
        <v>88.342763669398295</v>
      </c>
      <c r="F174">
        <f t="shared" si="134"/>
        <v>130.54703350200384</v>
      </c>
      <c r="G174">
        <f t="shared" si="135"/>
        <v>198.43488775189533</v>
      </c>
      <c r="H174">
        <f t="shared" si="136"/>
        <v>7.3282829336646103</v>
      </c>
      <c r="I174">
        <f t="shared" si="137"/>
        <v>26.408348048914036</v>
      </c>
      <c r="J174">
        <f t="shared" si="138"/>
        <v>-10.084705154752896</v>
      </c>
      <c r="K174">
        <f t="shared" si="139"/>
        <v>144.93120147691027</v>
      </c>
      <c r="L174">
        <f t="shared" si="140"/>
        <v>20.947079451780581</v>
      </c>
      <c r="M174">
        <f t="shared" si="141"/>
        <v>185.22617297136176</v>
      </c>
      <c r="N174">
        <f t="shared" si="146"/>
        <v>27594.756674637014</v>
      </c>
      <c r="O174">
        <f t="shared" si="142"/>
        <v>64223.376526027772</v>
      </c>
      <c r="P174">
        <f t="shared" si="143"/>
        <v>852.80585548672138</v>
      </c>
      <c r="Q174">
        <f t="shared" si="144"/>
        <v>55752.568452716798</v>
      </c>
      <c r="R174">
        <f t="shared" si="145"/>
        <v>2</v>
      </c>
    </row>
    <row r="175" spans="1:18" x14ac:dyDescent="0.3">
      <c r="A175">
        <v>12</v>
      </c>
      <c r="B175">
        <f t="shared" si="130"/>
        <v>-0.69686200184975178</v>
      </c>
      <c r="C175">
        <f t="shared" si="131"/>
        <v>22.044171735157192</v>
      </c>
      <c r="D175">
        <f t="shared" si="132"/>
        <v>36.939677351435591</v>
      </c>
      <c r="E175">
        <f t="shared" si="133"/>
        <v>47.668460857802131</v>
      </c>
      <c r="F175">
        <f t="shared" si="134"/>
        <v>300.13997095897128</v>
      </c>
      <c r="G175">
        <f t="shared" si="135"/>
        <v>170.36746829913122</v>
      </c>
      <c r="H175">
        <f t="shared" si="136"/>
        <v>-33.346019877931553</v>
      </c>
      <c r="I175">
        <f t="shared" si="137"/>
        <v>196.00128550588147</v>
      </c>
      <c r="J175">
        <f t="shared" si="138"/>
        <v>-38.15212460751701</v>
      </c>
      <c r="K175">
        <f t="shared" si="139"/>
        <v>104.25689866531411</v>
      </c>
      <c r="L175">
        <f t="shared" si="140"/>
        <v>190.54001690874802</v>
      </c>
      <c r="M175">
        <f t="shared" si="141"/>
        <v>157.15875351859765</v>
      </c>
      <c r="N175">
        <f t="shared" si="146"/>
        <v>1850.9708869668889</v>
      </c>
      <c r="O175">
        <f t="shared" si="142"/>
        <v>121381.35858245942</v>
      </c>
      <c r="P175">
        <f t="shared" si="143"/>
        <v>40984.045573724972</v>
      </c>
      <c r="Q175">
        <f t="shared" si="144"/>
        <v>71873.872770414877</v>
      </c>
      <c r="R175">
        <f t="shared" si="145"/>
        <v>0</v>
      </c>
    </row>
    <row r="176" spans="1:18" x14ac:dyDescent="0.3">
      <c r="A176">
        <v>13</v>
      </c>
      <c r="B176">
        <f t="shared" si="130"/>
        <v>-38.465012280373344</v>
      </c>
      <c r="C176">
        <f t="shared" si="131"/>
        <v>-270.50119711645686</v>
      </c>
      <c r="D176">
        <f t="shared" si="132"/>
        <v>-140.07601917363036</v>
      </c>
      <c r="E176">
        <f t="shared" si="133"/>
        <v>9.9003105792785391</v>
      </c>
      <c r="F176">
        <f t="shared" si="134"/>
        <v>7.5946021073571899</v>
      </c>
      <c r="G176">
        <f t="shared" si="135"/>
        <v>-6.6482282259347301</v>
      </c>
      <c r="H176">
        <f t="shared" si="136"/>
        <v>-71.114170156455145</v>
      </c>
      <c r="I176">
        <f t="shared" si="137"/>
        <v>-96.544083345732616</v>
      </c>
      <c r="J176">
        <f t="shared" si="138"/>
        <v>-215.16782113258296</v>
      </c>
      <c r="K176">
        <f t="shared" si="139"/>
        <v>66.488748386790519</v>
      </c>
      <c r="L176">
        <f t="shared" si="140"/>
        <v>-102.00535194286607</v>
      </c>
      <c r="M176">
        <f t="shared" si="141"/>
        <v>-19.856943006468299</v>
      </c>
      <c r="N176">
        <f t="shared" si="146"/>
        <v>94271.745958696789</v>
      </c>
      <c r="O176">
        <f t="shared" si="142"/>
        <v>199.89306927936411</v>
      </c>
      <c r="P176">
        <f t="shared" si="143"/>
        <v>60675.176477052235</v>
      </c>
      <c r="Q176">
        <f t="shared" si="144"/>
        <v>15220.143672592041</v>
      </c>
      <c r="R176">
        <f t="shared" si="145"/>
        <v>1</v>
      </c>
    </row>
    <row r="177" spans="1:18" x14ac:dyDescent="0.3">
      <c r="A177">
        <v>14</v>
      </c>
      <c r="B177">
        <f t="shared" si="130"/>
        <v>-95.287082670010861</v>
      </c>
      <c r="C177">
        <f t="shared" si="131"/>
        <v>-182.77225626930004</v>
      </c>
      <c r="D177">
        <f t="shared" si="132"/>
        <v>-130.39829738553451</v>
      </c>
      <c r="E177">
        <f t="shared" si="133"/>
        <v>-46.921759810358978</v>
      </c>
      <c r="F177">
        <f t="shared" si="134"/>
        <v>95.323542954514039</v>
      </c>
      <c r="G177">
        <f t="shared" si="135"/>
        <v>3.0294935621611216</v>
      </c>
      <c r="H177">
        <f t="shared" si="136"/>
        <v>-127.93624054609266</v>
      </c>
      <c r="I177">
        <f t="shared" si="137"/>
        <v>-8.8151424985757671</v>
      </c>
      <c r="J177">
        <f t="shared" si="138"/>
        <v>-205.49009934448711</v>
      </c>
      <c r="K177">
        <f t="shared" si="139"/>
        <v>9.6666779971530019</v>
      </c>
      <c r="L177">
        <f t="shared" si="140"/>
        <v>-14.276411095709221</v>
      </c>
      <c r="M177">
        <f t="shared" si="141"/>
        <v>-10.179221218372447</v>
      </c>
      <c r="N177">
        <f t="shared" si="146"/>
        <v>59489.04174657847</v>
      </c>
      <c r="O177">
        <f t="shared" si="142"/>
        <v>11297.407216345278</v>
      </c>
      <c r="P177">
        <f t="shared" si="143"/>
        <v>58671.569310945059</v>
      </c>
      <c r="Q177">
        <f t="shared" si="144"/>
        <v>400.87712188689522</v>
      </c>
      <c r="R177">
        <f t="shared" si="145"/>
        <v>3</v>
      </c>
    </row>
    <row r="178" spans="1:18" x14ac:dyDescent="0.3">
      <c r="A178">
        <v>15</v>
      </c>
      <c r="B178">
        <f t="shared" si="130"/>
        <v>32.649157876081802</v>
      </c>
      <c r="C178">
        <f t="shared" si="131"/>
        <v>-173.95711377072428</v>
      </c>
      <c r="D178">
        <f t="shared" si="132"/>
        <v>75.091801958952601</v>
      </c>
      <c r="E178">
        <f t="shared" si="133"/>
        <v>81.014480735733684</v>
      </c>
      <c r="F178">
        <f t="shared" si="134"/>
        <v>104.13868545308981</v>
      </c>
      <c r="G178">
        <f t="shared" si="135"/>
        <v>208.51959290664823</v>
      </c>
      <c r="H178">
        <f t="shared" si="136"/>
        <v>0</v>
      </c>
      <c r="I178">
        <f t="shared" si="137"/>
        <v>0</v>
      </c>
      <c r="J178">
        <f t="shared" si="138"/>
        <v>0</v>
      </c>
      <c r="K178">
        <f t="shared" si="139"/>
        <v>137.60291854324566</v>
      </c>
      <c r="L178">
        <f t="shared" si="140"/>
        <v>-5.4612685971334543</v>
      </c>
      <c r="M178">
        <f t="shared" si="141"/>
        <v>195.31087812611466</v>
      </c>
      <c r="N178">
        <f t="shared" si="146"/>
        <v>36965.823662900584</v>
      </c>
      <c r="O178">
        <f t="shared" si="142"/>
        <v>60888.632522732441</v>
      </c>
      <c r="P178">
        <f t="shared" si="143"/>
        <v>0</v>
      </c>
      <c r="Q178">
        <f t="shared" si="144"/>
        <v>57110.727760703157</v>
      </c>
      <c r="R178">
        <f t="shared" si="145"/>
        <v>2</v>
      </c>
    </row>
    <row r="179" spans="1:18" x14ac:dyDescent="0.3">
      <c r="A179">
        <v>16</v>
      </c>
      <c r="B179">
        <f t="shared" si="130"/>
        <v>20.883632942312886</v>
      </c>
      <c r="C179">
        <f t="shared" si="131"/>
        <v>47.466132731977723</v>
      </c>
      <c r="D179">
        <f t="shared" si="132"/>
        <v>37.123758587580312</v>
      </c>
      <c r="E179">
        <f t="shared" si="133"/>
        <v>69.248955801964769</v>
      </c>
      <c r="F179">
        <f t="shared" si="134"/>
        <v>325.56193195579181</v>
      </c>
      <c r="G179">
        <f t="shared" si="135"/>
        <v>170.55154953527594</v>
      </c>
      <c r="H179">
        <f t="shared" si="136"/>
        <v>-11.765524933768916</v>
      </c>
      <c r="I179">
        <f t="shared" si="137"/>
        <v>221.423246502702</v>
      </c>
      <c r="J179">
        <f t="shared" si="138"/>
        <v>-37.968043371372289</v>
      </c>
      <c r="K179">
        <f t="shared" si="139"/>
        <v>125.83739360947675</v>
      </c>
      <c r="L179">
        <f t="shared" si="140"/>
        <v>215.96197790556855</v>
      </c>
      <c r="M179">
        <f t="shared" si="141"/>
        <v>157.34283475474237</v>
      </c>
      <c r="N179">
        <f t="shared" si="146"/>
        <v>4067.3333330679257</v>
      </c>
      <c r="O179">
        <f t="shared" si="142"/>
        <v>139873.82046733378</v>
      </c>
      <c r="P179">
        <f t="shared" si="143"/>
        <v>50608.25398621388</v>
      </c>
      <c r="Q179">
        <f t="shared" si="144"/>
        <v>87231.393179969818</v>
      </c>
      <c r="R179">
        <f t="shared" si="145"/>
        <v>0</v>
      </c>
    </row>
    <row r="180" spans="1:18" x14ac:dyDescent="0.3">
      <c r="A180">
        <v>17</v>
      </c>
      <c r="B180">
        <f t="shared" si="130"/>
        <v>-45.812702553482154</v>
      </c>
      <c r="C180">
        <f t="shared" si="131"/>
        <v>-263.67284781690057</v>
      </c>
      <c r="D180">
        <f t="shared" si="132"/>
        <v>-121.81944295756858</v>
      </c>
      <c r="E180">
        <f t="shared" si="133"/>
        <v>2.5526203061697288</v>
      </c>
      <c r="F180">
        <f t="shared" si="134"/>
        <v>14.422951406913512</v>
      </c>
      <c r="G180">
        <f t="shared" si="135"/>
        <v>11.608347990127044</v>
      </c>
      <c r="H180">
        <f t="shared" si="136"/>
        <v>-78.461860429563956</v>
      </c>
      <c r="I180">
        <f t="shared" si="137"/>
        <v>-89.715734046176294</v>
      </c>
      <c r="J180">
        <f t="shared" si="138"/>
        <v>-196.91124491652118</v>
      </c>
      <c r="K180">
        <f t="shared" si="139"/>
        <v>59.141058113681709</v>
      </c>
      <c r="L180">
        <f t="shared" si="140"/>
        <v>-95.177002643309748</v>
      </c>
      <c r="M180">
        <f t="shared" si="141"/>
        <v>-1.6003667904065253</v>
      </c>
      <c r="N180">
        <f t="shared" si="146"/>
        <v>86462.151073620538</v>
      </c>
      <c r="O180">
        <f t="shared" si="142"/>
        <v>349.29114077354507</v>
      </c>
      <c r="P180">
        <f t="shared" si="143"/>
        <v>52979.214852086807</v>
      </c>
      <c r="Q180">
        <f t="shared" si="144"/>
        <v>12558.887760834305</v>
      </c>
      <c r="R180">
        <f t="shared" si="145"/>
        <v>1</v>
      </c>
    </row>
    <row r="181" spans="1:18" x14ac:dyDescent="0.3">
      <c r="A181">
        <v>18</v>
      </c>
      <c r="B181">
        <f t="shared" si="130"/>
        <v>-89.384192195775739</v>
      </c>
      <c r="C181">
        <f t="shared" si="131"/>
        <v>-202.63941939167847</v>
      </c>
      <c r="D181">
        <f t="shared" si="132"/>
        <v>-126.45856993819828</v>
      </c>
      <c r="E181">
        <f t="shared" si="133"/>
        <v>-41.018869336123856</v>
      </c>
      <c r="F181">
        <f t="shared" si="134"/>
        <v>75.45637983213561</v>
      </c>
      <c r="G181">
        <f t="shared" si="135"/>
        <v>6.9692210094973461</v>
      </c>
      <c r="H181">
        <f t="shared" si="136"/>
        <v>-122.03335007185754</v>
      </c>
      <c r="I181">
        <f t="shared" si="137"/>
        <v>-28.682305620954196</v>
      </c>
      <c r="J181">
        <f t="shared" si="138"/>
        <v>-201.55037189715088</v>
      </c>
      <c r="K181">
        <f t="shared" si="139"/>
        <v>15.569568471388123</v>
      </c>
      <c r="L181">
        <f t="shared" si="140"/>
        <v>-34.14357421808765</v>
      </c>
      <c r="M181">
        <f t="shared" si="141"/>
        <v>-6.2394937710362228</v>
      </c>
      <c r="N181">
        <f t="shared" si="146"/>
        <v>65044.038016702121</v>
      </c>
      <c r="O181">
        <f t="shared" si="142"/>
        <v>7424.7829404647428</v>
      </c>
      <c r="P181">
        <f t="shared" si="143"/>
        <v>56337.365597374184</v>
      </c>
      <c r="Q181">
        <f t="shared" si="144"/>
        <v>1447.1264052901026</v>
      </c>
      <c r="R181">
        <f t="shared" si="145"/>
        <v>3</v>
      </c>
    </row>
    <row r="182" spans="1:18" x14ac:dyDescent="0.3">
      <c r="A182">
        <v>19</v>
      </c>
      <c r="B182">
        <f t="shared" si="130"/>
        <v>29.54503932786497</v>
      </c>
      <c r="C182">
        <f t="shared" si="131"/>
        <v>-187.85212063421625</v>
      </c>
      <c r="D182">
        <f t="shared" si="132"/>
        <v>57.567504166103447</v>
      </c>
      <c r="E182">
        <f t="shared" si="133"/>
        <v>77.910362187516853</v>
      </c>
      <c r="F182">
        <f t="shared" si="134"/>
        <v>90.243678589597835</v>
      </c>
      <c r="G182">
        <f t="shared" si="135"/>
        <v>190.99529511379907</v>
      </c>
      <c r="H182">
        <f t="shared" si="136"/>
        <v>-3.1041185482168316</v>
      </c>
      <c r="I182">
        <f t="shared" si="137"/>
        <v>-13.895006863491972</v>
      </c>
      <c r="J182">
        <f t="shared" si="138"/>
        <v>-17.524297792849154</v>
      </c>
      <c r="K182">
        <f t="shared" si="139"/>
        <v>134.49879999502883</v>
      </c>
      <c r="L182">
        <f t="shared" si="140"/>
        <v>-19.356275460625426</v>
      </c>
      <c r="M182">
        <f t="shared" si="141"/>
        <v>177.7865803332655</v>
      </c>
      <c r="N182">
        <f t="shared" si="146"/>
        <v>39475.346111571562</v>
      </c>
      <c r="O182">
        <f t="shared" si="142"/>
        <v>50693.148817179892</v>
      </c>
      <c r="P182">
        <f t="shared" si="143"/>
        <v>509.80778083033056</v>
      </c>
      <c r="Q182">
        <f t="shared" si="144"/>
        <v>50072.660746407048</v>
      </c>
      <c r="R182">
        <f t="shared" si="145"/>
        <v>2</v>
      </c>
    </row>
    <row r="183" spans="1:18" x14ac:dyDescent="0.3">
      <c r="A183">
        <v>20</v>
      </c>
      <c r="B183">
        <f t="shared" si="130"/>
        <v>19.113387439485251</v>
      </c>
      <c r="C183">
        <f t="shared" si="131"/>
        <v>50.584089809959892</v>
      </c>
      <c r="D183">
        <f t="shared" si="132"/>
        <v>-16.918390569329858</v>
      </c>
      <c r="E183">
        <f t="shared" si="133"/>
        <v>67.478710299137134</v>
      </c>
      <c r="F183">
        <f t="shared" si="134"/>
        <v>328.67988903377397</v>
      </c>
      <c r="G183">
        <f t="shared" si="135"/>
        <v>116.50940037836577</v>
      </c>
      <c r="H183">
        <f t="shared" si="136"/>
        <v>-13.53577043659655</v>
      </c>
      <c r="I183">
        <f t="shared" si="137"/>
        <v>224.54120358068417</v>
      </c>
      <c r="J183">
        <f t="shared" si="138"/>
        <v>-92.01019252828246</v>
      </c>
      <c r="K183">
        <f t="shared" si="139"/>
        <v>124.06714810664911</v>
      </c>
      <c r="L183">
        <f t="shared" si="140"/>
        <v>219.07993498355071</v>
      </c>
      <c r="M183">
        <f t="shared" si="141"/>
        <v>103.3006855978322</v>
      </c>
      <c r="N183">
        <f t="shared" si="146"/>
        <v>3210.3036607703502</v>
      </c>
      <c r="O183">
        <f t="shared" si="142"/>
        <v>126158.2861754152</v>
      </c>
      <c r="P183">
        <f t="shared" si="143"/>
        <v>59067.8447158661</v>
      </c>
      <c r="Q183">
        <f t="shared" si="144"/>
        <v>74059.706796696177</v>
      </c>
      <c r="R183">
        <f t="shared" si="145"/>
        <v>0</v>
      </c>
    </row>
    <row r="184" spans="1:18" x14ac:dyDescent="0.3">
      <c r="A184">
        <v>21</v>
      </c>
      <c r="B184">
        <f t="shared" si="130"/>
        <v>-48.365322859651883</v>
      </c>
      <c r="C184">
        <f t="shared" si="131"/>
        <v>-278.09579922381408</v>
      </c>
      <c r="D184">
        <f t="shared" si="132"/>
        <v>-133.42779094769563</v>
      </c>
      <c r="E184">
        <f t="shared" si="133"/>
        <v>0</v>
      </c>
      <c r="F184">
        <f t="shared" si="134"/>
        <v>0</v>
      </c>
      <c r="G184">
        <f t="shared" si="135"/>
        <v>0</v>
      </c>
      <c r="H184">
        <f t="shared" si="136"/>
        <v>-81.014480735733684</v>
      </c>
      <c r="I184">
        <f t="shared" si="137"/>
        <v>-104.13868545308981</v>
      </c>
      <c r="J184">
        <f t="shared" si="138"/>
        <v>-208.51959290664823</v>
      </c>
      <c r="K184">
        <f t="shared" si="139"/>
        <v>56.58843780751198</v>
      </c>
      <c r="L184">
        <f t="shared" si="140"/>
        <v>-109.59995405022326</v>
      </c>
      <c r="M184">
        <f t="shared" si="141"/>
        <v>-13.208714780533569</v>
      </c>
      <c r="N184">
        <f t="shared" si="146"/>
        <v>97479.453398432233</v>
      </c>
      <c r="O184">
        <f t="shared" si="142"/>
        <v>0</v>
      </c>
      <c r="P184">
        <f t="shared" si="143"/>
        <v>60888.632522732441</v>
      </c>
      <c r="Q184">
        <f t="shared" si="144"/>
        <v>15388.871367459187</v>
      </c>
      <c r="R184">
        <f t="shared" si="145"/>
        <v>1</v>
      </c>
    </row>
    <row r="185" spans="1:18" x14ac:dyDescent="0.3">
      <c r="A185">
        <v>22</v>
      </c>
      <c r="B185">
        <f t="shared" si="130"/>
        <v>-125.23518997314238</v>
      </c>
      <c r="C185">
        <f t="shared" si="131"/>
        <v>-202.75868774591729</v>
      </c>
      <c r="D185">
        <f t="shared" si="132"/>
        <v>-96.739676094847454</v>
      </c>
      <c r="E185">
        <f t="shared" si="133"/>
        <v>-76.8698671134905</v>
      </c>
      <c r="F185">
        <f t="shared" si="134"/>
        <v>75.337111477896798</v>
      </c>
      <c r="G185">
        <f t="shared" si="135"/>
        <v>36.688114852848173</v>
      </c>
      <c r="H185">
        <f t="shared" si="136"/>
        <v>-157.88434784922418</v>
      </c>
      <c r="I185">
        <f t="shared" si="137"/>
        <v>-28.801573975193008</v>
      </c>
      <c r="J185">
        <f t="shared" si="138"/>
        <v>-171.83147805380005</v>
      </c>
      <c r="K185">
        <f t="shared" si="139"/>
        <v>-20.281429305978527</v>
      </c>
      <c r="L185">
        <f t="shared" si="140"/>
        <v>-34.262842572326463</v>
      </c>
      <c r="M185">
        <f t="shared" si="141"/>
        <v>23.479400072314604</v>
      </c>
      <c r="N185">
        <f t="shared" si="146"/>
        <v>66153.503194991456</v>
      </c>
      <c r="O185">
        <f t="shared" si="142"/>
        <v>12930.674607334517</v>
      </c>
      <c r="P185">
        <f t="shared" si="143"/>
        <v>55283.05480937691</v>
      </c>
      <c r="Q185">
        <f t="shared" si="144"/>
        <v>2136.5609835852383</v>
      </c>
      <c r="R185">
        <f t="shared" si="145"/>
        <v>3</v>
      </c>
    </row>
    <row r="186" spans="1:18" x14ac:dyDescent="0.3">
      <c r="A186">
        <v>23</v>
      </c>
      <c r="B186">
        <f t="shared" si="130"/>
        <v>79.162537939470099</v>
      </c>
      <c r="C186">
        <f t="shared" si="131"/>
        <v>-181.81709066924179</v>
      </c>
      <c r="D186">
        <f t="shared" si="132"/>
        <v>60.35886579700292</v>
      </c>
      <c r="E186">
        <f t="shared" si="133"/>
        <v>127.52786079912198</v>
      </c>
      <c r="F186">
        <f t="shared" si="134"/>
        <v>96.27870855457229</v>
      </c>
      <c r="G186">
        <f t="shared" si="135"/>
        <v>193.78665674469855</v>
      </c>
      <c r="H186">
        <f t="shared" si="136"/>
        <v>46.513380063388297</v>
      </c>
      <c r="I186">
        <f t="shared" si="137"/>
        <v>-7.859976898517516</v>
      </c>
      <c r="J186">
        <f t="shared" si="138"/>
        <v>-14.732936161949681</v>
      </c>
      <c r="K186">
        <f t="shared" si="139"/>
        <v>184.11629860663396</v>
      </c>
      <c r="L186">
        <f t="shared" si="140"/>
        <v>-13.32124549565097</v>
      </c>
      <c r="M186">
        <f t="shared" si="141"/>
        <v>180.57794196416498</v>
      </c>
      <c r="N186">
        <f t="shared" si="146"/>
        <v>42967.354552745936</v>
      </c>
      <c r="O186">
        <f t="shared" si="142"/>
        <v>63086.213333224121</v>
      </c>
      <c r="P186">
        <f t="shared" si="143"/>
        <v>2442.3331697185217</v>
      </c>
      <c r="Q186">
        <f t="shared" si="144"/>
        <v>66684.660118175932</v>
      </c>
      <c r="R186">
        <f t="shared" si="145"/>
        <v>2</v>
      </c>
    </row>
    <row r="187" spans="1:18" x14ac:dyDescent="0.3">
      <c r="A187">
        <v>24</v>
      </c>
      <c r="B187">
        <f t="shared" si="130"/>
        <v>0</v>
      </c>
      <c r="C187">
        <f t="shared" si="131"/>
        <v>0</v>
      </c>
      <c r="D187">
        <f t="shared" si="132"/>
        <v>0</v>
      </c>
      <c r="E187">
        <f t="shared" si="133"/>
        <v>48.365322859651883</v>
      </c>
      <c r="F187">
        <f t="shared" si="134"/>
        <v>278.09579922381408</v>
      </c>
      <c r="G187">
        <f t="shared" si="135"/>
        <v>133.42779094769563</v>
      </c>
      <c r="H187">
        <f t="shared" si="136"/>
        <v>-32.649157876081802</v>
      </c>
      <c r="I187">
        <f t="shared" si="137"/>
        <v>173.95711377072428</v>
      </c>
      <c r="J187">
        <f t="shared" si="138"/>
        <v>-75.091801958952601</v>
      </c>
      <c r="K187">
        <f t="shared" si="139"/>
        <v>104.95376066716386</v>
      </c>
      <c r="L187">
        <f t="shared" si="140"/>
        <v>168.49584517359082</v>
      </c>
      <c r="M187">
        <f t="shared" si="141"/>
        <v>120.21907616716206</v>
      </c>
      <c r="N187">
        <f t="shared" si="146"/>
        <v>0</v>
      </c>
      <c r="O187">
        <f t="shared" si="142"/>
        <v>97479.453398432233</v>
      </c>
      <c r="P187">
        <f t="shared" si="143"/>
        <v>36965.823662900584</v>
      </c>
      <c r="Q187">
        <f t="shared" si="144"/>
        <v>53858.767993428919</v>
      </c>
      <c r="R187">
        <f t="shared" si="145"/>
        <v>0</v>
      </c>
    </row>
    <row r="188" spans="1:18" x14ac:dyDescent="0.3">
      <c r="A188">
        <v>25</v>
      </c>
      <c r="B188">
        <f t="shared" si="130"/>
        <v>-46.806904738094119</v>
      </c>
      <c r="C188">
        <f t="shared" si="131"/>
        <v>-254.13460594458147</v>
      </c>
      <c r="D188">
        <f t="shared" si="132"/>
        <v>-108.23236501095158</v>
      </c>
      <c r="E188">
        <f t="shared" si="133"/>
        <v>1.5584181215577644</v>
      </c>
      <c r="F188">
        <f t="shared" si="134"/>
        <v>23.961193279232617</v>
      </c>
      <c r="G188">
        <f t="shared" si="135"/>
        <v>25.195425936744044</v>
      </c>
      <c r="H188">
        <f t="shared" si="136"/>
        <v>-79.45606261417592</v>
      </c>
      <c r="I188">
        <f t="shared" si="137"/>
        <v>-80.177492173857189</v>
      </c>
      <c r="J188">
        <f t="shared" si="138"/>
        <v>-183.32416696990418</v>
      </c>
      <c r="K188">
        <f t="shared" si="139"/>
        <v>58.146855929069744</v>
      </c>
      <c r="L188">
        <f t="shared" si="140"/>
        <v>-85.638760770990643</v>
      </c>
      <c r="M188">
        <f t="shared" si="141"/>
        <v>11.986711156210475</v>
      </c>
      <c r="N188">
        <f t="shared" si="146"/>
        <v>78489.529105632566</v>
      </c>
      <c r="O188">
        <f t="shared" si="142"/>
        <v>1211.3769385402966</v>
      </c>
      <c r="P188">
        <f t="shared" si="143"/>
        <v>46349.446332646083</v>
      </c>
      <c r="Q188">
        <f t="shared" si="144"/>
        <v>10858.735445169379</v>
      </c>
      <c r="R188">
        <f t="shared" si="145"/>
        <v>1</v>
      </c>
    </row>
    <row r="189" spans="1:18" x14ac:dyDescent="0.3">
      <c r="A189">
        <v>26</v>
      </c>
      <c r="B189">
        <f t="shared" si="130"/>
        <v>-95.901688789931868</v>
      </c>
      <c r="C189">
        <f t="shared" si="131"/>
        <v>-178.45857321096847</v>
      </c>
      <c r="D189">
        <f t="shared" si="132"/>
        <v>-97.366789715249212</v>
      </c>
      <c r="E189">
        <f t="shared" si="133"/>
        <v>-47.536365930279985</v>
      </c>
      <c r="F189">
        <f t="shared" si="134"/>
        <v>99.637226012845616</v>
      </c>
      <c r="G189">
        <f t="shared" si="135"/>
        <v>36.061001232446415</v>
      </c>
      <c r="H189">
        <f t="shared" si="136"/>
        <v>-128.55084666601368</v>
      </c>
      <c r="I189">
        <f t="shared" si="137"/>
        <v>-4.5014594402441901</v>
      </c>
      <c r="J189">
        <f t="shared" si="138"/>
        <v>-172.45859167420181</v>
      </c>
      <c r="K189">
        <f t="shared" si="139"/>
        <v>9.0520718772319952</v>
      </c>
      <c r="L189">
        <f t="shared" si="140"/>
        <v>-9.9627280373776443</v>
      </c>
      <c r="M189">
        <f t="shared" si="141"/>
        <v>22.852286451912846</v>
      </c>
      <c r="N189">
        <f t="shared" si="146"/>
        <v>50524.888004709101</v>
      </c>
      <c r="O189">
        <f t="shared" si="142"/>
        <v>13487.678703278865</v>
      </c>
      <c r="P189">
        <f t="shared" si="143"/>
        <v>46287.5491578902</v>
      </c>
      <c r="Q189">
        <f t="shared" si="144"/>
        <v>703.42295129760441</v>
      </c>
      <c r="R189">
        <f t="shared" si="145"/>
        <v>3</v>
      </c>
    </row>
    <row r="190" spans="1:18" x14ac:dyDescent="0.3">
      <c r="A190">
        <v>27</v>
      </c>
      <c r="B190">
        <f t="shared" si="130"/>
        <v>34.382234441143709</v>
      </c>
      <c r="C190">
        <f t="shared" si="131"/>
        <v>-141.8879257825829</v>
      </c>
      <c r="D190">
        <f t="shared" si="132"/>
        <v>61.90876268259359</v>
      </c>
      <c r="E190">
        <f t="shared" si="133"/>
        <v>82.747557300795592</v>
      </c>
      <c r="F190">
        <f t="shared" si="134"/>
        <v>136.20787344123119</v>
      </c>
      <c r="G190">
        <f t="shared" si="135"/>
        <v>195.33655363028922</v>
      </c>
      <c r="H190">
        <f t="shared" si="136"/>
        <v>1.7330765650619071</v>
      </c>
      <c r="I190">
        <f t="shared" si="137"/>
        <v>32.06918798814138</v>
      </c>
      <c r="J190">
        <f t="shared" si="138"/>
        <v>-13.183039276359011</v>
      </c>
      <c r="K190">
        <f t="shared" si="139"/>
        <v>139.33599510830757</v>
      </c>
      <c r="L190">
        <f t="shared" si="140"/>
        <v>26.607919391007925</v>
      </c>
      <c r="M190">
        <f t="shared" si="141"/>
        <v>182.12783884975565</v>
      </c>
      <c r="N190">
        <f t="shared" si="146"/>
        <v>25147.016424939215</v>
      </c>
      <c r="O190">
        <f t="shared" si="142"/>
        <v>63556.112210789761</v>
      </c>
      <c r="P190">
        <f t="shared" si="143"/>
        <v>1205.2288971611424</v>
      </c>
      <c r="Q190">
        <f t="shared" si="144"/>
        <v>53293.050591223255</v>
      </c>
      <c r="R190">
        <f t="shared" si="145"/>
        <v>2</v>
      </c>
    </row>
    <row r="191" spans="1:18" x14ac:dyDescent="0.3">
      <c r="A191">
        <v>28</v>
      </c>
      <c r="B191">
        <f t="shared" si="130"/>
        <v>-7.2471846380338434</v>
      </c>
      <c r="C191">
        <f t="shared" si="131"/>
        <v>48.30051456309485</v>
      </c>
      <c r="D191">
        <f t="shared" si="132"/>
        <v>-10.611549034676159</v>
      </c>
      <c r="E191">
        <f t="shared" si="133"/>
        <v>41.11813822161804</v>
      </c>
      <c r="F191">
        <f t="shared" si="134"/>
        <v>326.39631378690893</v>
      </c>
      <c r="G191">
        <f t="shared" si="135"/>
        <v>122.81624191301947</v>
      </c>
      <c r="H191">
        <f t="shared" si="136"/>
        <v>-39.896342514115645</v>
      </c>
      <c r="I191">
        <f t="shared" si="137"/>
        <v>222.25762833381913</v>
      </c>
      <c r="J191">
        <f t="shared" si="138"/>
        <v>-85.70335099362876</v>
      </c>
      <c r="K191">
        <f t="shared" si="139"/>
        <v>97.706576029130019</v>
      </c>
      <c r="L191">
        <f t="shared" si="140"/>
        <v>216.79635973668567</v>
      </c>
      <c r="M191">
        <f t="shared" si="141"/>
        <v>109.6075271324859</v>
      </c>
      <c r="N191">
        <f t="shared" si="146"/>
        <v>2498.066365152828</v>
      </c>
      <c r="O191">
        <f t="shared" si="142"/>
        <v>123309.08422213173</v>
      </c>
      <c r="P191">
        <f t="shared" si="143"/>
        <v>58335.235870114833</v>
      </c>
      <c r="Q191">
        <f t="shared" si="144"/>
        <v>68561.046598513218</v>
      </c>
      <c r="R191">
        <f t="shared" si="145"/>
        <v>0</v>
      </c>
    </row>
    <row r="192" spans="1:18" x14ac:dyDescent="0.3">
      <c r="A192">
        <v>29</v>
      </c>
      <c r="B192">
        <f t="shared" si="130"/>
        <v>-34.211808360502118</v>
      </c>
      <c r="C192">
        <f t="shared" si="131"/>
        <v>-268.96582470802798</v>
      </c>
      <c r="D192">
        <f t="shared" si="132"/>
        <v>-126.37441701254852</v>
      </c>
      <c r="E192">
        <f t="shared" si="133"/>
        <v>14.153514499149765</v>
      </c>
      <c r="F192">
        <f t="shared" si="134"/>
        <v>9.129974515786131</v>
      </c>
      <c r="G192">
        <f t="shared" si="135"/>
        <v>7.053373935147107</v>
      </c>
      <c r="H192">
        <f t="shared" si="136"/>
        <v>-66.86096623658392</v>
      </c>
      <c r="I192">
        <f t="shared" si="137"/>
        <v>-95.008710937303675</v>
      </c>
      <c r="J192">
        <f t="shared" si="138"/>
        <v>-201.46621897150112</v>
      </c>
      <c r="K192">
        <f t="shared" si="139"/>
        <v>70.741952306661744</v>
      </c>
      <c r="L192">
        <f t="shared" si="140"/>
        <v>-100.46997953443713</v>
      </c>
      <c r="M192">
        <f t="shared" si="141"/>
        <v>-6.155340845386462</v>
      </c>
      <c r="N192">
        <f t="shared" si="146"/>
        <v>89483.555967426873</v>
      </c>
      <c r="O192">
        <f t="shared" si="142"/>
        <v>333.4284912055594</v>
      </c>
      <c r="P192">
        <f t="shared" si="143"/>
        <v>54085.681346730584</v>
      </c>
      <c r="Q192">
        <f t="shared" si="144"/>
        <v>15136.528824731104</v>
      </c>
      <c r="R192">
        <f t="shared" si="145"/>
        <v>1</v>
      </c>
    </row>
    <row r="194" spans="1:3" x14ac:dyDescent="0.3">
      <c r="A194" t="s">
        <v>44</v>
      </c>
    </row>
    <row r="195" spans="1:3" x14ac:dyDescent="0.3">
      <c r="A195">
        <v>4</v>
      </c>
      <c r="B195">
        <v>3</v>
      </c>
    </row>
    <row r="196" spans="1:3" x14ac:dyDescent="0.3">
      <c r="A196">
        <f>B157</f>
        <v>170.56208657296</v>
      </c>
      <c r="B196">
        <f t="shared" ref="B196:C196" si="147">C157</f>
        <v>411.43710806135545</v>
      </c>
      <c r="C196">
        <f t="shared" si="147"/>
        <v>300.22300954273055</v>
      </c>
    </row>
    <row r="197" spans="1:3" x14ac:dyDescent="0.3">
      <c r="A197">
        <f t="shared" ref="A197:C197" si="148">B158</f>
        <v>122.19676371330812</v>
      </c>
      <c r="B197">
        <f t="shared" si="148"/>
        <v>133.34130883754136</v>
      </c>
      <c r="C197">
        <f t="shared" si="148"/>
        <v>166.79521859503492</v>
      </c>
    </row>
    <row r="198" spans="1:3" x14ac:dyDescent="0.3">
      <c r="A198">
        <f t="shared" ref="A198:C198" si="149">B159</f>
        <v>203.2112444490418</v>
      </c>
      <c r="B198">
        <f t="shared" si="149"/>
        <v>237.47999429063117</v>
      </c>
      <c r="C198">
        <f t="shared" si="149"/>
        <v>375.31481150168315</v>
      </c>
    </row>
    <row r="199" spans="1:3" x14ac:dyDescent="0.3">
      <c r="A199">
        <f t="shared" ref="A199:C199" si="150">B160</f>
        <v>65.608325905796136</v>
      </c>
      <c r="B199">
        <f t="shared" si="150"/>
        <v>242.94126288776462</v>
      </c>
      <c r="C199">
        <f t="shared" si="150"/>
        <v>180.00393337556849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D10" sqref="D10"/>
    </sheetView>
  </sheetViews>
  <sheetFormatPr defaultRowHeight="15.6" x14ac:dyDescent="0.3"/>
  <sheetData>
    <row r="1" spans="1:13" x14ac:dyDescent="0.3">
      <c r="A1">
        <f ca="1">RAND()</f>
        <v>0.84873610780559017</v>
      </c>
      <c r="B1">
        <f t="shared" ref="B1:M16" ca="1" si="0">RAND()</f>
        <v>0.31550310390496072</v>
      </c>
      <c r="C1">
        <f t="shared" ca="1" si="0"/>
        <v>0.60414020995318485</v>
      </c>
      <c r="D1">
        <f t="shared" ca="1" si="0"/>
        <v>0.33119793902958161</v>
      </c>
      <c r="E1">
        <f t="shared" ca="1" si="0"/>
        <v>0.94908691366676146</v>
      </c>
      <c r="F1">
        <f t="shared" ca="1" si="0"/>
        <v>0.55619734565903656</v>
      </c>
      <c r="G1">
        <f t="shared" ca="1" si="0"/>
        <v>0.88331437816817193</v>
      </c>
      <c r="H1">
        <f t="shared" ca="1" si="0"/>
        <v>0.32170454577764906</v>
      </c>
      <c r="I1">
        <f t="shared" ca="1" si="0"/>
        <v>0.54819252252732342</v>
      </c>
      <c r="J1">
        <f t="shared" ca="1" si="0"/>
        <v>0.69290016738939086</v>
      </c>
      <c r="K1">
        <f t="shared" ca="1" si="0"/>
        <v>0.23773709751690231</v>
      </c>
      <c r="L1">
        <f t="shared" ca="1" si="0"/>
        <v>0.65760473100618233</v>
      </c>
      <c r="M1">
        <f t="shared" ca="1" si="0"/>
        <v>0.43595749786359661</v>
      </c>
    </row>
    <row r="2" spans="1:13" x14ac:dyDescent="0.3">
      <c r="A2">
        <f t="shared" ref="A2:M30" ca="1" si="1">RAND()</f>
        <v>0.76544012490798952</v>
      </c>
      <c r="B2">
        <f t="shared" ca="1" si="0"/>
        <v>0.70472458797353477</v>
      </c>
      <c r="C2">
        <f t="shared" ca="1" si="0"/>
        <v>0.87427526547293699</v>
      </c>
      <c r="D2">
        <f t="shared" ca="1" si="0"/>
        <v>0.59882580349545778</v>
      </c>
      <c r="E2">
        <f t="shared" ca="1" si="0"/>
        <v>0.77881456051242348</v>
      </c>
      <c r="F2">
        <f t="shared" ca="1" si="0"/>
        <v>0.61234651580036958</v>
      </c>
      <c r="G2">
        <f t="shared" ca="1" si="0"/>
        <v>3.570539154488761E-2</v>
      </c>
      <c r="H2">
        <f t="shared" ca="1" si="0"/>
        <v>3.0571841279108947E-3</v>
      </c>
      <c r="I2">
        <f t="shared" ca="1" si="0"/>
        <v>0.55496592821026391</v>
      </c>
      <c r="J2">
        <f t="shared" ca="1" si="0"/>
        <v>0.49522880930880564</v>
      </c>
      <c r="K2">
        <f t="shared" ca="1" si="0"/>
        <v>0.30729351718599451</v>
      </c>
      <c r="L2">
        <f t="shared" ca="1" si="0"/>
        <v>0.663445422493665</v>
      </c>
      <c r="M2">
        <f t="shared" ca="1" si="0"/>
        <v>0.25317258007901056</v>
      </c>
    </row>
    <row r="3" spans="1:13" x14ac:dyDescent="0.3">
      <c r="A3">
        <f t="shared" ca="1" si="1"/>
        <v>0.64313328984259632</v>
      </c>
      <c r="B3">
        <f t="shared" ca="1" si="0"/>
        <v>0.72499632748707654</v>
      </c>
      <c r="C3">
        <f t="shared" ca="1" si="0"/>
        <v>0.85745060160739572</v>
      </c>
      <c r="D3">
        <f t="shared" ca="1" si="0"/>
        <v>0.25128825303249436</v>
      </c>
      <c r="E3">
        <f t="shared" ca="1" si="0"/>
        <v>0.60544121638474147</v>
      </c>
      <c r="F3">
        <f t="shared" ca="1" si="0"/>
        <v>0.14310728170648268</v>
      </c>
      <c r="G3">
        <f t="shared" ca="1" si="0"/>
        <v>0.85623865639322239</v>
      </c>
      <c r="H3">
        <f t="shared" ca="1" si="0"/>
        <v>0.98230020526670636</v>
      </c>
      <c r="I3">
        <f t="shared" ca="1" si="0"/>
        <v>0.28875450221156052</v>
      </c>
      <c r="J3">
        <f t="shared" ca="1" si="0"/>
        <v>8.7179224250457654E-3</v>
      </c>
      <c r="K3">
        <f t="shared" ca="1" si="0"/>
        <v>0.24030565235778878</v>
      </c>
      <c r="L3">
        <f t="shared" ca="1" si="0"/>
        <v>9.0182237880025218E-2</v>
      </c>
      <c r="M3">
        <f t="shared" ca="1" si="0"/>
        <v>0.37381146136274412</v>
      </c>
    </row>
    <row r="4" spans="1:13" x14ac:dyDescent="0.3">
      <c r="A4">
        <f t="shared" ca="1" si="1"/>
        <v>0.78449230152418148</v>
      </c>
      <c r="B4">
        <f t="shared" ca="1" si="0"/>
        <v>0.29503853307664418</v>
      </c>
      <c r="C4">
        <f t="shared" ca="1" si="0"/>
        <v>0.49715914906326808</v>
      </c>
      <c r="D4">
        <f t="shared" ca="1" si="0"/>
        <v>0.92122111848998478</v>
      </c>
      <c r="E4">
        <f t="shared" ca="1" si="0"/>
        <v>0.91989251284381168</v>
      </c>
      <c r="F4">
        <f t="shared" ca="1" si="0"/>
        <v>0.49666513159924452</v>
      </c>
      <c r="G4">
        <f t="shared" ca="1" si="0"/>
        <v>0.84803081980353279</v>
      </c>
      <c r="H4">
        <f t="shared" ca="1" si="0"/>
        <v>0.60800251102406133</v>
      </c>
      <c r="I4">
        <f t="shared" ca="1" si="0"/>
        <v>0.26478174308602798</v>
      </c>
      <c r="J4">
        <f t="shared" ca="1" si="0"/>
        <v>9.0501563364266624E-2</v>
      </c>
      <c r="K4">
        <f t="shared" ca="1" si="0"/>
        <v>0.85495661357692843</v>
      </c>
      <c r="L4">
        <f t="shared" ca="1" si="0"/>
        <v>0.27151244774866423</v>
      </c>
      <c r="M4">
        <f t="shared" ca="1" si="0"/>
        <v>0.20413276778563516</v>
      </c>
    </row>
    <row r="5" spans="1:13" x14ac:dyDescent="0.3">
      <c r="A5">
        <f t="shared" ca="1" si="1"/>
        <v>0.16395093984817299</v>
      </c>
      <c r="B5">
        <f t="shared" ca="1" si="0"/>
        <v>0.38474191222355802</v>
      </c>
      <c r="C5">
        <f t="shared" ca="1" si="0"/>
        <v>0.19180548338479686</v>
      </c>
      <c r="D5">
        <f t="shared" ca="1" si="0"/>
        <v>0.91429820040362142</v>
      </c>
      <c r="E5">
        <f t="shared" ca="1" si="0"/>
        <v>0.49020966080746475</v>
      </c>
      <c r="F5">
        <f t="shared" ca="1" si="0"/>
        <v>0.95654497996919408</v>
      </c>
      <c r="G5">
        <f t="shared" ca="1" si="0"/>
        <v>0.87730434666406432</v>
      </c>
      <c r="H5">
        <f t="shared" ca="1" si="0"/>
        <v>0.89389480356079232</v>
      </c>
      <c r="I5">
        <f t="shared" ca="1" si="0"/>
        <v>0.94836457749808345</v>
      </c>
      <c r="J5">
        <f t="shared" ca="1" si="0"/>
        <v>0.68146808107873869</v>
      </c>
      <c r="K5">
        <f t="shared" ca="1" si="0"/>
        <v>0.4182183643988957</v>
      </c>
      <c r="L5">
        <f t="shared" ca="1" si="0"/>
        <v>0.98855197602965805</v>
      </c>
      <c r="M5">
        <f t="shared" ca="1" si="0"/>
        <v>0.25375314927659443</v>
      </c>
    </row>
    <row r="6" spans="1:13" x14ac:dyDescent="0.3">
      <c r="A6">
        <f t="shared" ca="1" si="1"/>
        <v>0.64707872383073006</v>
      </c>
      <c r="B6">
        <f t="shared" ca="1" si="0"/>
        <v>0.73856674142480649</v>
      </c>
      <c r="C6">
        <f t="shared" ca="1" si="0"/>
        <v>5.2364390885763612E-2</v>
      </c>
      <c r="D6">
        <f t="shared" ca="1" si="0"/>
        <v>0.26991986977726679</v>
      </c>
      <c r="E6">
        <f t="shared" ca="1" si="0"/>
        <v>0.62554832097989987</v>
      </c>
      <c r="F6">
        <f t="shared" ca="1" si="0"/>
        <v>0.12739523091065186</v>
      </c>
      <c r="G6">
        <f t="shared" ca="1" si="0"/>
        <v>0.21423169940279363</v>
      </c>
      <c r="H6">
        <f t="shared" ca="1" si="0"/>
        <v>0.92879290017638039</v>
      </c>
      <c r="I6">
        <f t="shared" ca="1" si="0"/>
        <v>0.78459828572355117</v>
      </c>
      <c r="J6">
        <f t="shared" ca="1" si="0"/>
        <v>0.90788873605229958</v>
      </c>
      <c r="K6">
        <f t="shared" ca="1" si="0"/>
        <v>8.815091316410073E-2</v>
      </c>
      <c r="L6">
        <f t="shared" ca="1" si="0"/>
        <v>0.25390101354535211</v>
      </c>
      <c r="M6">
        <f t="shared" ca="1" si="0"/>
        <v>0.13491190232852979</v>
      </c>
    </row>
    <row r="7" spans="1:13" x14ac:dyDescent="0.3">
      <c r="A7">
        <f t="shared" ca="1" si="1"/>
        <v>0.90517120590853595</v>
      </c>
      <c r="B7">
        <f t="shared" ca="1" si="0"/>
        <v>0.50816486129663219</v>
      </c>
      <c r="C7">
        <f t="shared" ca="1" si="0"/>
        <v>0.45532462014514885</v>
      </c>
      <c r="D7">
        <f t="shared" ca="1" si="0"/>
        <v>0.85475051524724777</v>
      </c>
      <c r="E7">
        <f t="shared" ca="1" si="0"/>
        <v>0.4814271716592905</v>
      </c>
      <c r="F7">
        <f t="shared" ca="1" si="0"/>
        <v>0.73698964684022694</v>
      </c>
      <c r="G7">
        <f t="shared" ca="1" si="0"/>
        <v>0.54577041743273447</v>
      </c>
      <c r="H7">
        <f t="shared" ca="1" si="0"/>
        <v>0.84401375131450607</v>
      </c>
      <c r="I7">
        <f t="shared" ca="1" si="0"/>
        <v>0.65542514411364938</v>
      </c>
      <c r="J7">
        <f t="shared" ca="1" si="0"/>
        <v>0.71002816360254484</v>
      </c>
      <c r="K7">
        <f t="shared" ca="1" si="0"/>
        <v>0.36960268666519214</v>
      </c>
      <c r="L7">
        <f t="shared" ca="1" si="0"/>
        <v>0.93436552256738492</v>
      </c>
      <c r="M7">
        <f t="shared" ca="1" si="0"/>
        <v>0.65728742149312247</v>
      </c>
    </row>
    <row r="8" spans="1:13" x14ac:dyDescent="0.3">
      <c r="A8">
        <f t="shared" ca="1" si="1"/>
        <v>0.84167638097343211</v>
      </c>
      <c r="B8">
        <f t="shared" ca="1" si="0"/>
        <v>0.56830508331272078</v>
      </c>
      <c r="C8">
        <f t="shared" ca="1" si="0"/>
        <v>2.657394207703645E-2</v>
      </c>
      <c r="D8">
        <f t="shared" ca="1" si="0"/>
        <v>0.20588262445400318</v>
      </c>
      <c r="E8">
        <f t="shared" ca="1" si="0"/>
        <v>0.50346118836180243</v>
      </c>
      <c r="F8">
        <f t="shared" ca="1" si="0"/>
        <v>0.23985623604958528</v>
      </c>
      <c r="G8">
        <f t="shared" ca="1" si="0"/>
        <v>0.83664084027822083</v>
      </c>
      <c r="H8">
        <f t="shared" ca="1" si="0"/>
        <v>0.36747014100505193</v>
      </c>
      <c r="I8">
        <f t="shared" ca="1" si="0"/>
        <v>0.43820017720533955</v>
      </c>
      <c r="J8">
        <f t="shared" ca="1" si="0"/>
        <v>0.36963836566788766</v>
      </c>
      <c r="K8">
        <f t="shared" ca="1" si="0"/>
        <v>0.58754959891108294</v>
      </c>
      <c r="L8">
        <f t="shared" ca="1" si="0"/>
        <v>0.51988184182905228</v>
      </c>
      <c r="M8">
        <f t="shared" ca="1" si="0"/>
        <v>0.32485018317837588</v>
      </c>
    </row>
    <row r="9" spans="1:13" x14ac:dyDescent="0.3">
      <c r="A9">
        <f t="shared" ca="1" si="1"/>
        <v>0.44302622361338551</v>
      </c>
      <c r="B9">
        <f t="shared" ca="1" si="0"/>
        <v>0.7857429062058463</v>
      </c>
      <c r="C9">
        <f t="shared" ca="1" si="0"/>
        <v>0.60959399593095054</v>
      </c>
      <c r="D9">
        <f t="shared" ca="1" si="0"/>
        <v>0.36512693228811921</v>
      </c>
      <c r="E9">
        <f t="shared" ca="1" si="0"/>
        <v>0.80578844841083808</v>
      </c>
      <c r="F9">
        <f t="shared" ca="1" si="0"/>
        <v>0.28492795491345424</v>
      </c>
      <c r="G9">
        <f t="shared" ca="1" si="0"/>
        <v>0.60989250135926454</v>
      </c>
      <c r="H9">
        <f t="shared" ca="1" si="0"/>
        <v>0.8571109470104844</v>
      </c>
      <c r="I9">
        <f t="shared" ca="1" si="0"/>
        <v>0.38000677081952061</v>
      </c>
      <c r="J9">
        <f t="shared" ca="1" si="0"/>
        <v>0.63603103312481513</v>
      </c>
      <c r="K9">
        <f t="shared" ca="1" si="0"/>
        <v>0.89574047731971174</v>
      </c>
      <c r="L9">
        <f t="shared" ca="1" si="0"/>
        <v>0.32015124911350656</v>
      </c>
      <c r="M9">
        <f t="shared" ca="1" si="0"/>
        <v>5.4831415836199993E-2</v>
      </c>
    </row>
    <row r="10" spans="1:13" x14ac:dyDescent="0.3">
      <c r="A10">
        <f t="shared" ca="1" si="1"/>
        <v>0.87355158320259274</v>
      </c>
      <c r="B10">
        <f t="shared" ca="1" si="0"/>
        <v>0.72806729543972504</v>
      </c>
      <c r="C10">
        <f t="shared" ca="1" si="0"/>
        <v>0.3934749500992617</v>
      </c>
      <c r="D10">
        <f t="shared" ca="1" si="0"/>
        <v>0.18293679320247369</v>
      </c>
      <c r="E10">
        <f t="shared" ca="1" si="0"/>
        <v>0.97798835556573427</v>
      </c>
      <c r="F10">
        <f t="shared" ca="1" si="0"/>
        <v>0.34105898426349301</v>
      </c>
      <c r="G10">
        <f t="shared" ca="1" si="0"/>
        <v>0.98233889926301399</v>
      </c>
      <c r="H10">
        <f t="shared" ca="1" si="0"/>
        <v>9.2913198806199637E-2</v>
      </c>
      <c r="I10">
        <f t="shared" ca="1" si="0"/>
        <v>0.66551836119825403</v>
      </c>
      <c r="J10">
        <f t="shared" ca="1" si="0"/>
        <v>0.29333792284360438</v>
      </c>
      <c r="K10">
        <f t="shared" ca="1" si="0"/>
        <v>0.50610465187885079</v>
      </c>
      <c r="L10">
        <f t="shared" ca="1" si="0"/>
        <v>0.31274106979779848</v>
      </c>
      <c r="M10">
        <f t="shared" ca="1" si="0"/>
        <v>0.82447500385364203</v>
      </c>
    </row>
    <row r="11" spans="1:13" x14ac:dyDescent="0.3">
      <c r="A11">
        <f t="shared" ca="1" si="1"/>
        <v>0.28469082266794588</v>
      </c>
      <c r="B11">
        <f t="shared" ca="1" si="0"/>
        <v>0.94763221395456787</v>
      </c>
      <c r="C11">
        <f t="shared" ca="1" si="0"/>
        <v>0.81225907653683005</v>
      </c>
      <c r="D11">
        <f t="shared" ca="1" si="0"/>
        <v>3.070810857002948E-2</v>
      </c>
      <c r="E11">
        <f t="shared" ca="1" si="0"/>
        <v>0.10188261517290143</v>
      </c>
      <c r="F11">
        <f t="shared" ca="1" si="0"/>
        <v>0.7386947451498499</v>
      </c>
      <c r="G11">
        <f t="shared" ca="1" si="0"/>
        <v>0.73939050678945484</v>
      </c>
      <c r="H11">
        <f t="shared" ca="1" si="0"/>
        <v>0.35852998078905562</v>
      </c>
      <c r="I11">
        <f t="shared" ca="1" si="0"/>
        <v>0.88336549731113356</v>
      </c>
      <c r="J11">
        <f t="shared" ca="1" si="0"/>
        <v>0.21084474647559304</v>
      </c>
      <c r="K11">
        <f t="shared" ca="1" si="0"/>
        <v>0.78809622069885565</v>
      </c>
      <c r="L11">
        <f t="shared" ca="1" si="0"/>
        <v>0.32218943927442145</v>
      </c>
      <c r="M11">
        <f t="shared" ca="1" si="0"/>
        <v>0.83061239581053337</v>
      </c>
    </row>
    <row r="12" spans="1:13" x14ac:dyDescent="0.3">
      <c r="A12">
        <f t="shared" ca="1" si="1"/>
        <v>0.46965558852002331</v>
      </c>
      <c r="B12">
        <f t="shared" ca="1" si="0"/>
        <v>0.87837812027088946</v>
      </c>
      <c r="C12">
        <f t="shared" ca="1" si="0"/>
        <v>0.72410867109410748</v>
      </c>
      <c r="D12">
        <f t="shared" ca="1" si="0"/>
        <v>0.9737996966122876</v>
      </c>
      <c r="E12">
        <f t="shared" ca="1" si="0"/>
        <v>0.76734768687344357</v>
      </c>
      <c r="F12">
        <f t="shared" ca="1" si="0"/>
        <v>0.5941335812028794</v>
      </c>
      <c r="G12">
        <f t="shared" ca="1" si="0"/>
        <v>0.79294282100075508</v>
      </c>
      <c r="H12">
        <f t="shared" ca="1" si="0"/>
        <v>0.50342331215958458</v>
      </c>
      <c r="I12">
        <f t="shared" ca="1" si="0"/>
        <v>0.23047156787924528</v>
      </c>
      <c r="J12">
        <f t="shared" ca="1" si="0"/>
        <v>0.32192513517289323</v>
      </c>
      <c r="K12">
        <f t="shared" ca="1" si="0"/>
        <v>0.8752774064673623</v>
      </c>
      <c r="L12">
        <f t="shared" ca="1" si="0"/>
        <v>0.97334637595559992</v>
      </c>
      <c r="M12">
        <f t="shared" ca="1" si="0"/>
        <v>0.87699607297816362</v>
      </c>
    </row>
    <row r="13" spans="1:13" x14ac:dyDescent="0.3">
      <c r="A13">
        <f t="shared" ca="1" si="1"/>
        <v>0.54660975034309534</v>
      </c>
      <c r="B13">
        <f t="shared" ca="1" si="0"/>
        <v>0.13253335345066153</v>
      </c>
      <c r="C13">
        <f t="shared" ca="1" si="0"/>
        <v>0.76692307954202621</v>
      </c>
      <c r="D13">
        <f t="shared" ca="1" si="0"/>
        <v>0.45523053030710803</v>
      </c>
      <c r="E13">
        <f t="shared" ca="1" si="0"/>
        <v>0.5891801558112697</v>
      </c>
      <c r="F13">
        <f t="shared" ca="1" si="0"/>
        <v>0.32686320561315985</v>
      </c>
      <c r="G13">
        <f t="shared" ca="1" si="0"/>
        <v>0.78472671030020613</v>
      </c>
      <c r="H13">
        <f t="shared" ca="1" si="0"/>
        <v>0.44086421630733763</v>
      </c>
      <c r="I13">
        <f t="shared" ca="1" si="0"/>
        <v>0.17912458978322143</v>
      </c>
      <c r="J13">
        <f t="shared" ca="1" si="0"/>
        <v>3.6332592515683215E-2</v>
      </c>
      <c r="K13">
        <f t="shared" ca="1" si="0"/>
        <v>0.52082982254265342</v>
      </c>
      <c r="L13">
        <f t="shared" ca="1" si="0"/>
        <v>0.71238408165924294</v>
      </c>
      <c r="M13">
        <f t="shared" ca="1" si="0"/>
        <v>0.27129352292339315</v>
      </c>
    </row>
    <row r="14" spans="1:13" x14ac:dyDescent="0.3">
      <c r="A14">
        <f t="shared" ca="1" si="1"/>
        <v>3.6327528886118787E-2</v>
      </c>
      <c r="B14">
        <f t="shared" ca="1" si="0"/>
        <v>0.66796356417483271</v>
      </c>
      <c r="C14">
        <f t="shared" ca="1" si="0"/>
        <v>0.93670914825891938</v>
      </c>
      <c r="D14">
        <f t="shared" ca="1" si="0"/>
        <v>0.58446484673395238</v>
      </c>
      <c r="E14">
        <f t="shared" ca="1" si="0"/>
        <v>0.12259594106105165</v>
      </c>
      <c r="F14">
        <f t="shared" ca="1" si="0"/>
        <v>0.68174583353964191</v>
      </c>
      <c r="G14">
        <f t="shared" ca="1" si="0"/>
        <v>0.73461413848218382</v>
      </c>
      <c r="H14">
        <f t="shared" ca="1" si="0"/>
        <v>0.81023354872083153</v>
      </c>
      <c r="I14">
        <f t="shared" ca="1" si="0"/>
        <v>0.46188494992933249</v>
      </c>
      <c r="J14">
        <f t="shared" ca="1" si="0"/>
        <v>0.9454760209436206</v>
      </c>
      <c r="K14">
        <f t="shared" ca="1" si="0"/>
        <v>0.95729914000946659</v>
      </c>
      <c r="L14">
        <f t="shared" ca="1" si="0"/>
        <v>0.97618806755267062</v>
      </c>
      <c r="M14">
        <f t="shared" ca="1" si="0"/>
        <v>0.97051886601896153</v>
      </c>
    </row>
    <row r="15" spans="1:13" x14ac:dyDescent="0.3">
      <c r="A15">
        <f t="shared" ca="1" si="1"/>
        <v>0.9435010356930652</v>
      </c>
      <c r="B15">
        <f t="shared" ca="1" si="0"/>
        <v>0.58668916970596385</v>
      </c>
      <c r="C15">
        <f t="shared" ca="1" si="0"/>
        <v>0.8535934860752179</v>
      </c>
      <c r="D15">
        <f t="shared" ca="1" si="0"/>
        <v>0.10812882733165075</v>
      </c>
      <c r="E15">
        <f t="shared" ca="1" si="0"/>
        <v>0.52967308746337549</v>
      </c>
      <c r="F15">
        <f t="shared" ca="1" si="0"/>
        <v>0.77618338669317777</v>
      </c>
      <c r="G15">
        <f t="shared" ca="1" si="0"/>
        <v>0.33149517857406141</v>
      </c>
      <c r="H15">
        <f t="shared" ca="1" si="0"/>
        <v>0.62735772025694092</v>
      </c>
      <c r="I15">
        <f t="shared" ca="1" si="0"/>
        <v>0.53971374445864162</v>
      </c>
      <c r="J15">
        <f t="shared" ca="1" si="0"/>
        <v>0.71183394335474226</v>
      </c>
      <c r="K15">
        <f t="shared" ca="1" si="0"/>
        <v>0.67372785569830362</v>
      </c>
      <c r="L15">
        <f t="shared" ca="1" si="0"/>
        <v>0.53106505853799446</v>
      </c>
      <c r="M15">
        <f t="shared" ca="1" si="0"/>
        <v>0.4378365997459791</v>
      </c>
    </row>
    <row r="16" spans="1:13" x14ac:dyDescent="0.3">
      <c r="A16">
        <f t="shared" ca="1" si="1"/>
        <v>0.11818510521092673</v>
      </c>
      <c r="B16">
        <f t="shared" ca="1" si="0"/>
        <v>0.51644760554705971</v>
      </c>
      <c r="C16">
        <f t="shared" ca="1" si="0"/>
        <v>0.3719425537685046</v>
      </c>
      <c r="D16">
        <f t="shared" ca="1" si="0"/>
        <v>0.1794477679645482</v>
      </c>
      <c r="E16">
        <f t="shared" ca="1" si="0"/>
        <v>0.64572894293401706</v>
      </c>
      <c r="F16">
        <f t="shared" ca="1" si="0"/>
        <v>0.52034495335990938</v>
      </c>
      <c r="G16">
        <f t="shared" ca="1" si="0"/>
        <v>0.35202591594372379</v>
      </c>
      <c r="H16">
        <f t="shared" ca="1" si="0"/>
        <v>0.97015265226409619</v>
      </c>
      <c r="I16">
        <f t="shared" ca="1" si="0"/>
        <v>0.97183044442783573</v>
      </c>
      <c r="J16">
        <f t="shared" ca="1" si="0"/>
        <v>0.38756732656446247</v>
      </c>
      <c r="K16">
        <f t="shared" ca="1" si="0"/>
        <v>0.23493216707832476</v>
      </c>
      <c r="L16">
        <f t="shared" ca="1" si="0"/>
        <v>0.34164547286574531</v>
      </c>
      <c r="M16">
        <f t="shared" ca="1" si="0"/>
        <v>0.97475934942852782</v>
      </c>
    </row>
    <row r="17" spans="1:13" x14ac:dyDescent="0.3">
      <c r="A17">
        <f t="shared" ca="1" si="1"/>
        <v>0.25433814361331797</v>
      </c>
      <c r="B17">
        <f t="shared" ca="1" si="1"/>
        <v>0.29176109311027765</v>
      </c>
      <c r="C17">
        <f t="shared" ca="1" si="1"/>
        <v>0.42863087948886702</v>
      </c>
      <c r="D17">
        <f t="shared" ca="1" si="1"/>
        <v>1.0688747460580905E-2</v>
      </c>
      <c r="E17">
        <f t="shared" ca="1" si="1"/>
        <v>3.2271666813665112E-2</v>
      </c>
      <c r="F17">
        <f t="shared" ca="1" si="1"/>
        <v>2.0334018125139464E-2</v>
      </c>
      <c r="G17">
        <f t="shared" ca="1" si="1"/>
        <v>0.75362390735602514</v>
      </c>
      <c r="H17">
        <f t="shared" ca="1" si="1"/>
        <v>0.57008865449111301</v>
      </c>
      <c r="I17">
        <f t="shared" ca="1" si="1"/>
        <v>0.7299665627480173</v>
      </c>
      <c r="J17">
        <f t="shared" ca="1" si="1"/>
        <v>0.3811358478853405</v>
      </c>
      <c r="K17">
        <f t="shared" ca="1" si="1"/>
        <v>0.83988335502145006</v>
      </c>
      <c r="L17">
        <f t="shared" ca="1" si="1"/>
        <v>0.60514785037252794</v>
      </c>
      <c r="M17">
        <f t="shared" ca="1" si="1"/>
        <v>0.70973373693835717</v>
      </c>
    </row>
    <row r="18" spans="1:13" x14ac:dyDescent="0.3">
      <c r="A18">
        <f t="shared" ca="1" si="1"/>
        <v>0.1895785404024446</v>
      </c>
      <c r="B18">
        <f t="shared" ca="1" si="1"/>
        <v>0.27006497548585939</v>
      </c>
      <c r="C18">
        <f t="shared" ca="1" si="1"/>
        <v>0.26984647409814</v>
      </c>
      <c r="D18">
        <f t="shared" ca="1" si="1"/>
        <v>0.60817963056891666</v>
      </c>
      <c r="E18">
        <f t="shared" ca="1" si="1"/>
        <v>0.76130212420745513</v>
      </c>
      <c r="F18">
        <f t="shared" ca="1" si="1"/>
        <v>0.64099001859041616</v>
      </c>
      <c r="G18">
        <f t="shared" ca="1" si="1"/>
        <v>0.41466161295772841</v>
      </c>
      <c r="H18">
        <f t="shared" ca="1" si="1"/>
        <v>6.7622489607592207E-2</v>
      </c>
      <c r="I18">
        <f t="shared" ca="1" si="1"/>
        <v>0.25609080488400948</v>
      </c>
      <c r="J18">
        <f t="shared" ca="1" si="1"/>
        <v>0.12021254554737804</v>
      </c>
      <c r="K18">
        <f t="shared" ca="1" si="1"/>
        <v>0.14976916301443866</v>
      </c>
      <c r="L18">
        <f t="shared" ca="1" si="1"/>
        <v>0.51176645912262997</v>
      </c>
      <c r="M18">
        <f t="shared" ca="1" si="1"/>
        <v>0.66147531902823742</v>
      </c>
    </row>
    <row r="19" spans="1:13" x14ac:dyDescent="0.3">
      <c r="A19">
        <f t="shared" ca="1" si="1"/>
        <v>0.97811871735721045</v>
      </c>
      <c r="B19">
        <f t="shared" ca="1" si="1"/>
        <v>0.34088806903202695</v>
      </c>
      <c r="C19">
        <f t="shared" ca="1" si="1"/>
        <v>0.93370510922353966</v>
      </c>
      <c r="D19">
        <f t="shared" ca="1" si="1"/>
        <v>0.26895296273628988</v>
      </c>
      <c r="E19">
        <f t="shared" ca="1" si="1"/>
        <v>0.17428373809149666</v>
      </c>
      <c r="F19">
        <f t="shared" ca="1" si="1"/>
        <v>0.8057326486050751</v>
      </c>
      <c r="G19">
        <f t="shared" ca="1" si="1"/>
        <v>0.74893284906987989</v>
      </c>
      <c r="H19">
        <f t="shared" ca="1" si="1"/>
        <v>0.2120370310699321</v>
      </c>
      <c r="I19">
        <f t="shared" ca="1" si="1"/>
        <v>0.68473185179490703</v>
      </c>
      <c r="J19">
        <f t="shared" ca="1" si="1"/>
        <v>0.45768930755893944</v>
      </c>
      <c r="K19">
        <f t="shared" ca="1" si="1"/>
        <v>0.45411208066072328</v>
      </c>
      <c r="L19">
        <f t="shared" ca="1" si="1"/>
        <v>0.9296601506146428</v>
      </c>
      <c r="M19">
        <f t="shared" ca="1" si="1"/>
        <v>0.16797995624628081</v>
      </c>
    </row>
    <row r="20" spans="1:13" x14ac:dyDescent="0.3">
      <c r="A20">
        <f t="shared" ca="1" si="1"/>
        <v>0.56308584807700002</v>
      </c>
      <c r="B20">
        <f t="shared" ca="1" si="1"/>
        <v>0.28033264669922597</v>
      </c>
      <c r="C20">
        <f t="shared" ca="1" si="1"/>
        <v>0.66641708882828199</v>
      </c>
      <c r="D20">
        <f t="shared" ca="1" si="1"/>
        <v>0.64108664987121999</v>
      </c>
      <c r="E20">
        <f t="shared" ca="1" si="1"/>
        <v>0.15645587401710903</v>
      </c>
      <c r="F20">
        <f t="shared" ca="1" si="1"/>
        <v>0.86517651928880746</v>
      </c>
      <c r="G20">
        <f t="shared" ca="1" si="1"/>
        <v>0.38791287317404599</v>
      </c>
      <c r="H20">
        <f t="shared" ca="1" si="1"/>
        <v>0.42475996330205146</v>
      </c>
      <c r="I20">
        <f t="shared" ca="1" si="1"/>
        <v>0.8326601016789632</v>
      </c>
      <c r="J20">
        <f t="shared" ca="1" si="1"/>
        <v>0.32390442183108692</v>
      </c>
      <c r="K20">
        <f t="shared" ca="1" si="1"/>
        <v>0.48962477205585542</v>
      </c>
      <c r="L20">
        <f t="shared" ca="1" si="1"/>
        <v>0.74926746033695069</v>
      </c>
      <c r="M20">
        <f t="shared" ca="1" si="1"/>
        <v>0.94155999549415692</v>
      </c>
    </row>
    <row r="21" spans="1:13" x14ac:dyDescent="0.3">
      <c r="A21">
        <f t="shared" ca="1" si="1"/>
        <v>0.74890804373290243</v>
      </c>
      <c r="B21">
        <f t="shared" ca="1" si="1"/>
        <v>0.70807806708453802</v>
      </c>
      <c r="C21">
        <f t="shared" ca="1" si="1"/>
        <v>0.41711907757988675</v>
      </c>
      <c r="D21">
        <f t="shared" ca="1" si="1"/>
        <v>0.24320848599552314</v>
      </c>
      <c r="E21">
        <f t="shared" ca="1" si="1"/>
        <v>0.21594995184097077</v>
      </c>
      <c r="F21">
        <f t="shared" ca="1" si="1"/>
        <v>5.6186348017139176E-2</v>
      </c>
      <c r="G21">
        <f t="shared" ca="1" si="1"/>
        <v>0.45560668561284179</v>
      </c>
      <c r="H21">
        <f t="shared" ca="1" si="1"/>
        <v>0.24392322198391181</v>
      </c>
      <c r="I21">
        <f t="shared" ca="1" si="1"/>
        <v>0.26245181556478403</v>
      </c>
      <c r="J21">
        <f t="shared" ca="1" si="1"/>
        <v>0.78301221935670362</v>
      </c>
      <c r="K21">
        <f t="shared" ca="1" si="1"/>
        <v>0.87792515899630708</v>
      </c>
      <c r="L21">
        <f t="shared" ca="1" si="1"/>
        <v>0.65017944555794027</v>
      </c>
      <c r="M21">
        <f t="shared" ca="1" si="1"/>
        <v>0.61426018749713618</v>
      </c>
    </row>
    <row r="22" spans="1:13" x14ac:dyDescent="0.3">
      <c r="A22">
        <f t="shared" ca="1" si="1"/>
        <v>0.75233319221728867</v>
      </c>
      <c r="B22">
        <f t="shared" ca="1" si="1"/>
        <v>0.27218873113116071</v>
      </c>
      <c r="C22">
        <f t="shared" ca="1" si="1"/>
        <v>0.83908931635117712</v>
      </c>
      <c r="D22">
        <f t="shared" ca="1" si="1"/>
        <v>8.1999732669921555E-2</v>
      </c>
      <c r="E22">
        <f t="shared" ca="1" si="1"/>
        <v>0.12919626394716344</v>
      </c>
      <c r="F22">
        <f t="shared" ca="1" si="1"/>
        <v>0.18671360205250898</v>
      </c>
      <c r="G22">
        <f t="shared" ca="1" si="1"/>
        <v>0.30682591691661165</v>
      </c>
      <c r="H22">
        <f t="shared" ca="1" si="1"/>
        <v>0.47547281379225548</v>
      </c>
      <c r="I22">
        <f t="shared" ca="1" si="1"/>
        <v>0.10872053161531692</v>
      </c>
      <c r="J22">
        <f t="shared" ca="1" si="1"/>
        <v>0.58153096610646815</v>
      </c>
      <c r="K22">
        <f t="shared" ca="1" si="1"/>
        <v>0.47925209041155914</v>
      </c>
      <c r="L22">
        <f t="shared" ca="1" si="1"/>
        <v>0.18696674581088346</v>
      </c>
      <c r="M22">
        <f t="shared" ca="1" si="1"/>
        <v>0.82971375104166822</v>
      </c>
    </row>
    <row r="23" spans="1:13" x14ac:dyDescent="0.3">
      <c r="A23">
        <f t="shared" ca="1" si="1"/>
        <v>0.92502479181398811</v>
      </c>
      <c r="B23">
        <f t="shared" ca="1" si="1"/>
        <v>0.58085022897081307</v>
      </c>
      <c r="C23">
        <f t="shared" ca="1" si="1"/>
        <v>0.45264995497644811</v>
      </c>
      <c r="D23">
        <f t="shared" ca="1" si="1"/>
        <v>0.14333465753716357</v>
      </c>
      <c r="E23">
        <f t="shared" ca="1" si="1"/>
        <v>0.12254362952279474</v>
      </c>
      <c r="F23">
        <f t="shared" ca="1" si="1"/>
        <v>0.85858825817994744</v>
      </c>
      <c r="G23">
        <f t="shared" ca="1" si="1"/>
        <v>0.92002656160618679</v>
      </c>
      <c r="H23">
        <f t="shared" ca="1" si="1"/>
        <v>2.6348855161049234E-2</v>
      </c>
      <c r="I23">
        <f t="shared" ca="1" si="1"/>
        <v>0.52710868484801843</v>
      </c>
      <c r="J23">
        <f t="shared" ca="1" si="1"/>
        <v>0.73946718991189231</v>
      </c>
      <c r="K23">
        <f t="shared" ca="1" si="1"/>
        <v>0.79903492837919432</v>
      </c>
      <c r="L23">
        <f t="shared" ca="1" si="1"/>
        <v>0.91978742911261213</v>
      </c>
      <c r="M23">
        <f t="shared" ca="1" si="1"/>
        <v>9.1326598821576233E-2</v>
      </c>
    </row>
    <row r="24" spans="1:13" x14ac:dyDescent="0.3">
      <c r="A24">
        <f t="shared" ca="1" si="1"/>
        <v>0.76921229294153293</v>
      </c>
      <c r="B24">
        <f t="shared" ca="1" si="1"/>
        <v>0.54853349695898523</v>
      </c>
      <c r="C24">
        <f t="shared" ca="1" si="1"/>
        <v>0.93080756450755853</v>
      </c>
      <c r="D24">
        <f t="shared" ca="1" si="1"/>
        <v>0.56400995154804434</v>
      </c>
      <c r="E24">
        <f t="shared" ca="1" si="1"/>
        <v>0.86337101553899542</v>
      </c>
      <c r="F24">
        <f t="shared" ca="1" si="1"/>
        <v>0.52197704177332482</v>
      </c>
      <c r="G24">
        <f t="shared" ca="1" si="1"/>
        <v>0.23034416669925339</v>
      </c>
      <c r="H24">
        <f t="shared" ca="1" si="1"/>
        <v>0.51184916267673308</v>
      </c>
      <c r="I24">
        <f t="shared" ca="1" si="1"/>
        <v>0.18051009377301908</v>
      </c>
      <c r="J24">
        <f t="shared" ca="1" si="1"/>
        <v>0.58064969812814782</v>
      </c>
      <c r="K24">
        <f t="shared" ca="1" si="1"/>
        <v>0.5240586985506519</v>
      </c>
      <c r="L24">
        <f t="shared" ca="1" si="1"/>
        <v>0.64757673824975392</v>
      </c>
      <c r="M24">
        <f t="shared" ca="1" si="1"/>
        <v>0.96209492093674842</v>
      </c>
    </row>
    <row r="25" spans="1:13" x14ac:dyDescent="0.3">
      <c r="A25">
        <f t="shared" ca="1" si="1"/>
        <v>0.27156958467015202</v>
      </c>
      <c r="B25">
        <f t="shared" ca="1" si="1"/>
        <v>0.22809340149004953</v>
      </c>
      <c r="C25">
        <f t="shared" ca="1" si="1"/>
        <v>0.79003070575191348</v>
      </c>
      <c r="D25">
        <f t="shared" ca="1" si="1"/>
        <v>0.57433352972385787</v>
      </c>
      <c r="E25">
        <f t="shared" ca="1" si="1"/>
        <v>0.14765389273818808</v>
      </c>
      <c r="F25">
        <f t="shared" ca="1" si="1"/>
        <v>5.8123250138214511E-2</v>
      </c>
      <c r="G25">
        <f t="shared" ca="1" si="1"/>
        <v>0.66366809583524</v>
      </c>
      <c r="H25">
        <f t="shared" ca="1" si="1"/>
        <v>0.32363802597630376</v>
      </c>
      <c r="I25">
        <f t="shared" ca="1" si="1"/>
        <v>0.48530632688274788</v>
      </c>
      <c r="J25">
        <f t="shared" ca="1" si="1"/>
        <v>0.5982089724753239</v>
      </c>
      <c r="K25">
        <f t="shared" ca="1" si="1"/>
        <v>0.38932472477476876</v>
      </c>
      <c r="L25">
        <f t="shared" ca="1" si="1"/>
        <v>2.9581818632056889E-2</v>
      </c>
      <c r="M25">
        <f t="shared" ca="1" si="1"/>
        <v>0.77951134572838954</v>
      </c>
    </row>
    <row r="26" spans="1:13" x14ac:dyDescent="0.3">
      <c r="A26">
        <f t="shared" ca="1" si="1"/>
        <v>3.6064401521262002E-2</v>
      </c>
      <c r="B26">
        <f t="shared" ca="1" si="1"/>
        <v>0.54526861057097065</v>
      </c>
      <c r="C26">
        <f t="shared" ca="1" si="1"/>
        <v>0.72057674109065883</v>
      </c>
      <c r="D26">
        <f t="shared" ca="1" si="1"/>
        <v>0.15403897162389468</v>
      </c>
      <c r="E26">
        <f t="shared" ca="1" si="1"/>
        <v>0.21577939738821472</v>
      </c>
      <c r="F26">
        <f t="shared" ca="1" si="1"/>
        <v>0.85095060156870139</v>
      </c>
      <c r="G26">
        <f t="shared" ca="1" si="1"/>
        <v>0.60906626165494182</v>
      </c>
      <c r="H26">
        <f t="shared" ca="1" si="1"/>
        <v>0.61633101519367817</v>
      </c>
      <c r="I26">
        <f t="shared" ca="1" si="1"/>
        <v>0.64781584280228832</v>
      </c>
      <c r="J26">
        <f t="shared" ca="1" si="1"/>
        <v>0.60774077224752998</v>
      </c>
      <c r="K26">
        <f t="shared" ca="1" si="1"/>
        <v>0.4755586108325659</v>
      </c>
      <c r="L26">
        <f t="shared" ca="1" si="1"/>
        <v>0.67061658142318481</v>
      </c>
      <c r="M26">
        <f t="shared" ca="1" si="1"/>
        <v>0.86828346552212388</v>
      </c>
    </row>
    <row r="27" spans="1:13" x14ac:dyDescent="0.3">
      <c r="A27">
        <f t="shared" ca="1" si="1"/>
        <v>0.83476798517745809</v>
      </c>
      <c r="B27">
        <f t="shared" ca="1" si="1"/>
        <v>0.62783857740068827</v>
      </c>
      <c r="C27">
        <f t="shared" ca="1" si="1"/>
        <v>0.45727111920392749</v>
      </c>
      <c r="D27">
        <f t="shared" ca="1" si="1"/>
        <v>0.808716844811189</v>
      </c>
      <c r="E27">
        <f t="shared" ca="1" si="1"/>
        <v>0.10520434475709584</v>
      </c>
      <c r="F27">
        <f t="shared" ca="1" si="1"/>
        <v>9.0735631219630908E-2</v>
      </c>
      <c r="G27">
        <f t="shared" ca="1" si="1"/>
        <v>0.53536227869156672</v>
      </c>
      <c r="H27">
        <f t="shared" ca="1" si="1"/>
        <v>0.62401802029879849</v>
      </c>
      <c r="I27">
        <f t="shared" ca="1" si="1"/>
        <v>0.49154924567659464</v>
      </c>
      <c r="J27">
        <f t="shared" ca="1" si="1"/>
        <v>0.10530849628684524</v>
      </c>
      <c r="K27">
        <f t="shared" ca="1" si="1"/>
        <v>0.31650785585947638</v>
      </c>
      <c r="L27">
        <f t="shared" ca="1" si="1"/>
        <v>0.75858395753360919</v>
      </c>
      <c r="M27">
        <f t="shared" ca="1" si="1"/>
        <v>0.20855061568994793</v>
      </c>
    </row>
    <row r="28" spans="1:13" x14ac:dyDescent="0.3">
      <c r="A28">
        <f t="shared" ca="1" si="1"/>
        <v>0.18320844614067333</v>
      </c>
      <c r="B28">
        <f t="shared" ca="1" si="1"/>
        <v>3.1816452211683166E-2</v>
      </c>
      <c r="C28">
        <f t="shared" ca="1" si="1"/>
        <v>1.0460357346420146E-5</v>
      </c>
      <c r="D28">
        <f t="shared" ca="1" si="1"/>
        <v>0.93318118833563246</v>
      </c>
      <c r="E28">
        <f t="shared" ca="1" si="1"/>
        <v>0.63177875420186536</v>
      </c>
      <c r="F28">
        <f t="shared" ca="1" si="1"/>
        <v>0.32995016935572918</v>
      </c>
      <c r="G28">
        <f t="shared" ca="1" si="1"/>
        <v>0.21764233650222597</v>
      </c>
      <c r="H28">
        <f t="shared" ca="1" si="1"/>
        <v>0.32856411367277216</v>
      </c>
      <c r="I28">
        <f t="shared" ca="1" si="1"/>
        <v>0.65744178617310922</v>
      </c>
      <c r="J28">
        <f t="shared" ca="1" si="1"/>
        <v>0.63824008356485806</v>
      </c>
      <c r="K28">
        <f t="shared" ca="1" si="1"/>
        <v>0.44453278820827624</v>
      </c>
      <c r="L28">
        <f t="shared" ca="1" si="1"/>
        <v>0.96337304899332554</v>
      </c>
      <c r="M28">
        <f t="shared" ca="1" si="1"/>
        <v>0.50613223545773267</v>
      </c>
    </row>
    <row r="29" spans="1:13" x14ac:dyDescent="0.3">
      <c r="A29">
        <f t="shared" ca="1" si="1"/>
        <v>0.38691381171954053</v>
      </c>
      <c r="B29">
        <f t="shared" ca="1" si="1"/>
        <v>5.6921620748463519E-2</v>
      </c>
      <c r="C29">
        <f t="shared" ca="1" si="1"/>
        <v>0.77231906692484564</v>
      </c>
      <c r="D29">
        <f t="shared" ca="1" si="1"/>
        <v>2.3699249768378339E-2</v>
      </c>
      <c r="E29">
        <f t="shared" ca="1" si="1"/>
        <v>0.20420900851062807</v>
      </c>
      <c r="F29">
        <f t="shared" ca="1" si="1"/>
        <v>0.87529770172857457</v>
      </c>
      <c r="G29">
        <f t="shared" ca="1" si="1"/>
        <v>0.45372645113402932</v>
      </c>
      <c r="H29">
        <f t="shared" ca="1" si="1"/>
        <v>0.47274926884860713</v>
      </c>
      <c r="I29">
        <f t="shared" ca="1" si="1"/>
        <v>0.10256072966457952</v>
      </c>
      <c r="J29">
        <f t="shared" ca="1" si="1"/>
        <v>0.62435054987133087</v>
      </c>
      <c r="K29">
        <f t="shared" ca="1" si="1"/>
        <v>0.5006133329838437</v>
      </c>
      <c r="L29">
        <f t="shared" ca="1" si="1"/>
        <v>2.1112315921248292E-2</v>
      </c>
      <c r="M29">
        <f t="shared" ca="1" si="1"/>
        <v>0.66142289095006623</v>
      </c>
    </row>
    <row r="30" spans="1:13" x14ac:dyDescent="0.3">
      <c r="A30">
        <f t="shared" ca="1" si="1"/>
        <v>5.6108923435866598E-2</v>
      </c>
      <c r="B30">
        <f t="shared" ca="1" si="1"/>
        <v>0.87896447480884465</v>
      </c>
      <c r="C30">
        <f t="shared" ca="1" si="1"/>
        <v>0.56442957566047214</v>
      </c>
      <c r="D30">
        <f t="shared" ca="1" si="1"/>
        <v>8.7484071958314091E-2</v>
      </c>
      <c r="E30">
        <f t="shared" ca="1" si="1"/>
        <v>0.3932717264967841</v>
      </c>
      <c r="F30">
        <f t="shared" ca="1" si="1"/>
        <v>0.89847748299592156</v>
      </c>
      <c r="G30">
        <f t="shared" ca="1" si="1"/>
        <v>0.40539654993101204</v>
      </c>
      <c r="H30">
        <f t="shared" ca="1" si="1"/>
        <v>0.26190154020824163</v>
      </c>
      <c r="I30">
        <f t="shared" ca="1" si="1"/>
        <v>0.7393905669277987</v>
      </c>
      <c r="J30">
        <f t="shared" ca="1" si="1"/>
        <v>0.51990661076967515</v>
      </c>
      <c r="K30">
        <f t="shared" ca="1" si="1"/>
        <v>0.14297289889775511</v>
      </c>
      <c r="L30">
        <f t="shared" ca="1" si="1"/>
        <v>0.81236289565284026</v>
      </c>
      <c r="M30">
        <f t="shared" ca="1" si="1"/>
        <v>0.7262456146340498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rand 2-D 3 centroids</vt:lpstr>
      <vt:lpstr>test 4 Centroids RR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2020-12-07T09:24:27Z</dcterms:modified>
</cp:coreProperties>
</file>