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3"/>
  </bookViews>
  <sheets>
    <sheet name="eig-test-1" sheetId="1" r:id="rId1"/>
    <sheet name="eig-test-2" sheetId="2" r:id="rId2"/>
    <sheet name="eig-test-3" sheetId="4" r:id="rId3"/>
    <sheet name="eig-test-4" sheetId="5" r:id="rId4"/>
    <sheet name="rand" sheetId="3" r:id="rId5"/>
  </sheets>
  <calcPr calcId="144525"/>
</workbook>
</file>

<file path=xl/calcChain.xml><?xml version="1.0" encoding="utf-8"?>
<calcChain xmlns="http://schemas.openxmlformats.org/spreadsheetml/2006/main">
  <c r="B15" i="5" l="1"/>
  <c r="A15" i="5"/>
  <c r="C14" i="5"/>
  <c r="A14" i="5"/>
  <c r="C13" i="5"/>
  <c r="B13" i="5"/>
  <c r="F10" i="5"/>
  <c r="F9" i="5"/>
  <c r="F8" i="5"/>
  <c r="O7" i="5"/>
  <c r="F7" i="5"/>
  <c r="F6" i="5"/>
  <c r="F5" i="5"/>
  <c r="F4" i="5"/>
  <c r="F3" i="5"/>
  <c r="B15" i="4"/>
  <c r="A15" i="4"/>
  <c r="C14" i="4"/>
  <c r="A14" i="4"/>
  <c r="C13" i="4"/>
  <c r="B13" i="4"/>
  <c r="F10" i="4"/>
  <c r="F9" i="4"/>
  <c r="F8" i="4"/>
  <c r="O7" i="4"/>
  <c r="F7" i="4"/>
  <c r="F6" i="4"/>
  <c r="F5" i="4"/>
  <c r="F4" i="4"/>
  <c r="F3" i="4"/>
  <c r="H10" i="1"/>
  <c r="H9" i="1"/>
  <c r="H8" i="1"/>
  <c r="H7" i="1"/>
  <c r="A9" i="2"/>
  <c r="B15" i="2"/>
  <c r="A15" i="2"/>
  <c r="C14" i="2"/>
  <c r="A14" i="2"/>
  <c r="C13" i="2"/>
  <c r="B13" i="2"/>
  <c r="F10" i="2"/>
  <c r="F9" i="2"/>
  <c r="F8" i="2"/>
  <c r="O7" i="2"/>
  <c r="F7" i="2"/>
  <c r="F6" i="2"/>
  <c r="F5" i="2"/>
  <c r="F4" i="2"/>
  <c r="F3" i="2"/>
  <c r="I3" i="2" s="1"/>
  <c r="R3" i="2" s="1"/>
  <c r="R7" i="2" s="1"/>
  <c r="A9" i="1"/>
  <c r="I4" i="1"/>
  <c r="A14" i="1"/>
  <c r="C14" i="1"/>
  <c r="A15" i="1"/>
  <c r="B15" i="1"/>
  <c r="B13" i="1"/>
  <c r="C13" i="1"/>
  <c r="R5" i="1"/>
  <c r="R4" i="1"/>
  <c r="R3" i="1"/>
  <c r="O7" i="1"/>
  <c r="I5" i="5" l="1"/>
  <c r="R5" i="5" s="1"/>
  <c r="I3" i="5"/>
  <c r="R3" i="5" s="1"/>
  <c r="R7" i="5" s="1"/>
  <c r="I4" i="5"/>
  <c r="R4" i="5" s="1"/>
  <c r="I3" i="4"/>
  <c r="R3" i="4" s="1"/>
  <c r="R7" i="4" s="1"/>
  <c r="I4" i="4"/>
  <c r="R4" i="4" s="1"/>
  <c r="I5" i="4"/>
  <c r="R5" i="4" s="1"/>
  <c r="I5" i="2"/>
  <c r="R5" i="2" s="1"/>
  <c r="I4" i="2"/>
  <c r="R4" i="2" s="1"/>
  <c r="R9" i="2" s="1"/>
  <c r="L3" i="2" s="1"/>
  <c r="R10" i="2"/>
  <c r="L4" i="2" s="1"/>
  <c r="R7" i="1"/>
  <c r="R9" i="5" l="1"/>
  <c r="L3" i="5" s="1"/>
  <c r="R10" i="5"/>
  <c r="L4" i="5" s="1"/>
  <c r="R10" i="4"/>
  <c r="L4" i="4" s="1"/>
  <c r="R9" i="4"/>
  <c r="L3" i="4" s="1"/>
  <c r="N4" i="2"/>
  <c r="N6" i="2"/>
  <c r="L6" i="2"/>
  <c r="O16" i="2"/>
  <c r="N3" i="2"/>
  <c r="R9" i="1"/>
  <c r="L3" i="1" s="1"/>
  <c r="R10" i="1"/>
  <c r="L4" i="1" s="1"/>
  <c r="N6" i="5" l="1"/>
  <c r="L6" i="5"/>
  <c r="N4" i="5"/>
  <c r="O16" i="5"/>
  <c r="N3" i="5"/>
  <c r="O16" i="4"/>
  <c r="N3" i="4"/>
  <c r="N6" i="4"/>
  <c r="L6" i="4"/>
  <c r="N4" i="4"/>
  <c r="L9" i="2"/>
  <c r="L7" i="2"/>
  <c r="L16" i="2"/>
  <c r="L17" i="2"/>
  <c r="L18" i="2" s="1"/>
  <c r="L19" i="2" s="1"/>
  <c r="L21" i="2" s="1"/>
  <c r="L22" i="2" s="1"/>
  <c r="R22" i="2" s="1"/>
  <c r="N7" i="2"/>
  <c r="L6" i="1"/>
  <c r="N6" i="1"/>
  <c r="N4" i="1"/>
  <c r="N3" i="1"/>
  <c r="O16" i="1"/>
  <c r="L16" i="5" l="1"/>
  <c r="L7" i="5"/>
  <c r="L9" i="5"/>
  <c r="N7" i="5"/>
  <c r="L17" i="5"/>
  <c r="L18" i="5" s="1"/>
  <c r="L19" i="5" s="1"/>
  <c r="L21" i="5" s="1"/>
  <c r="L22" i="5" s="1"/>
  <c r="R22" i="5" s="1"/>
  <c r="A9" i="5" s="1"/>
  <c r="L9" i="4"/>
  <c r="L16" i="4"/>
  <c r="L7" i="4"/>
  <c r="N7" i="4"/>
  <c r="L17" i="4"/>
  <c r="L18" i="4" s="1"/>
  <c r="L19" i="4" s="1"/>
  <c r="L21" i="4" s="1"/>
  <c r="L22" i="4" s="1"/>
  <c r="R22" i="4" s="1"/>
  <c r="A9" i="4" s="1"/>
  <c r="L10" i="2"/>
  <c r="B14" i="2"/>
  <c r="A13" i="2"/>
  <c r="C15" i="2"/>
  <c r="L12" i="2"/>
  <c r="L17" i="1"/>
  <c r="L18" i="1" s="1"/>
  <c r="L19" i="1" s="1"/>
  <c r="L21" i="1" s="1"/>
  <c r="L22" i="1" s="1"/>
  <c r="R22" i="1" s="1"/>
  <c r="N7" i="1"/>
  <c r="L7" i="1"/>
  <c r="L16" i="1"/>
  <c r="L9" i="1"/>
  <c r="L10" i="5" l="1"/>
  <c r="L12" i="5" s="1"/>
  <c r="C15" i="5"/>
  <c r="B14" i="5"/>
  <c r="A13" i="5"/>
  <c r="C15" i="4"/>
  <c r="B14" i="4"/>
  <c r="A13" i="4"/>
  <c r="L10" i="4"/>
  <c r="L12" i="4" s="1"/>
  <c r="B17" i="2"/>
  <c r="M14" i="2"/>
  <c r="R12" i="2"/>
  <c r="T12" i="2" s="1"/>
  <c r="L10" i="1"/>
  <c r="L12" i="1" s="1"/>
  <c r="M14" i="5" l="1"/>
  <c r="R12" i="5"/>
  <c r="T12" i="5" s="1"/>
  <c r="B17" i="5"/>
  <c r="B17" i="4"/>
  <c r="M14" i="4"/>
  <c r="R12" i="4"/>
  <c r="T12" i="4" s="1"/>
  <c r="M14" i="1"/>
  <c r="R12" i="1"/>
  <c r="F10" i="1"/>
  <c r="F9" i="1"/>
  <c r="F8" i="1"/>
  <c r="F7" i="1"/>
  <c r="F6" i="1"/>
  <c r="F5" i="1"/>
  <c r="F4" i="1"/>
  <c r="F3" i="1"/>
  <c r="I5" i="1" s="1"/>
  <c r="A2" i="3"/>
  <c r="B2" i="3"/>
  <c r="C2" i="3"/>
  <c r="D2" i="3"/>
  <c r="E2" i="3"/>
  <c r="F2" i="3"/>
  <c r="G2" i="3"/>
  <c r="H2" i="3"/>
  <c r="A3" i="3"/>
  <c r="B3" i="3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C14" i="3"/>
  <c r="D14" i="3"/>
  <c r="E14" i="3"/>
  <c r="F14" i="3"/>
  <c r="G14" i="3"/>
  <c r="H14" i="3"/>
  <c r="A15" i="3"/>
  <c r="B15" i="3"/>
  <c r="C15" i="3"/>
  <c r="D15" i="3"/>
  <c r="E15" i="3"/>
  <c r="F15" i="3"/>
  <c r="G15" i="3"/>
  <c r="H15" i="3"/>
  <c r="B1" i="3"/>
  <c r="C1" i="3"/>
  <c r="D1" i="3"/>
  <c r="E1" i="3"/>
  <c r="F1" i="3"/>
  <c r="G1" i="3"/>
  <c r="H1" i="3"/>
  <c r="A1" i="3"/>
  <c r="T12" i="1" l="1"/>
  <c r="I3" i="1"/>
  <c r="C15" i="1" l="1"/>
  <c r="B14" i="1"/>
  <c r="A13" i="1"/>
  <c r="B17" i="1" s="1"/>
</calcChain>
</file>

<file path=xl/sharedStrings.xml><?xml version="1.0" encoding="utf-8"?>
<sst xmlns="http://schemas.openxmlformats.org/spreadsheetml/2006/main" count="168" uniqueCount="39">
  <si>
    <t>#1</t>
  </si>
  <si>
    <t>a=</t>
  </si>
  <si>
    <t>b=</t>
  </si>
  <si>
    <t>c=</t>
  </si>
  <si>
    <t>d=</t>
  </si>
  <si>
    <t>e=</t>
  </si>
  <si>
    <t>f=</t>
  </si>
  <si>
    <t>j=</t>
  </si>
  <si>
    <t>k=</t>
  </si>
  <si>
    <t>a+e+k=</t>
  </si>
  <si>
    <t>aek+cdj-ajf-bdk=</t>
  </si>
  <si>
    <t>ae+ak+ek-jk-bd=</t>
  </si>
  <si>
    <t>x=</t>
  </si>
  <si>
    <t>r^3=</t>
  </si>
  <si>
    <t>r=</t>
  </si>
  <si>
    <t>tan=</t>
  </si>
  <si>
    <t>theta=</t>
  </si>
  <si>
    <t>cos=</t>
  </si>
  <si>
    <t>z=</t>
  </si>
  <si>
    <t>p=</t>
    <phoneticPr fontId="0" type="noConversion"/>
  </si>
  <si>
    <t>a=</t>
    <phoneticPr fontId="0" type="noConversion"/>
  </si>
  <si>
    <t>q=</t>
    <phoneticPr fontId="0" type="noConversion"/>
  </si>
  <si>
    <t>b=</t>
    <phoneticPr fontId="0" type="noConversion"/>
  </si>
  <si>
    <t>c=</t>
    <phoneticPr fontId="0" type="noConversion"/>
  </si>
  <si>
    <t>u^3=</t>
    <phoneticPr fontId="0" type="noConversion"/>
  </si>
  <si>
    <t>+sqrt(</t>
    <phoneticPr fontId="0" type="noConversion"/>
  </si>
  <si>
    <t>)</t>
    <phoneticPr fontId="0" type="noConversion"/>
  </si>
  <si>
    <t>v^3=</t>
    <phoneticPr fontId="0" type="noConversion"/>
  </si>
  <si>
    <t>-sqrt(</t>
    <phoneticPr fontId="0" type="noConversion"/>
  </si>
  <si>
    <t>h=</t>
    <phoneticPr fontId="0" type="noConversion"/>
  </si>
  <si>
    <t>u=</t>
    <phoneticPr fontId="0" type="noConversion"/>
  </si>
  <si>
    <t>v=</t>
    <phoneticPr fontId="0" type="noConversion"/>
  </si>
  <si>
    <t>x=</t>
    <phoneticPr fontId="0" type="noConversion"/>
  </si>
  <si>
    <t>Verification=</t>
    <phoneticPr fontId="0" type="noConversion"/>
  </si>
  <si>
    <t xml:space="preserve"> </t>
    <phoneticPr fontId="0" type="noConversion"/>
  </si>
  <si>
    <t>Verification</t>
  </si>
  <si>
    <t>Det=</t>
  </si>
  <si>
    <t>#0</t>
  </si>
  <si>
    <t>ae+ak+ek-jf-bd=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</si>
</sst>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I4" sqref="A1:XFD1048576"/>
    </sheetView>
  </sheetViews>
  <sheetFormatPr defaultRowHeight="15" x14ac:dyDescent="0.25"/>
  <cols>
    <col min="8" max="8" width="36.85546875" customWidth="1"/>
    <col min="20" max="20" width="12.7109375" bestFit="1" customWidth="1"/>
  </cols>
  <sheetData>
    <row r="1" spans="1:20" x14ac:dyDescent="0.25">
      <c r="A1" t="s">
        <v>37</v>
      </c>
    </row>
    <row r="2" spans="1:20" x14ac:dyDescent="0.25">
      <c r="A2">
        <v>3</v>
      </c>
      <c r="B2">
        <v>3</v>
      </c>
    </row>
    <row r="3" spans="1:20" x14ac:dyDescent="0.25">
      <c r="A3">
        <v>-1.711895538362743</v>
      </c>
      <c r="B3">
        <v>-6.0568190214617212</v>
      </c>
      <c r="C3">
        <v>2.3622645939194253</v>
      </c>
      <c r="E3" t="s">
        <v>1</v>
      </c>
      <c r="F3">
        <f>A3</f>
        <v>-1.711895538362743</v>
      </c>
      <c r="H3" t="s">
        <v>9</v>
      </c>
      <c r="I3">
        <f>F3+F7+F10</f>
        <v>-9.5825152684649026</v>
      </c>
      <c r="K3" s="1" t="s">
        <v>19</v>
      </c>
      <c r="L3" s="1">
        <f>R9</f>
        <v>-30.309351889086855</v>
      </c>
      <c r="M3" s="1"/>
      <c r="N3" s="1">
        <f>L3/3</f>
        <v>-10.103117296362285</v>
      </c>
      <c r="O3" s="1"/>
      <c r="P3" s="1"/>
      <c r="Q3" s="1" t="s">
        <v>20</v>
      </c>
      <c r="R3" s="1">
        <f>-I3</f>
        <v>9.5825152684649026</v>
      </c>
      <c r="S3" s="1"/>
    </row>
    <row r="4" spans="1:20" x14ac:dyDescent="0.25">
      <c r="A4">
        <v>1.899291479738995</v>
      </c>
      <c r="B4">
        <v>-4.4948849168758409</v>
      </c>
      <c r="C4">
        <v>5.6195524309320888</v>
      </c>
      <c r="E4" t="s">
        <v>2</v>
      </c>
      <c r="F4">
        <f>B3</f>
        <v>-6.0568190214617212</v>
      </c>
      <c r="H4" t="s">
        <v>38</v>
      </c>
      <c r="I4">
        <f>F3*F7+F3*F10+F7*F10-F9*F8-F4*F6</f>
        <v>0.29884773436747203</v>
      </c>
      <c r="K4" s="1" t="s">
        <v>21</v>
      </c>
      <c r="L4" s="1">
        <f>R10</f>
        <v>28.992596714511571</v>
      </c>
      <c r="M4" s="1"/>
      <c r="N4" s="1">
        <f>L4/2</f>
        <v>14.496298357255785</v>
      </c>
      <c r="O4" s="1"/>
      <c r="P4" s="1"/>
      <c r="Q4" s="1" t="s">
        <v>22</v>
      </c>
      <c r="R4" s="1">
        <f>I4</f>
        <v>0.29884773436747203</v>
      </c>
      <c r="S4" s="1"/>
    </row>
    <row r="5" spans="1:20" x14ac:dyDescent="0.25">
      <c r="A5">
        <v>0</v>
      </c>
      <c r="B5">
        <v>7.0916742592365338</v>
      </c>
      <c r="C5">
        <v>-3.3757348132263187</v>
      </c>
      <c r="E5" t="s">
        <v>3</v>
      </c>
      <c r="F5">
        <f>C3</f>
        <v>2.3622645939194253</v>
      </c>
      <c r="H5" t="s">
        <v>10</v>
      </c>
      <c r="I5">
        <f>F3*F7*F10+F5*F6*F9-F3*F9*F8-F4*F6*F10</f>
        <v>35.231396788974898</v>
      </c>
      <c r="K5" s="1"/>
      <c r="L5" s="1"/>
      <c r="M5" s="1"/>
      <c r="N5" s="1"/>
      <c r="O5" s="1"/>
      <c r="P5" s="1"/>
      <c r="Q5" s="1" t="s">
        <v>23</v>
      </c>
      <c r="R5" s="1">
        <f>-I5</f>
        <v>-35.231396788974898</v>
      </c>
      <c r="S5" s="1"/>
    </row>
    <row r="6" spans="1:20" x14ac:dyDescent="0.25">
      <c r="E6" t="s">
        <v>4</v>
      </c>
      <c r="F6">
        <f>A4</f>
        <v>1.899291479738995</v>
      </c>
      <c r="K6" s="1" t="s">
        <v>24</v>
      </c>
      <c r="L6" s="1">
        <f>-L4/2</f>
        <v>-14.496298357255785</v>
      </c>
      <c r="M6" s="2" t="s">
        <v>25</v>
      </c>
      <c r="N6" s="1">
        <f>L4*L4/4 + L3*L3*L3/27</f>
        <v>-821.11261461482491</v>
      </c>
      <c r="O6" s="1" t="s">
        <v>26</v>
      </c>
      <c r="P6" s="1"/>
      <c r="Q6" s="1"/>
      <c r="R6" s="1"/>
      <c r="S6" s="1"/>
    </row>
    <row r="7" spans="1:20" x14ac:dyDescent="0.25">
      <c r="A7" t="s">
        <v>0</v>
      </c>
      <c r="E7" t="s">
        <v>5</v>
      </c>
      <c r="F7">
        <f>B4</f>
        <v>-4.4948849168758409</v>
      </c>
      <c r="H7">
        <f>F3*F10+F7*F10-F9*F10</f>
        <v>44.892056541767317</v>
      </c>
      <c r="K7" s="1" t="s">
        <v>27</v>
      </c>
      <c r="L7" s="1">
        <f>L6</f>
        <v>-14.496298357255785</v>
      </c>
      <c r="M7" s="2" t="s">
        <v>28</v>
      </c>
      <c r="N7" s="1">
        <f>N6</f>
        <v>-821.11261461482491</v>
      </c>
      <c r="O7" s="1" t="str">
        <f>O6</f>
        <v>)</v>
      </c>
      <c r="P7" s="1"/>
      <c r="Q7" s="1" t="s">
        <v>29</v>
      </c>
      <c r="R7" s="1">
        <f>-R3/3</f>
        <v>-3.1941717561549674</v>
      </c>
      <c r="S7" s="1"/>
    </row>
    <row r="8" spans="1:20" x14ac:dyDescent="0.25">
      <c r="A8">
        <v>1</v>
      </c>
      <c r="B8">
        <v>1</v>
      </c>
      <c r="E8" t="s">
        <v>6</v>
      </c>
      <c r="F8">
        <f>C4</f>
        <v>5.6195524309320888</v>
      </c>
      <c r="H8">
        <f>F3*F7</f>
        <v>7.6947734346537411</v>
      </c>
      <c r="K8" s="1"/>
      <c r="L8" s="1"/>
      <c r="M8" s="1"/>
      <c r="N8" s="1"/>
      <c r="O8" s="1"/>
      <c r="P8" s="1"/>
      <c r="Q8" s="1"/>
      <c r="R8" s="1"/>
      <c r="S8" s="1"/>
    </row>
    <row r="9" spans="1:20" x14ac:dyDescent="0.25">
      <c r="A9">
        <f>R22</f>
        <v>-9.1268195018318075</v>
      </c>
      <c r="E9" t="s">
        <v>7</v>
      </c>
      <c r="F9">
        <f>B5</f>
        <v>7.0916742592365338</v>
      </c>
      <c r="H9">
        <f>F4*F6</f>
        <v>-11.503664761783325</v>
      </c>
      <c r="K9" s="1" t="s">
        <v>30</v>
      </c>
      <c r="L9" s="1" t="e">
        <f>POWER(L6+SQRT(N6), 1/3)</f>
        <v>#NUM!</v>
      </c>
      <c r="M9" s="1"/>
      <c r="N9" s="1"/>
      <c r="O9" s="1"/>
      <c r="P9" s="1"/>
      <c r="Q9" s="1" t="s">
        <v>19</v>
      </c>
      <c r="R9" s="1">
        <f>3*R7*R7+2*R3*R7+R4</f>
        <v>-30.309351889086855</v>
      </c>
      <c r="S9" s="1"/>
    </row>
    <row r="10" spans="1:20" x14ac:dyDescent="0.25">
      <c r="E10" t="s">
        <v>8</v>
      </c>
      <c r="F10">
        <f>C5</f>
        <v>-3.3757348132263187</v>
      </c>
      <c r="H10">
        <f>H7+H8-H9</f>
        <v>64.090494738204384</v>
      </c>
      <c r="K10" s="1" t="s">
        <v>31</v>
      </c>
      <c r="L10" s="1" t="e">
        <f>POWER(L7-SQRT(N7), 1/3)</f>
        <v>#NUM!</v>
      </c>
      <c r="M10" s="1"/>
      <c r="N10" s="1"/>
      <c r="O10" s="1"/>
      <c r="P10" s="1"/>
      <c r="Q10" s="1" t="s">
        <v>21</v>
      </c>
      <c r="R10" s="1">
        <f>R7*R7*R7+R3*R7*R7+R4*R7+R5</f>
        <v>28.992596714511571</v>
      </c>
      <c r="S10" s="1"/>
    </row>
    <row r="11" spans="1:20" x14ac:dyDescent="0.25">
      <c r="K11" s="1"/>
      <c r="L11" s="1"/>
      <c r="M11" s="1"/>
      <c r="N11" s="1"/>
      <c r="O11" s="1"/>
      <c r="P11" s="1"/>
      <c r="Q11" s="1"/>
      <c r="R11" s="1"/>
      <c r="S11" s="1"/>
    </row>
    <row r="12" spans="1:20" x14ac:dyDescent="0.25">
      <c r="A12" t="s">
        <v>35</v>
      </c>
      <c r="K12" s="1" t="s">
        <v>32</v>
      </c>
      <c r="L12" s="1" t="e">
        <f>L9+L10</f>
        <v>#NUM!</v>
      </c>
      <c r="M12" s="1"/>
      <c r="N12" s="1"/>
      <c r="O12" s="1"/>
      <c r="P12" s="1"/>
      <c r="Q12" s="1" t="s">
        <v>32</v>
      </c>
      <c r="R12" s="1" t="e">
        <f>L12+R7</f>
        <v>#NUM!</v>
      </c>
      <c r="S12" s="1"/>
      <c r="T12" t="e">
        <f>R12*R12*R12+R3*R12*R12+R4*R12+R5</f>
        <v>#NUM!</v>
      </c>
    </row>
    <row r="13" spans="1:20" x14ac:dyDescent="0.25">
      <c r="A13">
        <f>A3-A9</f>
        <v>7.4149239634690645</v>
      </c>
      <c r="B13">
        <f t="shared" ref="B13:C13" si="0">B3</f>
        <v>-6.0568190214617212</v>
      </c>
      <c r="C13">
        <f t="shared" si="0"/>
        <v>2.3622645939194253</v>
      </c>
      <c r="K13" s="1"/>
      <c r="L13" s="1"/>
      <c r="M13" s="1"/>
      <c r="N13" s="1"/>
      <c r="O13" s="1"/>
      <c r="P13" s="1"/>
      <c r="Q13" s="1"/>
      <c r="R13" s="1"/>
      <c r="S13" s="1"/>
    </row>
    <row r="14" spans="1:20" x14ac:dyDescent="0.25">
      <c r="A14">
        <f t="shared" ref="A14:C14" si="1">A4</f>
        <v>1.899291479738995</v>
      </c>
      <c r="B14">
        <f>B4-A9</f>
        <v>4.6319345849559665</v>
      </c>
      <c r="C14">
        <f t="shared" si="1"/>
        <v>5.6195524309320888</v>
      </c>
      <c r="K14" s="1" t="s">
        <v>33</v>
      </c>
      <c r="L14" s="1"/>
      <c r="M14" s="1" t="e">
        <f>L12*L12*L12+L3*L12+L4</f>
        <v>#NUM!</v>
      </c>
      <c r="N14" s="1"/>
      <c r="O14" s="1"/>
      <c r="P14" s="1"/>
      <c r="Q14" s="1"/>
      <c r="R14" s="1"/>
      <c r="S14" s="1"/>
    </row>
    <row r="15" spans="1:20" x14ac:dyDescent="0.25">
      <c r="A15">
        <f t="shared" ref="A15:C15" si="2">A5</f>
        <v>0</v>
      </c>
      <c r="B15">
        <f t="shared" si="2"/>
        <v>7.0916742592365338</v>
      </c>
      <c r="C15">
        <f>C5-A9</f>
        <v>5.7510846886054887</v>
      </c>
      <c r="K15" s="1"/>
      <c r="L15" s="1"/>
      <c r="M15" s="1" t="s">
        <v>34</v>
      </c>
      <c r="N15" s="1"/>
      <c r="O15" s="1"/>
      <c r="P15" s="1"/>
      <c r="Q15" s="1"/>
      <c r="R15" s="1"/>
      <c r="S15" s="1"/>
    </row>
    <row r="16" spans="1:20" x14ac:dyDescent="0.25">
      <c r="K16" s="1" t="s">
        <v>13</v>
      </c>
      <c r="L16" s="1">
        <f>SQRT(L6*L6+ABS(N6))</f>
        <v>32.113163666593202</v>
      </c>
      <c r="M16" s="1"/>
      <c r="N16" s="1" t="s">
        <v>14</v>
      </c>
      <c r="O16" s="1">
        <f>SQRT(-L3/3)</f>
        <v>3.1785401203008723</v>
      </c>
      <c r="P16" s="1"/>
      <c r="Q16" s="1"/>
      <c r="R16" s="1"/>
      <c r="S16" s="1"/>
    </row>
    <row r="17" spans="1:19" x14ac:dyDescent="0.25">
      <c r="A17" t="s">
        <v>36</v>
      </c>
      <c r="B17">
        <f>A13*B14*C15+B13*C14*A15+C13*A14*B15-A15*B14*C13-B15*C14*A13-C15*A14*B13</f>
        <v>0</v>
      </c>
      <c r="K17" s="1" t="s">
        <v>15</v>
      </c>
      <c r="L17" s="1">
        <f>SQRT(-N6)/L6</f>
        <v>-1.9767158435064101</v>
      </c>
      <c r="M17" s="1"/>
      <c r="N17" s="1"/>
      <c r="O17" s="1"/>
      <c r="P17" s="1"/>
      <c r="Q17" s="1"/>
      <c r="R17" s="1"/>
      <c r="S17" s="1"/>
    </row>
    <row r="18" spans="1:19" x14ac:dyDescent="0.25">
      <c r="K18" s="1" t="s">
        <v>16</v>
      </c>
      <c r="L18" s="1">
        <f>ATAN(L17)</f>
        <v>-1.1024481412093139</v>
      </c>
      <c r="M18" s="1"/>
      <c r="N18" s="1"/>
      <c r="O18" s="1"/>
      <c r="P18" s="1"/>
      <c r="Q18" s="1"/>
      <c r="R18" s="1"/>
      <c r="S18" s="1"/>
    </row>
    <row r="19" spans="1:19" x14ac:dyDescent="0.25">
      <c r="K19" s="1" t="s">
        <v>17</v>
      </c>
      <c r="L19" s="1">
        <f>COS(L18/3)</f>
        <v>0.9332346802524033</v>
      </c>
      <c r="M19" s="1"/>
      <c r="N19" s="1"/>
      <c r="O19" s="1"/>
      <c r="P19" s="1"/>
      <c r="Q19" s="1"/>
      <c r="R19" s="1"/>
      <c r="S19" s="1"/>
    </row>
    <row r="20" spans="1:19" x14ac:dyDescent="0.25"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K21" s="1" t="s">
        <v>12</v>
      </c>
      <c r="L21" s="1">
        <f>2*O16*L19</f>
        <v>5.9326477456768405</v>
      </c>
      <c r="M21" s="1"/>
      <c r="N21" s="1"/>
      <c r="O21" s="1"/>
      <c r="P21" s="1"/>
      <c r="Q21" s="1"/>
      <c r="R21" s="1"/>
      <c r="S21" s="1"/>
    </row>
    <row r="22" spans="1:19" x14ac:dyDescent="0.25">
      <c r="K22" s="1" t="s">
        <v>18</v>
      </c>
      <c r="L22" s="1">
        <f>SIGN(-L4/(L21*L21+L3))*ABS(L21)</f>
        <v>-5.9326477456768405</v>
      </c>
      <c r="M22" s="1"/>
      <c r="N22" s="1"/>
      <c r="O22" s="1"/>
      <c r="P22" s="1"/>
      <c r="Q22" s="1" t="s">
        <v>18</v>
      </c>
      <c r="R22" s="1">
        <f>L22+R7</f>
        <v>-9.1268195018318075</v>
      </c>
      <c r="S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8" sqref="A8"/>
    </sheetView>
  </sheetViews>
  <sheetFormatPr defaultRowHeight="15" x14ac:dyDescent="0.25"/>
  <cols>
    <col min="8" max="8" width="36.85546875" customWidth="1"/>
    <col min="20" max="20" width="12.7109375" bestFit="1" customWidth="1"/>
  </cols>
  <sheetData>
    <row r="1" spans="1:20" x14ac:dyDescent="0.25">
      <c r="A1" t="s">
        <v>37</v>
      </c>
    </row>
    <row r="2" spans="1:20" x14ac:dyDescent="0.25">
      <c r="A2">
        <v>3</v>
      </c>
      <c r="B2">
        <v>3</v>
      </c>
    </row>
    <row r="3" spans="1:20" x14ac:dyDescent="0.25">
      <c r="A3">
        <v>-0.36236036554475604</v>
      </c>
      <c r="B3">
        <v>-7.6867139185308186</v>
      </c>
      <c r="C3">
        <v>8.3344945971892308</v>
      </c>
      <c r="E3" t="s">
        <v>1</v>
      </c>
      <c r="F3">
        <f>A3</f>
        <v>-0.36236036554475604</v>
      </c>
      <c r="H3" t="s">
        <v>9</v>
      </c>
      <c r="I3">
        <f>F3+F7+F10</f>
        <v>-3.3463336970905688</v>
      </c>
      <c r="K3" s="1" t="s">
        <v>19</v>
      </c>
      <c r="L3" s="1">
        <f>R9</f>
        <v>-2.617723165905542</v>
      </c>
      <c r="M3" s="1"/>
      <c r="N3" s="1">
        <f>L3/3</f>
        <v>-0.87257438863518066</v>
      </c>
      <c r="O3" s="1"/>
      <c r="P3" s="1"/>
      <c r="Q3" s="1" t="s">
        <v>20</v>
      </c>
      <c r="R3" s="1">
        <f>-I3</f>
        <v>3.3463336970905688</v>
      </c>
      <c r="S3" s="1"/>
    </row>
    <row r="4" spans="1:20" x14ac:dyDescent="0.25">
      <c r="A4">
        <v>9.0955497820668505</v>
      </c>
      <c r="B4">
        <v>-6.2213283711062628</v>
      </c>
      <c r="C4">
        <v>-7.4006118095221858</v>
      </c>
      <c r="E4" t="s">
        <v>2</v>
      </c>
      <c r="F4">
        <f>B3</f>
        <v>-7.6867139185308186</v>
      </c>
      <c r="H4" t="s">
        <v>11</v>
      </c>
      <c r="I4">
        <f>F3*F7+F3*F10+F7*F10-F9*F8-F4*F6</f>
        <v>1.1149265715224033</v>
      </c>
      <c r="K4" s="1" t="s">
        <v>21</v>
      </c>
      <c r="L4" s="1">
        <f>R10</f>
        <v>259.37915149468984</v>
      </c>
      <c r="M4" s="1"/>
      <c r="N4" s="1">
        <f>L4/2</f>
        <v>129.68957574734492</v>
      </c>
      <c r="O4" s="1"/>
      <c r="P4" s="1"/>
      <c r="Q4" s="1" t="s">
        <v>22</v>
      </c>
      <c r="R4" s="1">
        <f>I4</f>
        <v>1.1149265715224033</v>
      </c>
      <c r="S4" s="1"/>
    </row>
    <row r="5" spans="1:20" x14ac:dyDescent="0.25">
      <c r="A5">
        <v>0</v>
      </c>
      <c r="B5">
        <v>-6.7211453225008082</v>
      </c>
      <c r="C5">
        <v>3.23735503956045</v>
      </c>
      <c r="E5" t="s">
        <v>3</v>
      </c>
      <c r="F5">
        <f>C3</f>
        <v>8.3344945971892308</v>
      </c>
      <c r="H5" t="s">
        <v>10</v>
      </c>
      <c r="I5">
        <f>F3*F7*F10+F5*F6*F9-F3*F9*F8-F4*F6*F10</f>
        <v>-257.84708103653634</v>
      </c>
      <c r="K5" s="1"/>
      <c r="L5" s="1"/>
      <c r="M5" s="1"/>
      <c r="N5" s="1"/>
      <c r="O5" s="1"/>
      <c r="P5" s="1"/>
      <c r="Q5" s="1" t="s">
        <v>23</v>
      </c>
      <c r="R5" s="1">
        <f>-I5</f>
        <v>257.84708103653634</v>
      </c>
      <c r="S5" s="1"/>
    </row>
    <row r="6" spans="1:20" x14ac:dyDescent="0.25">
      <c r="E6" t="s">
        <v>4</v>
      </c>
      <c r="F6">
        <f>A4</f>
        <v>9.0955497820668505</v>
      </c>
      <c r="K6" s="1" t="s">
        <v>24</v>
      </c>
      <c r="L6" s="1">
        <f>-L4/2</f>
        <v>-129.68957574734492</v>
      </c>
      <c r="M6" s="2" t="s">
        <v>25</v>
      </c>
      <c r="N6" s="1">
        <f>L4*L4/4 + L3*L3*L3/27</f>
        <v>16818.721691547264</v>
      </c>
      <c r="O6" s="1" t="s">
        <v>26</v>
      </c>
      <c r="P6" s="1"/>
      <c r="Q6" s="1"/>
      <c r="R6" s="1"/>
      <c r="S6" s="1"/>
    </row>
    <row r="7" spans="1:20" x14ac:dyDescent="0.25">
      <c r="A7" t="s">
        <v>0</v>
      </c>
      <c r="E7" t="s">
        <v>5</v>
      </c>
      <c r="F7">
        <f>B4</f>
        <v>-6.2213283711062628</v>
      </c>
      <c r="K7" s="1" t="s">
        <v>27</v>
      </c>
      <c r="L7" s="1">
        <f>L6</f>
        <v>-129.68957574734492</v>
      </c>
      <c r="M7" s="2" t="s">
        <v>28</v>
      </c>
      <c r="N7" s="1">
        <f>N6</f>
        <v>16818.721691547264</v>
      </c>
      <c r="O7" s="1" t="str">
        <f>O6</f>
        <v>)</v>
      </c>
      <c r="P7" s="1"/>
      <c r="Q7" s="1" t="s">
        <v>29</v>
      </c>
      <c r="R7" s="1">
        <f>-R3/3</f>
        <v>-1.1154445656968563</v>
      </c>
      <c r="S7" s="1"/>
    </row>
    <row r="8" spans="1:20" x14ac:dyDescent="0.25">
      <c r="A8">
        <v>1</v>
      </c>
      <c r="B8">
        <v>1</v>
      </c>
      <c r="E8" t="s">
        <v>6</v>
      </c>
      <c r="F8">
        <f>C4</f>
        <v>-7.4006118095221858</v>
      </c>
      <c r="K8" s="1"/>
      <c r="L8" s="1"/>
      <c r="M8" s="1"/>
      <c r="N8" s="1"/>
      <c r="O8" s="1"/>
      <c r="P8" s="1"/>
      <c r="Q8" s="1"/>
      <c r="R8" s="1"/>
      <c r="S8" s="1"/>
    </row>
    <row r="9" spans="1:20" x14ac:dyDescent="0.25">
      <c r="A9">
        <f>R12</f>
        <v>-7.6296665318704511</v>
      </c>
      <c r="E9" t="s">
        <v>7</v>
      </c>
      <c r="F9">
        <f>B5</f>
        <v>-6.7211453225008082</v>
      </c>
      <c r="K9" s="1" t="s">
        <v>30</v>
      </c>
      <c r="L9" s="1">
        <f>POWER(L6+SQRT(N6), 1/3)</f>
        <v>-0.13682292466809162</v>
      </c>
      <c r="M9" s="1"/>
      <c r="N9" s="1"/>
      <c r="O9" s="1"/>
      <c r="P9" s="1"/>
      <c r="Q9" s="1" t="s">
        <v>19</v>
      </c>
      <c r="R9" s="1">
        <f>3*R7*R7+2*R3*R7+R4</f>
        <v>-2.617723165905542</v>
      </c>
      <c r="S9" s="1"/>
    </row>
    <row r="10" spans="1:20" x14ac:dyDescent="0.25">
      <c r="E10" t="s">
        <v>8</v>
      </c>
      <c r="F10">
        <f>C5</f>
        <v>3.23735503956045</v>
      </c>
      <c r="K10" s="1" t="s">
        <v>31</v>
      </c>
      <c r="L10" s="1">
        <f>POWER(L7-SQRT(N7), 1/3)</f>
        <v>-6.3773990415055026</v>
      </c>
      <c r="M10" s="1"/>
      <c r="N10" s="1"/>
      <c r="O10" s="1"/>
      <c r="P10" s="1"/>
      <c r="Q10" s="1" t="s">
        <v>21</v>
      </c>
      <c r="R10" s="1">
        <f>R7*R7*R7+R3*R7*R7+R4*R7+R5</f>
        <v>259.37915149468984</v>
      </c>
      <c r="S10" s="1"/>
    </row>
    <row r="11" spans="1:20" x14ac:dyDescent="0.25">
      <c r="K11" s="1"/>
      <c r="L11" s="1"/>
      <c r="M11" s="1"/>
      <c r="N11" s="1"/>
      <c r="O11" s="1"/>
      <c r="P11" s="1"/>
      <c r="Q11" s="1"/>
      <c r="R11" s="1"/>
      <c r="S11" s="1"/>
    </row>
    <row r="12" spans="1:20" x14ac:dyDescent="0.25">
      <c r="A12" t="s">
        <v>35</v>
      </c>
      <c r="K12" s="1" t="s">
        <v>32</v>
      </c>
      <c r="L12" s="1">
        <f>L9+L10</f>
        <v>-6.5142219661735945</v>
      </c>
      <c r="M12" s="1"/>
      <c r="N12" s="1"/>
      <c r="O12" s="1"/>
      <c r="P12" s="1"/>
      <c r="Q12" s="1" t="s">
        <v>32</v>
      </c>
      <c r="R12" s="1">
        <f>L12+R7</f>
        <v>-7.6296665318704511</v>
      </c>
      <c r="S12" s="1"/>
      <c r="T12">
        <f>R12*R12*R12+R3*R12*R12+R4*R12+R5</f>
        <v>1.7848833522293717E-11</v>
      </c>
    </row>
    <row r="13" spans="1:20" x14ac:dyDescent="0.25">
      <c r="A13">
        <f>A3-A9</f>
        <v>7.267306166325695</v>
      </c>
      <c r="B13">
        <f t="shared" ref="B13:C13" si="0">B3</f>
        <v>-7.6867139185308186</v>
      </c>
      <c r="C13">
        <f t="shared" si="0"/>
        <v>8.3344945971892308</v>
      </c>
      <c r="K13" s="1"/>
      <c r="L13" s="1"/>
      <c r="M13" s="1"/>
      <c r="N13" s="1"/>
      <c r="O13" s="1"/>
      <c r="P13" s="1"/>
      <c r="Q13" s="1"/>
      <c r="R13" s="1"/>
      <c r="S13" s="1"/>
    </row>
    <row r="14" spans="1:20" x14ac:dyDescent="0.25">
      <c r="A14">
        <f t="shared" ref="A14:C15" si="1">A4</f>
        <v>9.0955497820668505</v>
      </c>
      <c r="B14">
        <f>B4-A9</f>
        <v>1.4083381607641883</v>
      </c>
      <c r="C14">
        <f t="shared" si="1"/>
        <v>-7.4006118095221858</v>
      </c>
      <c r="K14" s="1" t="s">
        <v>33</v>
      </c>
      <c r="L14" s="1"/>
      <c r="M14" s="1">
        <f>L12*L12*L12+L3*L12+L4</f>
        <v>1.7848833522293717E-11</v>
      </c>
      <c r="N14" s="1"/>
      <c r="O14" s="1"/>
      <c r="P14" s="1"/>
      <c r="Q14" s="1"/>
      <c r="R14" s="1"/>
      <c r="S14" s="1"/>
    </row>
    <row r="15" spans="1:20" x14ac:dyDescent="0.25">
      <c r="A15">
        <f t="shared" si="1"/>
        <v>0</v>
      </c>
      <c r="B15">
        <f t="shared" si="1"/>
        <v>-6.7211453225008082</v>
      </c>
      <c r="C15">
        <f>C5-A9</f>
        <v>10.8670215714309</v>
      </c>
      <c r="K15" s="1"/>
      <c r="L15" s="1"/>
      <c r="M15" s="1" t="s">
        <v>34</v>
      </c>
      <c r="N15" s="1"/>
      <c r="O15" s="1"/>
      <c r="P15" s="1"/>
      <c r="Q15" s="1"/>
      <c r="R15" s="1"/>
      <c r="S15" s="1"/>
    </row>
    <row r="16" spans="1:20" x14ac:dyDescent="0.25">
      <c r="K16" s="1" t="s">
        <v>13</v>
      </c>
      <c r="L16" s="1">
        <f>SQRT(L6*L6+ABS(N6))</f>
        <v>183.40694574926431</v>
      </c>
      <c r="M16" s="1"/>
      <c r="N16" s="1" t="s">
        <v>14</v>
      </c>
      <c r="O16" s="1">
        <f>SQRT(-L3/3)</f>
        <v>0.93411690308824868</v>
      </c>
      <c r="P16" s="1"/>
      <c r="Q16" s="1"/>
      <c r="R16" s="1"/>
      <c r="S16" s="1"/>
    </row>
    <row r="17" spans="1:19" x14ac:dyDescent="0.25">
      <c r="A17" t="s">
        <v>36</v>
      </c>
      <c r="B17">
        <f>A13*B14*C15+B13*C14*A15+C13*A14*B15-A15*B14*C13-B15*C14*A13-C15*A14*B13</f>
        <v>-1.7621459846850485E-11</v>
      </c>
      <c r="K17" s="1" t="s">
        <v>15</v>
      </c>
      <c r="L17" s="1" t="e">
        <f>SQRT(-N6)/L6</f>
        <v>#NUM!</v>
      </c>
      <c r="M17" s="1"/>
      <c r="N17" s="1"/>
      <c r="O17" s="1"/>
      <c r="P17" s="1"/>
      <c r="Q17" s="1"/>
      <c r="R17" s="1"/>
      <c r="S17" s="1"/>
    </row>
    <row r="18" spans="1:19" x14ac:dyDescent="0.25">
      <c r="K18" s="1" t="s">
        <v>16</v>
      </c>
      <c r="L18" s="1" t="e">
        <f>ATAN(L17)</f>
        <v>#NUM!</v>
      </c>
      <c r="M18" s="1"/>
      <c r="N18" s="1"/>
      <c r="O18" s="1"/>
      <c r="P18" s="1"/>
      <c r="Q18" s="1"/>
      <c r="R18" s="1"/>
      <c r="S18" s="1"/>
    </row>
    <row r="19" spans="1:19" x14ac:dyDescent="0.25">
      <c r="K19" s="1" t="s">
        <v>17</v>
      </c>
      <c r="L19" s="1" t="e">
        <f>COS(L18/3)</f>
        <v>#NUM!</v>
      </c>
      <c r="M19" s="1"/>
      <c r="N19" s="1"/>
      <c r="O19" s="1"/>
      <c r="P19" s="1"/>
      <c r="Q19" s="1"/>
      <c r="R19" s="1"/>
      <c r="S19" s="1"/>
    </row>
    <row r="20" spans="1:19" x14ac:dyDescent="0.25"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K21" s="1" t="s">
        <v>12</v>
      </c>
      <c r="L21" s="1" t="e">
        <f>2*O16*L19</f>
        <v>#NUM!</v>
      </c>
      <c r="M21" s="1"/>
      <c r="N21" s="1"/>
      <c r="O21" s="1"/>
      <c r="P21" s="1"/>
      <c r="Q21" s="1"/>
      <c r="R21" s="1"/>
      <c r="S21" s="1"/>
    </row>
    <row r="22" spans="1:19" x14ac:dyDescent="0.25">
      <c r="K22" s="1" t="s">
        <v>18</v>
      </c>
      <c r="L22" s="1" t="e">
        <f>SIGN(-L4/(L21*L21+L3))*ABS(L21)</f>
        <v>#NUM!</v>
      </c>
      <c r="M22" s="1"/>
      <c r="N22" s="1"/>
      <c r="O22" s="1"/>
      <c r="P22" s="1"/>
      <c r="Q22" s="1" t="s">
        <v>18</v>
      </c>
      <c r="R22" s="1" t="e">
        <f>L22+R7</f>
        <v>#NUM!</v>
      </c>
      <c r="S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G27" sqref="A1:XFD1048576"/>
    </sheetView>
  </sheetViews>
  <sheetFormatPr defaultRowHeight="15" x14ac:dyDescent="0.25"/>
  <cols>
    <col min="8" max="8" width="36.85546875" customWidth="1"/>
    <col min="20" max="20" width="12.7109375" bestFit="1" customWidth="1"/>
  </cols>
  <sheetData>
    <row r="1" spans="1:20" x14ac:dyDescent="0.25">
      <c r="A1" t="s">
        <v>37</v>
      </c>
    </row>
    <row r="2" spans="1:20" x14ac:dyDescent="0.25">
      <c r="A2">
        <v>3</v>
      </c>
      <c r="B2">
        <v>3</v>
      </c>
    </row>
    <row r="3" spans="1:20" x14ac:dyDescent="0.25">
      <c r="A3">
        <v>1</v>
      </c>
      <c r="B3">
        <v>2</v>
      </c>
      <c r="C3">
        <v>1</v>
      </c>
      <c r="E3" t="s">
        <v>1</v>
      </c>
      <c r="F3">
        <f>A3</f>
        <v>1</v>
      </c>
      <c r="H3" t="s">
        <v>9</v>
      </c>
      <c r="I3">
        <f>F3+F7+F10</f>
        <v>-1</v>
      </c>
      <c r="K3" s="1" t="s">
        <v>19</v>
      </c>
      <c r="L3" s="1">
        <f>R9</f>
        <v>-15.333333333333334</v>
      </c>
      <c r="M3" s="1"/>
      <c r="N3" s="1">
        <f>L3/3</f>
        <v>-5.1111111111111116</v>
      </c>
      <c r="O3" s="1"/>
      <c r="P3" s="1"/>
      <c r="Q3" s="1" t="s">
        <v>20</v>
      </c>
      <c r="R3" s="1">
        <f>-I3</f>
        <v>1</v>
      </c>
      <c r="S3" s="1"/>
    </row>
    <row r="4" spans="1:20" x14ac:dyDescent="0.25">
      <c r="A4">
        <v>6</v>
      </c>
      <c r="B4">
        <v>-1</v>
      </c>
      <c r="C4">
        <v>-1</v>
      </c>
      <c r="E4" t="s">
        <v>2</v>
      </c>
      <c r="F4">
        <f>B3</f>
        <v>2</v>
      </c>
      <c r="H4" t="s">
        <v>38</v>
      </c>
      <c r="I4">
        <f>F3*F7+F3*F10+F7*F10-F9*F8-F4*F6</f>
        <v>-15</v>
      </c>
      <c r="K4" s="1" t="s">
        <v>21</v>
      </c>
      <c r="L4" s="1">
        <f>R10</f>
        <v>6.0740740740740744</v>
      </c>
      <c r="M4" s="1"/>
      <c r="N4" s="1">
        <f>L4/2</f>
        <v>3.0370370370370372</v>
      </c>
      <c r="O4" s="1"/>
      <c r="P4" s="1"/>
      <c r="Q4" s="1" t="s">
        <v>22</v>
      </c>
      <c r="R4" s="1">
        <f>I4</f>
        <v>-15</v>
      </c>
      <c r="S4" s="1"/>
    </row>
    <row r="5" spans="1:20" x14ac:dyDescent="0.25">
      <c r="A5">
        <v>0</v>
      </c>
      <c r="B5">
        <v>-2</v>
      </c>
      <c r="C5">
        <v>-1</v>
      </c>
      <c r="E5" t="s">
        <v>3</v>
      </c>
      <c r="F5">
        <f>C3</f>
        <v>1</v>
      </c>
      <c r="H5" t="s">
        <v>10</v>
      </c>
      <c r="I5">
        <f>F3*F7*F10+F5*F6*F9-F3*F9*F8-F4*F6*F10</f>
        <v>-1</v>
      </c>
      <c r="K5" s="1"/>
      <c r="L5" s="1"/>
      <c r="M5" s="1"/>
      <c r="N5" s="1"/>
      <c r="O5" s="1"/>
      <c r="P5" s="1"/>
      <c r="Q5" s="1" t="s">
        <v>23</v>
      </c>
      <c r="R5" s="1">
        <f>-I5</f>
        <v>1</v>
      </c>
      <c r="S5" s="1"/>
    </row>
    <row r="6" spans="1:20" x14ac:dyDescent="0.25">
      <c r="E6" t="s">
        <v>4</v>
      </c>
      <c r="F6">
        <f>A4</f>
        <v>6</v>
      </c>
      <c r="K6" s="1" t="s">
        <v>24</v>
      </c>
      <c r="L6" s="1">
        <f>-L4/2</f>
        <v>-3.0370370370370372</v>
      </c>
      <c r="M6" s="2" t="s">
        <v>25</v>
      </c>
      <c r="N6" s="1">
        <f>L4*L4/4 + L3*L3*L3/27</f>
        <v>-124.29629629629632</v>
      </c>
      <c r="O6" s="1" t="s">
        <v>26</v>
      </c>
      <c r="P6" s="1"/>
      <c r="Q6" s="1"/>
      <c r="R6" s="1"/>
      <c r="S6" s="1"/>
    </row>
    <row r="7" spans="1:20" x14ac:dyDescent="0.25">
      <c r="A7" t="s">
        <v>0</v>
      </c>
      <c r="E7" t="s">
        <v>5</v>
      </c>
      <c r="F7">
        <f>B4</f>
        <v>-1</v>
      </c>
      <c r="K7" s="1" t="s">
        <v>27</v>
      </c>
      <c r="L7" s="1">
        <f>L6</f>
        <v>-3.0370370370370372</v>
      </c>
      <c r="M7" s="2" t="s">
        <v>28</v>
      </c>
      <c r="N7" s="1">
        <f>N6</f>
        <v>-124.29629629629632</v>
      </c>
      <c r="O7" s="1" t="str">
        <f>O6</f>
        <v>)</v>
      </c>
      <c r="P7" s="1"/>
      <c r="Q7" s="1" t="s">
        <v>29</v>
      </c>
      <c r="R7" s="1">
        <f>-R3/3</f>
        <v>-0.33333333333333331</v>
      </c>
      <c r="S7" s="1"/>
    </row>
    <row r="8" spans="1:20" x14ac:dyDescent="0.25">
      <c r="A8">
        <v>1</v>
      </c>
      <c r="B8">
        <v>1</v>
      </c>
      <c r="E8" t="s">
        <v>6</v>
      </c>
      <c r="F8">
        <f>C4</f>
        <v>-1</v>
      </c>
      <c r="K8" s="1"/>
      <c r="L8" s="1"/>
      <c r="M8" s="1"/>
      <c r="N8" s="1"/>
      <c r="O8" s="1"/>
      <c r="P8" s="1"/>
      <c r="Q8" s="1"/>
      <c r="R8" s="1"/>
      <c r="S8" s="1"/>
    </row>
    <row r="9" spans="1:20" x14ac:dyDescent="0.25">
      <c r="A9">
        <f>R22</f>
        <v>-4.433895690178618</v>
      </c>
      <c r="E9" t="s">
        <v>7</v>
      </c>
      <c r="F9">
        <f>B5</f>
        <v>-2</v>
      </c>
      <c r="K9" s="1" t="s">
        <v>30</v>
      </c>
      <c r="L9" s="1" t="e">
        <f>POWER(L6+SQRT(N6), 1/3)</f>
        <v>#NUM!</v>
      </c>
      <c r="M9" s="1"/>
      <c r="N9" s="1"/>
      <c r="O9" s="1"/>
      <c r="P9" s="1"/>
      <c r="Q9" s="1" t="s">
        <v>19</v>
      </c>
      <c r="R9" s="1">
        <f>3*R7*R7+2*R3*R7+R4</f>
        <v>-15.333333333333334</v>
      </c>
      <c r="S9" s="1"/>
    </row>
    <row r="10" spans="1:20" x14ac:dyDescent="0.25">
      <c r="E10" t="s">
        <v>8</v>
      </c>
      <c r="F10">
        <f>C5</f>
        <v>-1</v>
      </c>
      <c r="K10" s="1" t="s">
        <v>31</v>
      </c>
      <c r="L10" s="1" t="e">
        <f>POWER(L7-SQRT(N7), 1/3)</f>
        <v>#NUM!</v>
      </c>
      <c r="M10" s="1"/>
      <c r="N10" s="1"/>
      <c r="O10" s="1"/>
      <c r="P10" s="1"/>
      <c r="Q10" s="1" t="s">
        <v>21</v>
      </c>
      <c r="R10" s="1">
        <f>R7*R7*R7+R3*R7*R7+R4*R7+R5</f>
        <v>6.0740740740740744</v>
      </c>
      <c r="S10" s="1"/>
    </row>
    <row r="11" spans="1:20" x14ac:dyDescent="0.25">
      <c r="K11" s="1"/>
      <c r="L11" s="1"/>
      <c r="M11" s="1"/>
      <c r="N11" s="1"/>
      <c r="O11" s="1"/>
      <c r="P11" s="1"/>
      <c r="Q11" s="1"/>
      <c r="R11" s="1"/>
      <c r="S11" s="1"/>
    </row>
    <row r="12" spans="1:20" x14ac:dyDescent="0.25">
      <c r="A12" t="s">
        <v>35</v>
      </c>
      <c r="K12" s="1" t="s">
        <v>32</v>
      </c>
      <c r="L12" s="1" t="e">
        <f>L9+L10</f>
        <v>#NUM!</v>
      </c>
      <c r="M12" s="1"/>
      <c r="N12" s="1"/>
      <c r="O12" s="1"/>
      <c r="P12" s="1"/>
      <c r="Q12" s="1" t="s">
        <v>32</v>
      </c>
      <c r="R12" s="1" t="e">
        <f>L12+R7</f>
        <v>#NUM!</v>
      </c>
      <c r="S12" s="1"/>
      <c r="T12" t="e">
        <f>R12*R12*R12+R3*R12*R12+R4*R12+R5</f>
        <v>#NUM!</v>
      </c>
    </row>
    <row r="13" spans="1:20" x14ac:dyDescent="0.25">
      <c r="A13">
        <f>A3-A9</f>
        <v>5.433895690178618</v>
      </c>
      <c r="B13">
        <f t="shared" ref="B13:C13" si="0">B3</f>
        <v>2</v>
      </c>
      <c r="C13">
        <f t="shared" si="0"/>
        <v>1</v>
      </c>
      <c r="K13" s="1"/>
      <c r="L13" s="1"/>
      <c r="M13" s="1"/>
      <c r="N13" s="1"/>
      <c r="O13" s="1"/>
      <c r="P13" s="1"/>
      <c r="Q13" s="1"/>
      <c r="R13" s="1"/>
      <c r="S13" s="1"/>
    </row>
    <row r="14" spans="1:20" x14ac:dyDescent="0.25">
      <c r="A14">
        <f t="shared" ref="A14:C15" si="1">A4</f>
        <v>6</v>
      </c>
      <c r="B14">
        <f>B4-A9</f>
        <v>3.433895690178618</v>
      </c>
      <c r="C14">
        <f t="shared" si="1"/>
        <v>-1</v>
      </c>
      <c r="K14" s="1" t="s">
        <v>33</v>
      </c>
      <c r="L14" s="1"/>
      <c r="M14" s="1" t="e">
        <f>L12*L12*L12+L3*L12+L4</f>
        <v>#NUM!</v>
      </c>
      <c r="N14" s="1"/>
      <c r="O14" s="1"/>
      <c r="P14" s="1"/>
      <c r="Q14" s="1"/>
      <c r="R14" s="1"/>
      <c r="S14" s="1"/>
    </row>
    <row r="15" spans="1:20" x14ac:dyDescent="0.25">
      <c r="A15">
        <f t="shared" si="1"/>
        <v>0</v>
      </c>
      <c r="B15">
        <f t="shared" si="1"/>
        <v>-2</v>
      </c>
      <c r="C15">
        <f>C5-A9</f>
        <v>3.433895690178618</v>
      </c>
      <c r="K15" s="1"/>
      <c r="L15" s="1"/>
      <c r="M15" s="1" t="s">
        <v>34</v>
      </c>
      <c r="N15" s="1"/>
      <c r="O15" s="1"/>
      <c r="P15" s="1"/>
      <c r="Q15" s="1"/>
      <c r="R15" s="1"/>
      <c r="S15" s="1"/>
    </row>
    <row r="16" spans="1:20" x14ac:dyDescent="0.25">
      <c r="K16" s="1" t="s">
        <v>13</v>
      </c>
      <c r="L16" s="1">
        <f>SQRT(L6*L6+ABS(N6))</f>
        <v>11.555080711991199</v>
      </c>
      <c r="M16" s="1"/>
      <c r="N16" s="1" t="s">
        <v>14</v>
      </c>
      <c r="O16" s="1">
        <f>SQRT(-L3/3)</f>
        <v>2.2607766610417563</v>
      </c>
      <c r="P16" s="1"/>
      <c r="Q16" s="1"/>
      <c r="R16" s="1"/>
      <c r="S16" s="1"/>
    </row>
    <row r="17" spans="1:19" x14ac:dyDescent="0.25">
      <c r="A17" t="s">
        <v>36</v>
      </c>
      <c r="B17">
        <f>A13*B14*C15+B13*C14*A15+C13*A14*B15-A15*B14*C13-B15*C14*A13-C15*A14*B13</f>
        <v>0</v>
      </c>
      <c r="K17" s="1" t="s">
        <v>15</v>
      </c>
      <c r="L17" s="1">
        <f>SQRT(-N6)/L6</f>
        <v>-3.6709545350080779</v>
      </c>
      <c r="M17" s="1"/>
      <c r="N17" s="1"/>
      <c r="O17" s="1"/>
      <c r="P17" s="1"/>
      <c r="Q17" s="1"/>
      <c r="R17" s="1"/>
      <c r="S17" s="1"/>
    </row>
    <row r="18" spans="1:19" x14ac:dyDescent="0.25">
      <c r="K18" s="1" t="s">
        <v>16</v>
      </c>
      <c r="L18" s="1">
        <f>ATAN(L17)</f>
        <v>-1.3048408072985689</v>
      </c>
      <c r="M18" s="1"/>
      <c r="N18" s="1"/>
      <c r="O18" s="1"/>
      <c r="P18" s="1"/>
      <c r="Q18" s="1"/>
      <c r="R18" s="1"/>
      <c r="S18" s="1"/>
    </row>
    <row r="19" spans="1:19" x14ac:dyDescent="0.25">
      <c r="K19" s="1" t="s">
        <v>17</v>
      </c>
      <c r="L19" s="1">
        <f>COS(L18/3)</f>
        <v>0.90689240284260619</v>
      </c>
      <c r="M19" s="1"/>
      <c r="N19" s="1"/>
      <c r="O19" s="1"/>
      <c r="P19" s="1"/>
      <c r="Q19" s="1"/>
      <c r="R19" s="1"/>
      <c r="S19" s="1"/>
    </row>
    <row r="20" spans="1:19" x14ac:dyDescent="0.25"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K21" s="1" t="s">
        <v>12</v>
      </c>
      <c r="L21" s="1">
        <f>2*O16*L19</f>
        <v>4.1005623568452849</v>
      </c>
      <c r="M21" s="1"/>
      <c r="N21" s="1"/>
      <c r="O21" s="1"/>
      <c r="P21" s="1"/>
      <c r="Q21" s="1"/>
      <c r="R21" s="1"/>
      <c r="S21" s="1"/>
    </row>
    <row r="22" spans="1:19" x14ac:dyDescent="0.25">
      <c r="K22" s="1" t="s">
        <v>18</v>
      </c>
      <c r="L22" s="1">
        <f>SIGN(-L4/(L21*L21+L3))*ABS(L21)</f>
        <v>-4.1005623568452849</v>
      </c>
      <c r="M22" s="1"/>
      <c r="N22" s="1"/>
      <c r="O22" s="1"/>
      <c r="P22" s="1"/>
      <c r="Q22" s="1" t="s">
        <v>18</v>
      </c>
      <c r="R22" s="1">
        <f>L22+R7</f>
        <v>-4.433895690178618</v>
      </c>
      <c r="S2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B5" sqref="B5"/>
    </sheetView>
  </sheetViews>
  <sheetFormatPr defaultRowHeight="15" x14ac:dyDescent="0.25"/>
  <cols>
    <col min="8" max="8" width="36.85546875" customWidth="1"/>
    <col min="20" max="20" width="12.7109375" bestFit="1" customWidth="1"/>
  </cols>
  <sheetData>
    <row r="1" spans="1:20" x14ac:dyDescent="0.25">
      <c r="A1" t="s">
        <v>37</v>
      </c>
    </row>
    <row r="2" spans="1:20" x14ac:dyDescent="0.25">
      <c r="A2">
        <v>3</v>
      </c>
      <c r="B2">
        <v>3</v>
      </c>
    </row>
    <row r="3" spans="1:20" x14ac:dyDescent="0.25">
      <c r="A3">
        <v>5</v>
      </c>
      <c r="B3">
        <v>2</v>
      </c>
      <c r="C3">
        <v>1</v>
      </c>
      <c r="E3" t="s">
        <v>1</v>
      </c>
      <c r="F3">
        <f>A3</f>
        <v>5</v>
      </c>
      <c r="H3" t="s">
        <v>9</v>
      </c>
      <c r="I3">
        <f>F3+F7+F10</f>
        <v>11</v>
      </c>
      <c r="K3" s="1" t="s">
        <v>19</v>
      </c>
      <c r="L3" s="1">
        <f>R9</f>
        <v>-10.333333333333329</v>
      </c>
      <c r="M3" s="1"/>
      <c r="N3" s="1">
        <f>L3/3</f>
        <v>-3.4444444444444429</v>
      </c>
      <c r="O3" s="1"/>
      <c r="P3" s="1"/>
      <c r="Q3" s="1" t="s">
        <v>20</v>
      </c>
      <c r="R3" s="1">
        <f>-I3</f>
        <v>-11</v>
      </c>
      <c r="S3" s="1"/>
    </row>
    <row r="4" spans="1:20" x14ac:dyDescent="0.25">
      <c r="A4">
        <v>0</v>
      </c>
      <c r="B4">
        <v>6</v>
      </c>
      <c r="C4">
        <v>3</v>
      </c>
      <c r="E4" t="s">
        <v>2</v>
      </c>
      <c r="F4">
        <f>B3</f>
        <v>2</v>
      </c>
      <c r="H4" t="s">
        <v>38</v>
      </c>
      <c r="I4">
        <f>F3*F7+F3*F10+F7*F10-F9*F8-F4*F6</f>
        <v>30</v>
      </c>
      <c r="K4" s="1" t="s">
        <v>21</v>
      </c>
      <c r="L4" s="1">
        <f>R10</f>
        <v>11.407407407407433</v>
      </c>
      <c r="M4" s="1"/>
      <c r="N4" s="1">
        <f>L4/2</f>
        <v>5.7037037037037166</v>
      </c>
      <c r="O4" s="1"/>
      <c r="P4" s="1"/>
      <c r="Q4" s="1" t="s">
        <v>22</v>
      </c>
      <c r="R4" s="1">
        <f>I4</f>
        <v>30</v>
      </c>
      <c r="S4" s="1"/>
    </row>
    <row r="5" spans="1:20" x14ac:dyDescent="0.25">
      <c r="A5">
        <v>0</v>
      </c>
      <c r="B5">
        <v>0</v>
      </c>
      <c r="C5">
        <v>0</v>
      </c>
      <c r="E5" t="s">
        <v>3</v>
      </c>
      <c r="F5">
        <f>C3</f>
        <v>1</v>
      </c>
      <c r="H5" t="s">
        <v>10</v>
      </c>
      <c r="I5">
        <f>F3*F7*F10+F5*F6*F9-F3*F9*F8-F4*F6*F10</f>
        <v>0</v>
      </c>
      <c r="K5" s="1"/>
      <c r="L5" s="1"/>
      <c r="M5" s="1"/>
      <c r="N5" s="1"/>
      <c r="O5" s="1"/>
      <c r="P5" s="1"/>
      <c r="Q5" s="1" t="s">
        <v>23</v>
      </c>
      <c r="R5" s="1">
        <f>-I5</f>
        <v>0</v>
      </c>
      <c r="S5" s="1"/>
    </row>
    <row r="6" spans="1:20" x14ac:dyDescent="0.25">
      <c r="E6" t="s">
        <v>4</v>
      </c>
      <c r="F6">
        <f>A4</f>
        <v>0</v>
      </c>
      <c r="K6" s="1" t="s">
        <v>24</v>
      </c>
      <c r="L6" s="1">
        <f>-L4/2</f>
        <v>-5.7037037037037166</v>
      </c>
      <c r="M6" s="2" t="s">
        <v>25</v>
      </c>
      <c r="N6" s="1">
        <f>L4*L4/4 + L3*L3*L3/27</f>
        <v>-8.3333333333331296</v>
      </c>
      <c r="O6" s="1" t="s">
        <v>26</v>
      </c>
      <c r="P6" s="1"/>
      <c r="Q6" s="1"/>
      <c r="R6" s="1"/>
      <c r="S6" s="1"/>
    </row>
    <row r="7" spans="1:20" x14ac:dyDescent="0.25">
      <c r="A7" t="s">
        <v>0</v>
      </c>
      <c r="E7" t="s">
        <v>5</v>
      </c>
      <c r="F7">
        <f>B4</f>
        <v>6</v>
      </c>
      <c r="K7" s="1" t="s">
        <v>27</v>
      </c>
      <c r="L7" s="1">
        <f>L6</f>
        <v>-5.7037037037037166</v>
      </c>
      <c r="M7" s="2" t="s">
        <v>28</v>
      </c>
      <c r="N7" s="1">
        <f>N6</f>
        <v>-8.3333333333331296</v>
      </c>
      <c r="O7" s="1" t="str">
        <f>O6</f>
        <v>)</v>
      </c>
      <c r="P7" s="1"/>
      <c r="Q7" s="1" t="s">
        <v>29</v>
      </c>
      <c r="R7" s="1">
        <f>-R3/3</f>
        <v>3.6666666666666665</v>
      </c>
      <c r="S7" s="1"/>
    </row>
    <row r="8" spans="1:20" x14ac:dyDescent="0.25">
      <c r="A8">
        <v>1</v>
      </c>
      <c r="B8">
        <v>1</v>
      </c>
      <c r="E8" t="s">
        <v>6</v>
      </c>
      <c r="F8">
        <f>C4</f>
        <v>3</v>
      </c>
      <c r="K8" s="1"/>
      <c r="L8" s="1"/>
      <c r="M8" s="1"/>
      <c r="N8" s="1"/>
      <c r="O8" s="1"/>
      <c r="P8" s="1"/>
      <c r="Q8" s="1"/>
      <c r="R8" s="1"/>
      <c r="S8" s="1"/>
    </row>
    <row r="9" spans="1:20" x14ac:dyDescent="0.25">
      <c r="A9">
        <f>R22</f>
        <v>0</v>
      </c>
      <c r="E9" t="s">
        <v>7</v>
      </c>
      <c r="F9">
        <f>B5</f>
        <v>0</v>
      </c>
      <c r="K9" s="1" t="s">
        <v>30</v>
      </c>
      <c r="L9" s="1" t="e">
        <f>POWER(L6+SQRT(N6), 1/3)</f>
        <v>#NUM!</v>
      </c>
      <c r="M9" s="1"/>
      <c r="N9" s="1"/>
      <c r="O9" s="1"/>
      <c r="P9" s="1"/>
      <c r="Q9" s="1" t="s">
        <v>19</v>
      </c>
      <c r="R9" s="1">
        <f>3*R7*R7+2*R3*R7+R4</f>
        <v>-10.333333333333329</v>
      </c>
      <c r="S9" s="1"/>
    </row>
    <row r="10" spans="1:20" x14ac:dyDescent="0.25">
      <c r="E10" t="s">
        <v>8</v>
      </c>
      <c r="F10">
        <f>C5</f>
        <v>0</v>
      </c>
      <c r="K10" s="1" t="s">
        <v>31</v>
      </c>
      <c r="L10" s="1" t="e">
        <f>POWER(L7-SQRT(N7), 1/3)</f>
        <v>#NUM!</v>
      </c>
      <c r="M10" s="1"/>
      <c r="N10" s="1"/>
      <c r="O10" s="1"/>
      <c r="P10" s="1"/>
      <c r="Q10" s="1" t="s">
        <v>21</v>
      </c>
      <c r="R10" s="1">
        <f>R7*R7*R7+R3*R7*R7+R4*R7+R5</f>
        <v>11.407407407407433</v>
      </c>
      <c r="S10" s="1"/>
    </row>
    <row r="11" spans="1:20" x14ac:dyDescent="0.25">
      <c r="K11" s="1"/>
      <c r="L11" s="1"/>
      <c r="M11" s="1"/>
      <c r="N11" s="1"/>
      <c r="O11" s="1"/>
      <c r="P11" s="1"/>
      <c r="Q11" s="1"/>
      <c r="R11" s="1"/>
      <c r="S11" s="1"/>
    </row>
    <row r="12" spans="1:20" x14ac:dyDescent="0.25">
      <c r="A12" t="s">
        <v>35</v>
      </c>
      <c r="K12" s="1" t="s">
        <v>32</v>
      </c>
      <c r="L12" s="1" t="e">
        <f>L9+L10</f>
        <v>#NUM!</v>
      </c>
      <c r="M12" s="1"/>
      <c r="N12" s="1"/>
      <c r="O12" s="1"/>
      <c r="P12" s="1"/>
      <c r="Q12" s="1" t="s">
        <v>32</v>
      </c>
      <c r="R12" s="1" t="e">
        <f>L12+R7</f>
        <v>#NUM!</v>
      </c>
      <c r="S12" s="1"/>
      <c r="T12" t="e">
        <f>R12*R12*R12+R3*R12*R12+R4*R12+R5</f>
        <v>#NUM!</v>
      </c>
    </row>
    <row r="13" spans="1:20" x14ac:dyDescent="0.25">
      <c r="A13">
        <f>A3-A9</f>
        <v>5</v>
      </c>
      <c r="B13">
        <f t="shared" ref="B13:C13" si="0">B3</f>
        <v>2</v>
      </c>
      <c r="C13">
        <f t="shared" si="0"/>
        <v>1</v>
      </c>
      <c r="K13" s="1"/>
      <c r="L13" s="1"/>
      <c r="M13" s="1"/>
      <c r="N13" s="1"/>
      <c r="O13" s="1"/>
      <c r="P13" s="1"/>
      <c r="Q13" s="1"/>
      <c r="R13" s="1"/>
      <c r="S13" s="1"/>
    </row>
    <row r="14" spans="1:20" x14ac:dyDescent="0.25">
      <c r="A14">
        <f t="shared" ref="A14:C15" si="1">A4</f>
        <v>0</v>
      </c>
      <c r="B14">
        <f>B4-A9</f>
        <v>6</v>
      </c>
      <c r="C14">
        <f t="shared" si="1"/>
        <v>3</v>
      </c>
      <c r="K14" s="1" t="s">
        <v>33</v>
      </c>
      <c r="L14" s="1"/>
      <c r="M14" s="1" t="e">
        <f>L12*L12*L12+L3*L12+L4</f>
        <v>#NUM!</v>
      </c>
      <c r="N14" s="1"/>
      <c r="O14" s="1"/>
      <c r="P14" s="1"/>
      <c r="Q14" s="1"/>
      <c r="R14" s="1"/>
      <c r="S14" s="1"/>
    </row>
    <row r="15" spans="1:20" x14ac:dyDescent="0.25">
      <c r="A15">
        <f t="shared" si="1"/>
        <v>0</v>
      </c>
      <c r="B15">
        <f t="shared" si="1"/>
        <v>0</v>
      </c>
      <c r="C15">
        <f>C5-A9</f>
        <v>0</v>
      </c>
      <c r="K15" s="1"/>
      <c r="L15" s="1"/>
      <c r="M15" s="1" t="s">
        <v>34</v>
      </c>
      <c r="N15" s="1"/>
      <c r="O15" s="1"/>
      <c r="P15" s="1"/>
      <c r="Q15" s="1"/>
      <c r="R15" s="1"/>
      <c r="S15" s="1"/>
    </row>
    <row r="16" spans="1:20" x14ac:dyDescent="0.25">
      <c r="K16" s="1" t="s">
        <v>13</v>
      </c>
      <c r="L16" s="1">
        <f>SQRT(L6*L6+ABS(N6))</f>
        <v>6.3926183425085394</v>
      </c>
      <c r="M16" s="1"/>
      <c r="N16" s="1" t="s">
        <v>14</v>
      </c>
      <c r="O16" s="1">
        <f>SQRT(-L3/3)</f>
        <v>1.8559214542766735</v>
      </c>
      <c r="P16" s="1"/>
      <c r="Q16" s="1"/>
      <c r="R16" s="1"/>
      <c r="S16" s="1"/>
    </row>
    <row r="17" spans="1:19" x14ac:dyDescent="0.25">
      <c r="A17" t="s">
        <v>36</v>
      </c>
      <c r="B17">
        <f>A13*B14*C15+B13*C14*A15+C13*A14*B15-A15*B14*C13-B15*C14*A13-C15*A14*B13</f>
        <v>0</v>
      </c>
      <c r="K17" s="1" t="s">
        <v>15</v>
      </c>
      <c r="L17" s="1">
        <f>SQRT(-N6)/L6</f>
        <v>-0.50611874247141786</v>
      </c>
      <c r="M17" s="1"/>
      <c r="N17" s="1"/>
      <c r="O17" s="1"/>
      <c r="P17" s="1"/>
      <c r="Q17" s="1"/>
      <c r="R17" s="1"/>
      <c r="S17" s="1"/>
    </row>
    <row r="18" spans="1:19" x14ac:dyDescent="0.25">
      <c r="K18" s="1" t="s">
        <v>16</v>
      </c>
      <c r="L18" s="1">
        <f>ATAN(L17)</f>
        <v>-0.46853061293548587</v>
      </c>
      <c r="M18" s="1"/>
      <c r="N18" s="1"/>
      <c r="O18" s="1"/>
      <c r="P18" s="1"/>
      <c r="Q18" s="1"/>
      <c r="R18" s="1"/>
      <c r="S18" s="1"/>
    </row>
    <row r="19" spans="1:19" x14ac:dyDescent="0.25">
      <c r="K19" s="1" t="s">
        <v>17</v>
      </c>
      <c r="L19" s="1">
        <f>COS(L18/3)</f>
        <v>0.98782916114726227</v>
      </c>
      <c r="M19" s="1"/>
      <c r="N19" s="1"/>
      <c r="O19" s="1"/>
      <c r="P19" s="1"/>
      <c r="Q19" s="1"/>
      <c r="R19" s="1"/>
      <c r="S19" s="1"/>
    </row>
    <row r="20" spans="1:19" x14ac:dyDescent="0.25"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K21" s="1" t="s">
        <v>12</v>
      </c>
      <c r="L21" s="1">
        <f>2*O16*L19</f>
        <v>3.666666666666667</v>
      </c>
      <c r="M21" s="1"/>
      <c r="N21" s="1"/>
      <c r="O21" s="1"/>
      <c r="P21" s="1"/>
      <c r="Q21" s="1"/>
      <c r="R21" s="1"/>
      <c r="S21" s="1"/>
    </row>
    <row r="22" spans="1:19" x14ac:dyDescent="0.25">
      <c r="K22" s="1" t="s">
        <v>18</v>
      </c>
      <c r="L22" s="1">
        <f>SIGN(-L4/(L21*L21+L3))*ABS(L21)</f>
        <v>-3.666666666666667</v>
      </c>
      <c r="M22" s="1"/>
      <c r="N22" s="1"/>
      <c r="O22" s="1"/>
      <c r="P22" s="1"/>
      <c r="Q22" s="1" t="s">
        <v>18</v>
      </c>
      <c r="R22" s="1">
        <f>L22+R7</f>
        <v>0</v>
      </c>
      <c r="S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6" sqref="D6:F8"/>
    </sheetView>
  </sheetViews>
  <sheetFormatPr defaultRowHeight="15" x14ac:dyDescent="0.25"/>
  <sheetData>
    <row r="1" spans="1:8" x14ac:dyDescent="0.25">
      <c r="A1">
        <f ca="1">RAND()*20-10</f>
        <v>5.2707362700828693</v>
      </c>
      <c r="B1">
        <f t="shared" ref="B1:H15" ca="1" si="0">RAND()*20-10</f>
        <v>7.8061503598087043</v>
      </c>
      <c r="C1">
        <f t="shared" ca="1" si="0"/>
        <v>-7.6974523667497463</v>
      </c>
      <c r="D1">
        <f t="shared" ca="1" si="0"/>
        <v>-4.409035232692748</v>
      </c>
      <c r="E1">
        <f t="shared" ca="1" si="0"/>
        <v>-6.6512608037293308</v>
      </c>
      <c r="F1">
        <f t="shared" ca="1" si="0"/>
        <v>-2.271009496516978</v>
      </c>
      <c r="G1">
        <f t="shared" ca="1" si="0"/>
        <v>-6.2833232714531668</v>
      </c>
      <c r="H1">
        <f t="shared" ca="1" si="0"/>
        <v>-1.490404878541181</v>
      </c>
    </row>
    <row r="2" spans="1:8" x14ac:dyDescent="0.25">
      <c r="A2">
        <f t="shared" ref="A2:A15" ca="1" si="1">RAND()*20-10</f>
        <v>-3.9017032353913228</v>
      </c>
      <c r="B2">
        <f t="shared" ca="1" si="0"/>
        <v>-4.7498050474680964</v>
      </c>
      <c r="C2">
        <f t="shared" ca="1" si="0"/>
        <v>-9.5920456859887455</v>
      </c>
      <c r="D2">
        <f t="shared" ca="1" si="0"/>
        <v>-1.7977159033701646</v>
      </c>
      <c r="E2">
        <f t="shared" ca="1" si="0"/>
        <v>-1.3478922854345399</v>
      </c>
      <c r="F2">
        <f t="shared" ca="1" si="0"/>
        <v>6.9815923756412843</v>
      </c>
      <c r="G2">
        <f t="shared" ca="1" si="0"/>
        <v>-8.6961514475755575</v>
      </c>
      <c r="H2">
        <f t="shared" ca="1" si="0"/>
        <v>7.4470247398811438</v>
      </c>
    </row>
    <row r="3" spans="1:8" x14ac:dyDescent="0.25">
      <c r="A3">
        <f t="shared" ca="1" si="1"/>
        <v>-1.7926532928673371</v>
      </c>
      <c r="B3">
        <f t="shared" ca="1" si="0"/>
        <v>-9.112838827033297</v>
      </c>
      <c r="C3">
        <f t="shared" ca="1" si="0"/>
        <v>6.129929943572904</v>
      </c>
      <c r="D3">
        <f t="shared" ca="1" si="0"/>
        <v>-0.84362077042376171</v>
      </c>
      <c r="E3">
        <f t="shared" ca="1" si="0"/>
        <v>-9.6262136633653821</v>
      </c>
      <c r="F3">
        <f t="shared" ca="1" si="0"/>
        <v>-3.4485474823604978</v>
      </c>
      <c r="G3">
        <f t="shared" ca="1" si="0"/>
        <v>7.0081706307484239</v>
      </c>
      <c r="H3">
        <f t="shared" ca="1" si="0"/>
        <v>-9.142596913028127</v>
      </c>
    </row>
    <row r="4" spans="1:8" x14ac:dyDescent="0.25">
      <c r="A4">
        <f t="shared" ca="1" si="1"/>
        <v>-7.3155436335640793</v>
      </c>
      <c r="B4">
        <f t="shared" ca="1" si="0"/>
        <v>5.7358471028244331</v>
      </c>
      <c r="C4">
        <f t="shared" ca="1" si="0"/>
        <v>-2.9706766723880467</v>
      </c>
      <c r="D4">
        <f t="shared" ca="1" si="0"/>
        <v>7.3839096266999782</v>
      </c>
      <c r="E4">
        <f t="shared" ca="1" si="0"/>
        <v>-1.689875081496556</v>
      </c>
      <c r="F4">
        <f t="shared" ca="1" si="0"/>
        <v>1.0224321493223343</v>
      </c>
      <c r="G4">
        <f t="shared" ca="1" si="0"/>
        <v>8.3466764891595275</v>
      </c>
      <c r="H4">
        <f t="shared" ca="1" si="0"/>
        <v>-0.63527276823655221</v>
      </c>
    </row>
    <row r="5" spans="1:8" x14ac:dyDescent="0.25">
      <c r="A5">
        <f t="shared" ca="1" si="1"/>
        <v>0.92949001286098998</v>
      </c>
      <c r="B5">
        <f t="shared" ca="1" si="0"/>
        <v>-8.2768566413788811</v>
      </c>
      <c r="C5">
        <f t="shared" ca="1" si="0"/>
        <v>-9.0767203544499395</v>
      </c>
      <c r="D5">
        <f t="shared" ca="1" si="0"/>
        <v>-6.680184168523482</v>
      </c>
      <c r="E5">
        <f t="shared" ca="1" si="0"/>
        <v>-8.478693007886573</v>
      </c>
      <c r="F5">
        <f t="shared" ca="1" si="0"/>
        <v>6.3657255683202543</v>
      </c>
      <c r="G5">
        <f t="shared" ca="1" si="0"/>
        <v>2.0641810794671223</v>
      </c>
      <c r="H5">
        <f t="shared" ca="1" si="0"/>
        <v>0.12652757480777055</v>
      </c>
    </row>
    <row r="6" spans="1:8" x14ac:dyDescent="0.25">
      <c r="A6">
        <f t="shared" ca="1" si="1"/>
        <v>9.5205418644688393</v>
      </c>
      <c r="B6">
        <f t="shared" ca="1" si="0"/>
        <v>-0.35835814292275892</v>
      </c>
      <c r="C6">
        <f t="shared" ca="1" si="0"/>
        <v>7.3498545260518036</v>
      </c>
      <c r="D6">
        <f t="shared" ca="1" si="0"/>
        <v>7.9178783244758577</v>
      </c>
      <c r="E6">
        <f t="shared" ca="1" si="0"/>
        <v>-4.4840610189132279</v>
      </c>
      <c r="F6">
        <f t="shared" ca="1" si="0"/>
        <v>-6.0513413073557114</v>
      </c>
      <c r="G6">
        <f t="shared" ca="1" si="0"/>
        <v>-4.5371387522183149</v>
      </c>
      <c r="H6">
        <f t="shared" ca="1" si="0"/>
        <v>-1.1483900222744463</v>
      </c>
    </row>
    <row r="7" spans="1:8" x14ac:dyDescent="0.25">
      <c r="A7">
        <f t="shared" ca="1" si="1"/>
        <v>3.7037177437765205</v>
      </c>
      <c r="B7">
        <f t="shared" ca="1" si="0"/>
        <v>0.40000958432014677</v>
      </c>
      <c r="C7">
        <f t="shared" ca="1" si="0"/>
        <v>-0.34863670835447991</v>
      </c>
      <c r="D7">
        <f t="shared" ca="1" si="0"/>
        <v>8.9844398016669906</v>
      </c>
      <c r="E7">
        <f t="shared" ca="1" si="0"/>
        <v>3.4909154976289258</v>
      </c>
      <c r="F7">
        <f t="shared" ca="1" si="0"/>
        <v>-3.7345733820041254</v>
      </c>
      <c r="G7">
        <f t="shared" ca="1" si="0"/>
        <v>6.9025485095323944</v>
      </c>
      <c r="H7">
        <f t="shared" ca="1" si="0"/>
        <v>7.7390268904580068</v>
      </c>
    </row>
    <row r="8" spans="1:8" x14ac:dyDescent="0.25">
      <c r="A8">
        <f t="shared" ca="1" si="1"/>
        <v>-1.7179139425521743</v>
      </c>
      <c r="B8">
        <f t="shared" ca="1" si="0"/>
        <v>0.71875191773458269</v>
      </c>
      <c r="C8">
        <f t="shared" ca="1" si="0"/>
        <v>6.9302835436201562</v>
      </c>
      <c r="D8">
        <f t="shared" ca="1" si="0"/>
        <v>-6.739482751155677</v>
      </c>
      <c r="E8">
        <f t="shared" ca="1" si="0"/>
        <v>-3.9787091000149104</v>
      </c>
      <c r="F8">
        <f t="shared" ca="1" si="0"/>
        <v>-9.3656031714214993</v>
      </c>
      <c r="G8">
        <f t="shared" ca="1" si="0"/>
        <v>-5.3408099405902609</v>
      </c>
      <c r="H8">
        <f t="shared" ca="1" si="0"/>
        <v>6.1090930758783415</v>
      </c>
    </row>
    <row r="9" spans="1:8" x14ac:dyDescent="0.25">
      <c r="A9">
        <f t="shared" ca="1" si="1"/>
        <v>-2.471886896114917</v>
      </c>
      <c r="B9">
        <f t="shared" ca="1" si="0"/>
        <v>5.804495316583564</v>
      </c>
      <c r="C9">
        <f t="shared" ca="1" si="0"/>
        <v>5.7267585537736405</v>
      </c>
      <c r="D9">
        <f t="shared" ca="1" si="0"/>
        <v>-5.1523442342536674</v>
      </c>
      <c r="E9">
        <f t="shared" ca="1" si="0"/>
        <v>-2.2717506757264649</v>
      </c>
      <c r="F9">
        <f t="shared" ca="1" si="0"/>
        <v>-6.0971985064024388</v>
      </c>
      <c r="G9">
        <f t="shared" ca="1" si="0"/>
        <v>6.5300063486196791</v>
      </c>
      <c r="H9">
        <f t="shared" ca="1" si="0"/>
        <v>-7.5008140107747838</v>
      </c>
    </row>
    <row r="10" spans="1:8" x14ac:dyDescent="0.25">
      <c r="A10">
        <f t="shared" ca="1" si="1"/>
        <v>-7.224997718780366</v>
      </c>
      <c r="B10">
        <f t="shared" ca="1" si="0"/>
        <v>4.2173163001605616</v>
      </c>
      <c r="C10">
        <f t="shared" ca="1" si="0"/>
        <v>-4.93310692575192</v>
      </c>
      <c r="D10">
        <f t="shared" ca="1" si="0"/>
        <v>-8.0065176658303905</v>
      </c>
      <c r="E10">
        <f t="shared" ca="1" si="0"/>
        <v>-8.0606155259817491</v>
      </c>
      <c r="F10">
        <f t="shared" ca="1" si="0"/>
        <v>4.4775291009610285</v>
      </c>
      <c r="G10">
        <f t="shared" ca="1" si="0"/>
        <v>-7.5169655309144767</v>
      </c>
      <c r="H10">
        <f t="shared" ca="1" si="0"/>
        <v>2.1701457813537779</v>
      </c>
    </row>
    <row r="11" spans="1:8" x14ac:dyDescent="0.25">
      <c r="A11">
        <f t="shared" ca="1" si="1"/>
        <v>-2.3741583464695282</v>
      </c>
      <c r="B11">
        <f t="shared" ca="1" si="0"/>
        <v>2.2281345757029598</v>
      </c>
      <c r="C11">
        <f t="shared" ca="1" si="0"/>
        <v>9.399433370477805</v>
      </c>
      <c r="D11">
        <f t="shared" ca="1" si="0"/>
        <v>7.2359817616122299</v>
      </c>
      <c r="E11">
        <f t="shared" ca="1" si="0"/>
        <v>-7.819085309099254</v>
      </c>
      <c r="F11">
        <f t="shared" ca="1" si="0"/>
        <v>-3.4596224000301046</v>
      </c>
      <c r="G11">
        <f t="shared" ca="1" si="0"/>
        <v>-9.9898664656287863</v>
      </c>
      <c r="H11">
        <f t="shared" ca="1" si="0"/>
        <v>0.9239311506617387</v>
      </c>
    </row>
    <row r="12" spans="1:8" x14ac:dyDescent="0.25">
      <c r="A12">
        <f t="shared" ca="1" si="1"/>
        <v>8.6228835605115179</v>
      </c>
      <c r="B12">
        <f t="shared" ca="1" si="0"/>
        <v>3.6230103750891196</v>
      </c>
      <c r="C12">
        <f t="shared" ca="1" si="0"/>
        <v>-1.3910218193491009</v>
      </c>
      <c r="D12">
        <f t="shared" ca="1" si="0"/>
        <v>5.178941480681063</v>
      </c>
      <c r="E12">
        <f t="shared" ca="1" si="0"/>
        <v>7.4166095942243757</v>
      </c>
      <c r="F12">
        <f t="shared" ca="1" si="0"/>
        <v>2.4267204720542033</v>
      </c>
      <c r="G12">
        <f t="shared" ca="1" si="0"/>
        <v>-0.10444082839700997</v>
      </c>
      <c r="H12">
        <f t="shared" ca="1" si="0"/>
        <v>5.1954378552265332</v>
      </c>
    </row>
    <row r="13" spans="1:8" x14ac:dyDescent="0.25">
      <c r="A13">
        <f t="shared" ca="1" si="1"/>
        <v>9.9494553727826265</v>
      </c>
      <c r="B13">
        <f t="shared" ca="1" si="0"/>
        <v>-8.7298946944446811</v>
      </c>
      <c r="C13">
        <f t="shared" ca="1" si="0"/>
        <v>9.6307626312585768</v>
      </c>
      <c r="D13">
        <f t="shared" ca="1" si="0"/>
        <v>-3.4106077254822793</v>
      </c>
      <c r="E13">
        <f t="shared" ca="1" si="0"/>
        <v>-5.5770937607708664</v>
      </c>
      <c r="F13">
        <f t="shared" ca="1" si="0"/>
        <v>8.6442524176686248</v>
      </c>
      <c r="G13">
        <f t="shared" ca="1" si="0"/>
        <v>1.5875480433999414</v>
      </c>
      <c r="H13">
        <f t="shared" ca="1" si="0"/>
        <v>0.89163116539031861</v>
      </c>
    </row>
    <row r="14" spans="1:8" x14ac:dyDescent="0.25">
      <c r="A14">
        <f t="shared" ca="1" si="1"/>
        <v>-7.5517442625100584</v>
      </c>
      <c r="B14">
        <f t="shared" ca="1" si="0"/>
        <v>-0.15289921661264927</v>
      </c>
      <c r="C14">
        <f t="shared" ca="1" si="0"/>
        <v>8.5551754732605225</v>
      </c>
      <c r="D14">
        <f t="shared" ca="1" si="0"/>
        <v>8.1090513332571845</v>
      </c>
      <c r="E14">
        <f t="shared" ca="1" si="0"/>
        <v>-4.8233686241281841</v>
      </c>
      <c r="F14">
        <f t="shared" ca="1" si="0"/>
        <v>-2.3181789539615405</v>
      </c>
      <c r="G14">
        <f t="shared" ca="1" si="0"/>
        <v>-6.3789347234729359</v>
      </c>
      <c r="H14">
        <f t="shared" ca="1" si="0"/>
        <v>8.1992560294196331</v>
      </c>
    </row>
    <row r="15" spans="1:8" x14ac:dyDescent="0.25">
      <c r="A15">
        <f t="shared" ca="1" si="1"/>
        <v>-8.3726640511431256</v>
      </c>
      <c r="B15">
        <f t="shared" ca="1" si="0"/>
        <v>1.0832960560063682</v>
      </c>
      <c r="C15">
        <f t="shared" ca="1" si="0"/>
        <v>-9.0945835813726035</v>
      </c>
      <c r="D15">
        <f t="shared" ca="1" si="0"/>
        <v>1.4576235933474369</v>
      </c>
      <c r="E15">
        <f t="shared" ca="1" si="0"/>
        <v>5.0783016084891752</v>
      </c>
      <c r="F15">
        <f t="shared" ca="1" si="0"/>
        <v>-5.4848058484080475</v>
      </c>
      <c r="G15">
        <f t="shared" ca="1" si="0"/>
        <v>-0.91305842104164192</v>
      </c>
      <c r="H15">
        <f t="shared" ca="1" si="0"/>
        <v>-3.7737787495373976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eig-test-1</vt:lpstr>
      <vt:lpstr>eig-test-2</vt:lpstr>
      <vt:lpstr>eig-test-3</vt:lpstr>
      <vt:lpstr>eig-test-4</vt:lpstr>
      <vt:lpstr>rand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2016-09-20T13:50:15Z</dcterms:created>
  <dcterms:modified xsi:type="dcterms:W3CDTF">2016-09-20T14:38:50Z</dcterms:modified>
</cp:coreProperties>
</file>