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5x5 at 3" sheetId="1" r:id="rId1"/>
    <sheet name="6x6 at 3" sheetId="2" r:id="rId2"/>
    <sheet name="Implicit Q 5x5" sheetId="5" r:id="rId3"/>
    <sheet name="Implicit Q 6x6 at 3" sheetId="3" r:id="rId4"/>
    <sheet name="rand" sheetId="4" r:id="rId5"/>
  </sheets>
  <calcPr calcId="144525"/>
</workbook>
</file>

<file path=xl/calcChain.xml><?xml version="1.0" encoding="utf-8"?>
<calcChain xmlns="http://schemas.openxmlformats.org/spreadsheetml/2006/main">
  <c r="K7" i="3" l="1"/>
  <c r="J7" i="3"/>
  <c r="I7" i="3"/>
  <c r="H7" i="3"/>
  <c r="K6" i="3"/>
  <c r="J6" i="3"/>
  <c r="I6" i="3"/>
  <c r="H6" i="3"/>
  <c r="M5" i="3"/>
  <c r="K5" i="3"/>
  <c r="J5" i="3"/>
  <c r="I5" i="3"/>
  <c r="H5" i="3"/>
  <c r="N4" i="3"/>
  <c r="M4" i="3"/>
  <c r="K4" i="3"/>
  <c r="J4" i="3"/>
  <c r="I4" i="3"/>
  <c r="H4" i="3"/>
  <c r="E14" i="5"/>
  <c r="C14" i="5"/>
  <c r="B14" i="5"/>
  <c r="A14" i="5"/>
  <c r="D13" i="5"/>
  <c r="C13" i="5"/>
  <c r="B13" i="5"/>
  <c r="E12" i="5"/>
  <c r="D12" i="5"/>
  <c r="C12" i="5"/>
  <c r="A12" i="5"/>
  <c r="E11" i="5"/>
  <c r="D11" i="5"/>
  <c r="B11" i="5"/>
  <c r="A11" i="5"/>
  <c r="E10" i="5"/>
  <c r="C10" i="5"/>
  <c r="B10" i="5"/>
  <c r="A10" i="5"/>
  <c r="A10" i="5" a="1"/>
  <c r="D14" i="5" s="1"/>
  <c r="H4" i="5"/>
  <c r="G4" i="5"/>
  <c r="H3" i="5"/>
  <c r="G3" i="5"/>
  <c r="A46" i="2"/>
  <c r="B46" i="2"/>
  <c r="C46" i="2"/>
  <c r="D46" i="2"/>
  <c r="A47" i="2"/>
  <c r="B47" i="2"/>
  <c r="C47" i="2"/>
  <c r="D47" i="2"/>
  <c r="A48" i="2"/>
  <c r="B48" i="2"/>
  <c r="C48" i="2"/>
  <c r="D48" i="2"/>
  <c r="B45" i="2"/>
  <c r="C45" i="2"/>
  <c r="D45" i="2"/>
  <c r="A45" i="2"/>
  <c r="A12" i="3" l="1" a="1"/>
  <c r="N5" i="3"/>
  <c r="K3" i="5"/>
  <c r="K4" i="5"/>
  <c r="M10" i="5" s="1"/>
  <c r="N11" i="5" s="1"/>
  <c r="O12" i="5" s="1"/>
  <c r="P13" i="5" s="1"/>
  <c r="Q14" i="5" s="1"/>
  <c r="D10" i="5"/>
  <c r="C11" i="5"/>
  <c r="B12" i="5"/>
  <c r="A13" i="5"/>
  <c r="E13" i="5"/>
  <c r="Q4" i="3" l="1"/>
  <c r="Q5" i="3"/>
  <c r="K12" i="3" s="1"/>
  <c r="L13" i="3" s="1"/>
  <c r="M14" i="3" s="1"/>
  <c r="N15" i="3" s="1"/>
  <c r="C15" i="3"/>
  <c r="C14" i="3"/>
  <c r="C12" i="3"/>
  <c r="B15" i="3"/>
  <c r="B14" i="3"/>
  <c r="B13" i="3"/>
  <c r="B12" i="3"/>
  <c r="A15" i="3"/>
  <c r="A14" i="3"/>
  <c r="A13" i="3"/>
  <c r="A12" i="3"/>
  <c r="D15" i="3"/>
  <c r="D14" i="3"/>
  <c r="D13" i="3"/>
  <c r="D12" i="3"/>
  <c r="C13" i="3"/>
  <c r="A21" i="5"/>
  <c r="I14" i="5"/>
  <c r="C22" i="5" s="1"/>
  <c r="K13" i="5"/>
  <c r="E21" i="5" s="1"/>
  <c r="G13" i="5"/>
  <c r="I12" i="5"/>
  <c r="C20" i="5" s="1"/>
  <c r="K11" i="5"/>
  <c r="E19" i="5" s="1"/>
  <c r="G11" i="5"/>
  <c r="A19" i="5" s="1"/>
  <c r="G19" i="5" s="1"/>
  <c r="J19" i="5" s="1"/>
  <c r="I10" i="5"/>
  <c r="C18" i="5" s="1"/>
  <c r="H14" i="5"/>
  <c r="B22" i="5" s="1"/>
  <c r="J13" i="5"/>
  <c r="D21" i="5" s="1"/>
  <c r="H12" i="5"/>
  <c r="B20" i="5" s="1"/>
  <c r="J11" i="5"/>
  <c r="D19" i="5" s="1"/>
  <c r="H10" i="5"/>
  <c r="B18" i="5" s="1"/>
  <c r="J14" i="5"/>
  <c r="D22" i="5" s="1"/>
  <c r="H13" i="5"/>
  <c r="B21" i="5" s="1"/>
  <c r="J10" i="5"/>
  <c r="D18" i="5" s="1"/>
  <c r="G14" i="5"/>
  <c r="A22" i="5" s="1"/>
  <c r="K12" i="5"/>
  <c r="E20" i="5" s="1"/>
  <c r="I11" i="5"/>
  <c r="C19" i="5" s="1"/>
  <c r="G10" i="5"/>
  <c r="A18" i="5" s="1"/>
  <c r="J12" i="5"/>
  <c r="D20" i="5" s="1"/>
  <c r="H11" i="5"/>
  <c r="B19" i="5" s="1"/>
  <c r="K14" i="5"/>
  <c r="E22" i="5" s="1"/>
  <c r="I13" i="5"/>
  <c r="C21" i="5" s="1"/>
  <c r="G12" i="5"/>
  <c r="A20" i="5" s="1"/>
  <c r="G20" i="5" s="1"/>
  <c r="J20" i="5" s="1"/>
  <c r="K10" i="5"/>
  <c r="E18" i="5" s="1"/>
  <c r="D20" i="3" l="1"/>
  <c r="A20" i="3"/>
  <c r="F20" i="3" s="1"/>
  <c r="I20" i="3" s="1"/>
  <c r="B20" i="3"/>
  <c r="D21" i="3"/>
  <c r="A21" i="3"/>
  <c r="F14" i="3"/>
  <c r="H14" i="3"/>
  <c r="C20" i="3" s="1"/>
  <c r="F12" i="3"/>
  <c r="A18" i="3" s="1"/>
  <c r="F18" i="3" s="1"/>
  <c r="G14" i="3"/>
  <c r="I12" i="3"/>
  <c r="D18" i="3" s="1"/>
  <c r="G13" i="3"/>
  <c r="H12" i="3"/>
  <c r="C18" i="3" s="1"/>
  <c r="I13" i="3"/>
  <c r="I15" i="3"/>
  <c r="H13" i="3"/>
  <c r="C19" i="3" s="1"/>
  <c r="H15" i="3"/>
  <c r="C21" i="3" s="1"/>
  <c r="F15" i="3"/>
  <c r="G15" i="3"/>
  <c r="B21" i="3" s="1"/>
  <c r="F13" i="3"/>
  <c r="G12" i="3"/>
  <c r="B18" i="3" s="1"/>
  <c r="I14" i="3"/>
  <c r="D19" i="3"/>
  <c r="A19" i="3"/>
  <c r="F19" i="3" s="1"/>
  <c r="I19" i="3" s="1"/>
  <c r="B19" i="3"/>
  <c r="G18" i="5"/>
  <c r="H18" i="3" l="1"/>
  <c r="I18" i="3"/>
  <c r="J18" i="3" s="1"/>
  <c r="J19" i="3"/>
  <c r="I18" i="5"/>
  <c r="J18" i="5" s="1"/>
  <c r="J20" i="3" l="1"/>
  <c r="L18" i="3" s="1" a="1"/>
  <c r="K18" i="5"/>
  <c r="K19" i="5"/>
  <c r="K20" i="5"/>
  <c r="M18" i="3" l="1"/>
  <c r="C26" i="3" s="1"/>
  <c r="N20" i="3"/>
  <c r="D28" i="3" s="1"/>
  <c r="M19" i="3"/>
  <c r="C27" i="3" s="1"/>
  <c r="L18" i="3"/>
  <c r="B26" i="3" s="1"/>
  <c r="M20" i="3"/>
  <c r="C28" i="3" s="1"/>
  <c r="L19" i="3"/>
  <c r="B27" i="3" s="1"/>
  <c r="L20" i="3"/>
  <c r="B28" i="3" s="1"/>
  <c r="N18" i="3"/>
  <c r="D26" i="3" s="1"/>
  <c r="N19" i="3"/>
  <c r="D27" i="3" s="1"/>
  <c r="M18" i="5" a="1"/>
  <c r="M20" i="5" l="1"/>
  <c r="Q20" i="5" s="1"/>
  <c r="A35" i="5" s="1"/>
  <c r="G35" i="5" s="1"/>
  <c r="O18" i="5"/>
  <c r="S18" i="5" s="1"/>
  <c r="C33" i="5" s="1"/>
  <c r="I33" i="5" s="1"/>
  <c r="O19" i="5"/>
  <c r="S19" i="5" s="1"/>
  <c r="C34" i="5" s="1"/>
  <c r="I34" i="5" s="1"/>
  <c r="N18" i="5"/>
  <c r="R18" i="5" s="1"/>
  <c r="B33" i="5" s="1"/>
  <c r="H33" i="5" s="1"/>
  <c r="M19" i="5"/>
  <c r="Q19" i="5" s="1"/>
  <c r="A34" i="5" s="1"/>
  <c r="G34" i="5" s="1"/>
  <c r="O20" i="5"/>
  <c r="S20" i="5" s="1"/>
  <c r="C35" i="5" s="1"/>
  <c r="I35" i="5" s="1"/>
  <c r="M18" i="5"/>
  <c r="Q18" i="5" s="1"/>
  <c r="N20" i="5"/>
  <c r="R20" i="5" s="1"/>
  <c r="B35" i="5" s="1"/>
  <c r="H35" i="5" s="1"/>
  <c r="N19" i="5"/>
  <c r="R19" i="5" s="1"/>
  <c r="B34" i="5" s="1"/>
  <c r="H34" i="5" s="1"/>
  <c r="A33" i="5" l="1"/>
  <c r="G33" i="5" s="1"/>
  <c r="A39" i="5" s="1" a="1"/>
  <c r="A25" i="5" a="1"/>
  <c r="B29" i="5" l="1"/>
  <c r="C28" i="5"/>
  <c r="D27" i="5"/>
  <c r="E26" i="5"/>
  <c r="A26" i="5"/>
  <c r="B25" i="5"/>
  <c r="E29" i="5"/>
  <c r="A29" i="5"/>
  <c r="B28" i="5"/>
  <c r="C27" i="5"/>
  <c r="D26" i="5"/>
  <c r="E25" i="5"/>
  <c r="A25" i="5"/>
  <c r="C29" i="5"/>
  <c r="E27" i="5"/>
  <c r="B26" i="5"/>
  <c r="E28" i="5"/>
  <c r="B27" i="5"/>
  <c r="D25" i="5"/>
  <c r="D28" i="5"/>
  <c r="A27" i="5"/>
  <c r="C25" i="5"/>
  <c r="D29" i="5"/>
  <c r="A28" i="5"/>
  <c r="C26" i="5"/>
  <c r="B43" i="5"/>
  <c r="C42" i="5"/>
  <c r="D41" i="5"/>
  <c r="E40" i="5"/>
  <c r="A40" i="5"/>
  <c r="B39" i="5"/>
  <c r="E43" i="5"/>
  <c r="A43" i="5"/>
  <c r="B42" i="5"/>
  <c r="C41" i="5"/>
  <c r="D40" i="5"/>
  <c r="E39" i="5"/>
  <c r="A39" i="5"/>
  <c r="D42" i="5"/>
  <c r="A41" i="5"/>
  <c r="C39" i="5"/>
  <c r="D43" i="5"/>
  <c r="A42" i="5"/>
  <c r="C40" i="5"/>
  <c r="C43" i="5"/>
  <c r="E41" i="5"/>
  <c r="B40" i="5"/>
  <c r="E42" i="5"/>
  <c r="B41" i="5"/>
  <c r="D39" i="5"/>
  <c r="A39" i="2" l="1" a="1"/>
  <c r="B39" i="2" s="1"/>
  <c r="A42" i="2" l="1"/>
  <c r="A41" i="2"/>
  <c r="A40" i="2"/>
  <c r="A39" i="2"/>
  <c r="D42" i="2"/>
  <c r="D41" i="2"/>
  <c r="D40" i="2"/>
  <c r="D39" i="2"/>
  <c r="C39" i="2"/>
  <c r="C42" i="2"/>
  <c r="C41" i="2"/>
  <c r="C40" i="2"/>
  <c r="B42" i="2"/>
  <c r="B41" i="2"/>
  <c r="B40" i="2"/>
  <c r="J26" i="2"/>
  <c r="K25" i="2"/>
  <c r="J22" i="2"/>
  <c r="K21" i="2"/>
  <c r="A13" i="2"/>
  <c r="K39" i="2" s="1"/>
  <c r="A12" i="2"/>
  <c r="G53" i="1" a="1"/>
  <c r="H53" i="1" s="1"/>
  <c r="A53" i="1" a="1"/>
  <c r="D53" i="1" s="1"/>
  <c r="T47" i="1"/>
  <c r="T45" i="1"/>
  <c r="R47" i="1"/>
  <c r="R45" i="1"/>
  <c r="M46" i="1"/>
  <c r="M45" i="1"/>
  <c r="L46" i="1"/>
  <c r="L45" i="1"/>
  <c r="J49" i="1"/>
  <c r="J48" i="1"/>
  <c r="J46" i="1"/>
  <c r="J45" i="1"/>
  <c r="H48" i="1"/>
  <c r="H45" i="1"/>
  <c r="L40" i="2" l="1"/>
  <c r="M41" i="2" s="1"/>
  <c r="N42" i="2" s="1"/>
  <c r="F21" i="2"/>
  <c r="G40" i="2"/>
  <c r="G41" i="2"/>
  <c r="G42" i="2"/>
  <c r="H39" i="2"/>
  <c r="H40" i="2"/>
  <c r="H41" i="2"/>
  <c r="H42" i="2"/>
  <c r="I39" i="2"/>
  <c r="I40" i="2"/>
  <c r="I41" i="2"/>
  <c r="I42" i="2"/>
  <c r="F39" i="2"/>
  <c r="F40" i="2"/>
  <c r="F41" i="2"/>
  <c r="F42" i="2"/>
  <c r="G39" i="2"/>
  <c r="A14" i="2"/>
  <c r="A16" i="2" s="1"/>
  <c r="F25" i="2"/>
  <c r="K57" i="1"/>
  <c r="G57" i="1"/>
  <c r="H56" i="1"/>
  <c r="I55" i="1"/>
  <c r="J54" i="1"/>
  <c r="K53" i="1"/>
  <c r="G53" i="1"/>
  <c r="J57" i="1"/>
  <c r="K56" i="1"/>
  <c r="G56" i="1"/>
  <c r="H55" i="1"/>
  <c r="I54" i="1"/>
  <c r="J53" i="1"/>
  <c r="I57" i="1"/>
  <c r="J56" i="1"/>
  <c r="K55" i="1"/>
  <c r="G55" i="1"/>
  <c r="H54" i="1"/>
  <c r="I53" i="1"/>
  <c r="H57" i="1"/>
  <c r="I56" i="1"/>
  <c r="J55" i="1"/>
  <c r="K54" i="1"/>
  <c r="G54" i="1"/>
  <c r="C57" i="1"/>
  <c r="D56" i="1"/>
  <c r="E55" i="1"/>
  <c r="A55" i="1"/>
  <c r="B54" i="1"/>
  <c r="C53" i="1"/>
  <c r="A57" i="1"/>
  <c r="E53" i="1"/>
  <c r="B57" i="1"/>
  <c r="C56" i="1"/>
  <c r="D55" i="1"/>
  <c r="E54" i="1"/>
  <c r="A54" i="1"/>
  <c r="B53" i="1"/>
  <c r="E57" i="1"/>
  <c r="B56" i="1"/>
  <c r="C55" i="1"/>
  <c r="D54" i="1"/>
  <c r="A53" i="1"/>
  <c r="D57" i="1"/>
  <c r="E56" i="1"/>
  <c r="A56" i="1"/>
  <c r="B55" i="1"/>
  <c r="C54" i="1"/>
  <c r="K25" i="1"/>
  <c r="J24" i="1"/>
  <c r="M24" i="1"/>
  <c r="N25" i="1"/>
  <c r="P25" i="1" s="1"/>
  <c r="J25" i="1"/>
  <c r="K24" i="1"/>
  <c r="P21" i="1"/>
  <c r="P20" i="1"/>
  <c r="K21" i="1"/>
  <c r="J20" i="1"/>
  <c r="N21" i="1"/>
  <c r="M20" i="1"/>
  <c r="J21" i="1"/>
  <c r="K20" i="1"/>
  <c r="A38" i="1" a="1"/>
  <c r="A38" i="1" s="1"/>
  <c r="A35" i="1"/>
  <c r="A34" i="1"/>
  <c r="A12" i="1"/>
  <c r="F20" i="1" s="1"/>
  <c r="A11" i="1"/>
  <c r="A13" i="1" s="1"/>
  <c r="A15" i="1" s="1"/>
  <c r="B21" i="1" s="1"/>
  <c r="A2" i="4"/>
  <c r="B2" i="4"/>
  <c r="C2" i="4"/>
  <c r="D2" i="4"/>
  <c r="E2" i="4"/>
  <c r="F2" i="4"/>
  <c r="G2" i="4"/>
  <c r="H2" i="4"/>
  <c r="I2" i="4"/>
  <c r="J2" i="4"/>
  <c r="K2" i="4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B1" i="4"/>
  <c r="C1" i="4"/>
  <c r="D1" i="4"/>
  <c r="E1" i="4"/>
  <c r="F1" i="4"/>
  <c r="G1" i="4"/>
  <c r="H1" i="4"/>
  <c r="I1" i="4"/>
  <c r="J1" i="4"/>
  <c r="K1" i="4"/>
  <c r="A1" i="4"/>
  <c r="G45" i="2" l="1"/>
  <c r="I46" i="2" s="1"/>
  <c r="A17" i="2"/>
  <c r="B17" i="2"/>
  <c r="B16" i="2"/>
  <c r="B22" i="2" s="1"/>
  <c r="K22" i="2"/>
  <c r="J21" i="2"/>
  <c r="K26" i="2"/>
  <c r="J25" i="2"/>
  <c r="A30" i="2"/>
  <c r="D21" i="2"/>
  <c r="P24" i="1"/>
  <c r="A29" i="1"/>
  <c r="G38" i="1"/>
  <c r="H38" i="1"/>
  <c r="H42" i="1"/>
  <c r="I41" i="1"/>
  <c r="J40" i="1"/>
  <c r="K39" i="1"/>
  <c r="G39" i="1"/>
  <c r="K38" i="1"/>
  <c r="K42" i="1"/>
  <c r="G42" i="1"/>
  <c r="H41" i="1"/>
  <c r="I40" i="1"/>
  <c r="J39" i="1"/>
  <c r="M38" i="1"/>
  <c r="N39" i="1" s="1"/>
  <c r="O40" i="1" s="1"/>
  <c r="P41" i="1" s="1"/>
  <c r="Q42" i="1" s="1"/>
  <c r="J38" i="1"/>
  <c r="J42" i="1"/>
  <c r="K41" i="1"/>
  <c r="G41" i="1"/>
  <c r="H40" i="1"/>
  <c r="I39" i="1"/>
  <c r="I38" i="1"/>
  <c r="I42" i="1"/>
  <c r="J41" i="1"/>
  <c r="K40" i="1"/>
  <c r="G40" i="1"/>
  <c r="H39" i="1"/>
  <c r="D42" i="1"/>
  <c r="E41" i="1"/>
  <c r="A41" i="1"/>
  <c r="B40" i="1"/>
  <c r="B47" i="1" s="1"/>
  <c r="C39" i="1"/>
  <c r="D38" i="1"/>
  <c r="D45" i="1" s="1"/>
  <c r="C42" i="1"/>
  <c r="D41" i="1"/>
  <c r="E40" i="1"/>
  <c r="A40" i="1"/>
  <c r="B39" i="1"/>
  <c r="C38" i="1"/>
  <c r="C45" i="1" s="1"/>
  <c r="B42" i="1"/>
  <c r="B49" i="1" s="1"/>
  <c r="C41" i="1"/>
  <c r="C48" i="1" s="1"/>
  <c r="D40" i="1"/>
  <c r="D47" i="1" s="1"/>
  <c r="E39" i="1"/>
  <c r="E46" i="1" s="1"/>
  <c r="A39" i="1"/>
  <c r="A46" i="1" s="1"/>
  <c r="B38" i="1"/>
  <c r="E42" i="1"/>
  <c r="A42" i="1"/>
  <c r="A49" i="1" s="1"/>
  <c r="B41" i="1"/>
  <c r="B48" i="1" s="1"/>
  <c r="C40" i="1"/>
  <c r="D39" i="1"/>
  <c r="D46" i="1" s="1"/>
  <c r="E38" i="1"/>
  <c r="E45" i="1" s="1"/>
  <c r="D21" i="1"/>
  <c r="H21" i="1" s="1"/>
  <c r="F24" i="1"/>
  <c r="D25" i="1"/>
  <c r="A16" i="1"/>
  <c r="A30" i="1" s="1"/>
  <c r="D20" i="1"/>
  <c r="B20" i="1"/>
  <c r="G48" i="2" l="1"/>
  <c r="I49" i="2" s="1"/>
  <c r="Q47" i="2" s="1"/>
  <c r="S45" i="2" s="1"/>
  <c r="I45" i="2"/>
  <c r="K45" i="2" s="1"/>
  <c r="L46" i="2" s="1"/>
  <c r="K46" i="2"/>
  <c r="L45" i="2" s="1"/>
  <c r="M21" i="2"/>
  <c r="N22" i="2" s="1"/>
  <c r="P22" i="2" s="1"/>
  <c r="A35" i="2"/>
  <c r="D22" i="2"/>
  <c r="H22" i="2" s="1"/>
  <c r="A36" i="2"/>
  <c r="M25" i="2"/>
  <c r="N26" i="2" s="1"/>
  <c r="P26" i="2" s="1"/>
  <c r="D26" i="2"/>
  <c r="H26" i="2" s="1"/>
  <c r="B21" i="2"/>
  <c r="H21" i="2" s="1"/>
  <c r="B26" i="2"/>
  <c r="D25" i="2"/>
  <c r="A31" i="2"/>
  <c r="B25" i="2"/>
  <c r="A45" i="1"/>
  <c r="H20" i="1"/>
  <c r="D48" i="1"/>
  <c r="E49" i="1"/>
  <c r="B46" i="1"/>
  <c r="C49" i="1"/>
  <c r="A48" i="1"/>
  <c r="C47" i="1"/>
  <c r="B45" i="1"/>
  <c r="A47" i="1"/>
  <c r="E48" i="1"/>
  <c r="E47" i="1"/>
  <c r="C46" i="1"/>
  <c r="D49" i="1"/>
  <c r="B24" i="1"/>
  <c r="B25" i="1"/>
  <c r="H25" i="1" s="1"/>
  <c r="D24" i="1"/>
  <c r="I48" i="2" l="1"/>
  <c r="Q45" i="2" s="1"/>
  <c r="S47" i="2"/>
  <c r="P21" i="2"/>
  <c r="H25" i="2"/>
  <c r="P25" i="2"/>
  <c r="H24" i="1"/>
  <c r="A52" i="2" l="1" a="1"/>
  <c r="B52" i="2" l="1"/>
  <c r="A52" i="2"/>
  <c r="D52" i="2"/>
  <c r="C53" i="2"/>
  <c r="A55" i="2"/>
  <c r="D55" i="2"/>
  <c r="C55" i="2"/>
  <c r="B55" i="2"/>
  <c r="A54" i="2"/>
  <c r="D54" i="2"/>
  <c r="C52" i="2"/>
  <c r="B54" i="2"/>
  <c r="A53" i="2"/>
  <c r="D53" i="2"/>
  <c r="C54" i="2"/>
  <c r="B53" i="2"/>
  <c r="G52" i="2" l="1" a="1"/>
  <c r="I52" i="2" l="1"/>
  <c r="J52" i="2"/>
  <c r="G53" i="2"/>
  <c r="H54" i="2"/>
  <c r="J55" i="2"/>
  <c r="G52" i="2"/>
  <c r="H53" i="2"/>
  <c r="J54" i="2"/>
  <c r="H52" i="2"/>
  <c r="J53" i="2"/>
  <c r="G55" i="2"/>
  <c r="G54" i="2"/>
  <c r="H55" i="2"/>
  <c r="I55" i="2"/>
  <c r="I54" i="2"/>
  <c r="I53" i="2"/>
</calcChain>
</file>

<file path=xl/sharedStrings.xml><?xml version="1.0" encoding="utf-8"?>
<sst xmlns="http://schemas.openxmlformats.org/spreadsheetml/2006/main" count="122" uniqueCount="48">
  <si>
    <t>#0</t>
  </si>
  <si>
    <t>#1</t>
  </si>
  <si>
    <t>Trace</t>
  </si>
  <si>
    <t>Det</t>
  </si>
  <si>
    <t>Delta of Characteristic Eq</t>
  </si>
  <si>
    <t>#2</t>
  </si>
  <si>
    <t>Verification</t>
  </si>
  <si>
    <t>det</t>
  </si>
  <si>
    <t>Ans=</t>
  </si>
  <si>
    <t>Re</t>
  </si>
  <si>
    <t>Im</t>
  </si>
  <si>
    <t>tr*x0</t>
  </si>
  <si>
    <t>tr*x1</t>
  </si>
  <si>
    <t>#3</t>
  </si>
  <si>
    <t>Real part of eigenvalue</t>
  </si>
  <si>
    <t>Imaginery part of eigenvalue</t>
  </si>
  <si>
    <t>A^2=</t>
  </si>
  <si>
    <t>x0^2</t>
  </si>
  <si>
    <t>x1^2</t>
  </si>
  <si>
    <t>tr*A=</t>
  </si>
  <si>
    <t>det*I=</t>
  </si>
  <si>
    <t>A^2 - tr*A + detI=</t>
  </si>
  <si>
    <t>Re(S - x0)</t>
  </si>
  <si>
    <t>Det=</t>
  </si>
  <si>
    <t>Im(S-x0)</t>
  </si>
  <si>
    <t>r=</t>
  </si>
  <si>
    <t>c=</t>
  </si>
  <si>
    <t>s=</t>
  </si>
  <si>
    <t>#4</t>
  </si>
  <si>
    <t>G=</t>
  </si>
  <si>
    <t>Re(S - x1)</t>
  </si>
  <si>
    <t>Im(S-x1)</t>
  </si>
  <si>
    <t>Verification=</t>
  </si>
  <si>
    <t>H=</t>
  </si>
  <si>
    <t>v*v^t=</t>
  </si>
  <si>
    <t>v=</t>
  </si>
  <si>
    <t>refl=</t>
  </si>
  <si>
    <t>norm=</t>
  </si>
  <si>
    <t>1st column=</t>
  </si>
  <si>
    <t>det(A)*I=</t>
  </si>
  <si>
    <t>tr(A)*A=</t>
  </si>
  <si>
    <t>det=</t>
  </si>
  <si>
    <t>tr=</t>
  </si>
  <si>
    <t>Lower-Right</t>
  </si>
  <si>
    <t>Q*A*Q^t</t>
  </si>
  <si>
    <t>A=</t>
  </si>
  <si>
    <t>tr(A)*A</t>
  </si>
  <si>
    <t>det(A)*I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</si>
</sst>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opLeftCell="A34" workbookViewId="0">
      <selection activeCell="A44" sqref="A44:XFD4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0.52234257414764818</v>
      </c>
      <c r="B3">
        <v>-0.2088161330654183</v>
      </c>
      <c r="C3">
        <v>-0.27442945453395012</v>
      </c>
      <c r="D3">
        <v>0.38296020507649625</v>
      </c>
      <c r="E3">
        <v>-6.6990753067650011E-3</v>
      </c>
    </row>
    <row r="4" spans="1:5" x14ac:dyDescent="0.25">
      <c r="A4">
        <v>6.6716845921473034E-2</v>
      </c>
      <c r="B4">
        <v>0.14702200505442148</v>
      </c>
      <c r="C4">
        <v>0.38127674984282717</v>
      </c>
      <c r="D4">
        <v>0.15981665012091412</v>
      </c>
      <c r="E4">
        <v>1.9712903882010691E-2</v>
      </c>
    </row>
    <row r="5" spans="1:5" x14ac:dyDescent="0.25">
      <c r="A5">
        <v>0</v>
      </c>
      <c r="B5">
        <v>0.64794956751280708</v>
      </c>
      <c r="C5">
        <v>0.54751800550892593</v>
      </c>
      <c r="D5">
        <v>0.19218696928022444</v>
      </c>
      <c r="E5">
        <v>0.54024382128087645</v>
      </c>
    </row>
    <row r="6" spans="1:5" x14ac:dyDescent="0.25">
      <c r="A6">
        <v>0</v>
      </c>
      <c r="B6">
        <v>0</v>
      </c>
      <c r="C6">
        <v>0.61883738446369674</v>
      </c>
      <c r="D6">
        <v>0.49019231587371742</v>
      </c>
      <c r="E6">
        <v>-8.2189590709928206E-2</v>
      </c>
    </row>
    <row r="7" spans="1:5" x14ac:dyDescent="0.25">
      <c r="A7">
        <v>0</v>
      </c>
      <c r="B7">
        <v>0</v>
      </c>
      <c r="C7">
        <v>0</v>
      </c>
      <c r="D7">
        <v>0.19203569004395643</v>
      </c>
      <c r="E7">
        <v>-0.23836983143248053</v>
      </c>
    </row>
    <row r="9" spans="1:5" x14ac:dyDescent="0.25">
      <c r="A9" t="s">
        <v>1</v>
      </c>
    </row>
    <row r="10" spans="1:5" x14ac:dyDescent="0.25">
      <c r="A10">
        <v>3</v>
      </c>
      <c r="B10">
        <v>1</v>
      </c>
    </row>
    <row r="11" spans="1:5" x14ac:dyDescent="0.25">
      <c r="A11">
        <f>D6+E7</f>
        <v>0.25182248444123689</v>
      </c>
      <c r="C11" t="s">
        <v>2</v>
      </c>
    </row>
    <row r="12" spans="1:5" x14ac:dyDescent="0.25">
      <c r="A12">
        <f>D6*E7-D7*E6</f>
        <v>-0.10106372493790386</v>
      </c>
      <c r="C12" t="s">
        <v>3</v>
      </c>
    </row>
    <row r="13" spans="1:5" x14ac:dyDescent="0.25">
      <c r="A13">
        <f>A11*A11-4*A12</f>
        <v>0.4676694634217724</v>
      </c>
      <c r="C13" t="s">
        <v>4</v>
      </c>
    </row>
    <row r="15" spans="1:5" x14ac:dyDescent="0.25">
      <c r="A15">
        <f>(A11+SQRT(A13))/2</f>
        <v>0.46784305684956329</v>
      </c>
      <c r="B15">
        <v>0</v>
      </c>
    </row>
    <row r="16" spans="1:5" x14ac:dyDescent="0.25">
      <c r="A16">
        <f>(A11-SQRT(A13))/2</f>
        <v>-0.21602057240832639</v>
      </c>
      <c r="B16">
        <v>0</v>
      </c>
    </row>
    <row r="18" spans="1:17" x14ac:dyDescent="0.25">
      <c r="A18" t="s">
        <v>6</v>
      </c>
    </row>
    <row r="19" spans="1:17" x14ac:dyDescent="0.25">
      <c r="B19" t="s">
        <v>17</v>
      </c>
      <c r="D19" t="s">
        <v>11</v>
      </c>
      <c r="F19" t="s">
        <v>7</v>
      </c>
      <c r="H19" t="s">
        <v>8</v>
      </c>
      <c r="J19" t="s">
        <v>22</v>
      </c>
      <c r="M19" t="s">
        <v>24</v>
      </c>
      <c r="P19" t="s">
        <v>23</v>
      </c>
    </row>
    <row r="20" spans="1:17" x14ac:dyDescent="0.25">
      <c r="A20" t="s">
        <v>9</v>
      </c>
      <c r="B20">
        <f>A15*A15-B15*B15</f>
        <v>0.2188771258423437</v>
      </c>
      <c r="D20">
        <f>A11*A15</f>
        <v>0.11781340090443986</v>
      </c>
      <c r="F20">
        <f>A12</f>
        <v>-0.10106372493790386</v>
      </c>
      <c r="H20">
        <f>B20-D20+F20</f>
        <v>0</v>
      </c>
      <c r="J20">
        <f>D6-A15</f>
        <v>2.2349259024154133E-2</v>
      </c>
      <c r="K20">
        <f>E6</f>
        <v>-8.2189590709928206E-2</v>
      </c>
      <c r="M20">
        <f>-B15</f>
        <v>0</v>
      </c>
      <c r="N20">
        <v>0</v>
      </c>
      <c r="P20">
        <f>(J20*K21-M20*N21)-(J21*K20-M21*N20)</f>
        <v>0</v>
      </c>
      <c r="Q20" t="s">
        <v>9</v>
      </c>
    </row>
    <row r="21" spans="1:17" x14ac:dyDescent="0.25">
      <c r="A21" t="s">
        <v>10</v>
      </c>
      <c r="B21">
        <f>-2*A15*B15</f>
        <v>0</v>
      </c>
      <c r="D21">
        <f>A11*B15</f>
        <v>0</v>
      </c>
      <c r="F21">
        <v>0</v>
      </c>
      <c r="H21">
        <f>B21-D21+F21</f>
        <v>0</v>
      </c>
      <c r="J21">
        <f>D7</f>
        <v>0.19203569004395643</v>
      </c>
      <c r="K21">
        <f>E7-A15</f>
        <v>-0.70621288828204376</v>
      </c>
      <c r="M21">
        <v>0</v>
      </c>
      <c r="N21">
        <f>M20</f>
        <v>0</v>
      </c>
      <c r="P21">
        <f>M20*N21+M21*N20</f>
        <v>0</v>
      </c>
      <c r="Q21" t="s">
        <v>10</v>
      </c>
    </row>
    <row r="23" spans="1:17" x14ac:dyDescent="0.25">
      <c r="B23" t="s">
        <v>18</v>
      </c>
      <c r="D23" t="s">
        <v>12</v>
      </c>
      <c r="F23" t="s">
        <v>7</v>
      </c>
      <c r="H23" t="s">
        <v>8</v>
      </c>
      <c r="J23" t="s">
        <v>22</v>
      </c>
      <c r="M23" t="s">
        <v>24</v>
      </c>
      <c r="P23" t="s">
        <v>23</v>
      </c>
    </row>
    <row r="24" spans="1:17" x14ac:dyDescent="0.25">
      <c r="A24" t="s">
        <v>9</v>
      </c>
      <c r="B24">
        <f>A16*A16-B16*B16</f>
        <v>4.666488770362099E-2</v>
      </c>
      <c r="D24">
        <f>A11*A16</f>
        <v>-5.4398837234282862E-2</v>
      </c>
      <c r="F24">
        <f>A12</f>
        <v>-0.10106372493790386</v>
      </c>
      <c r="H24">
        <f>B24-D24+F24</f>
        <v>0</v>
      </c>
      <c r="J24">
        <f>D6-A16</f>
        <v>0.70621288828204376</v>
      </c>
      <c r="K24">
        <f>E6</f>
        <v>-8.2189590709928206E-2</v>
      </c>
      <c r="M24">
        <f>-B16</f>
        <v>0</v>
      </c>
      <c r="N24">
        <v>0</v>
      </c>
      <c r="P24">
        <f>(J24*K25-M24*N25)-(J25*K24-M25*N24)</f>
        <v>0</v>
      </c>
      <c r="Q24" t="s">
        <v>9</v>
      </c>
    </row>
    <row r="25" spans="1:17" x14ac:dyDescent="0.25">
      <c r="A25" t="s">
        <v>10</v>
      </c>
      <c r="B25">
        <f>-2*A16*B16</f>
        <v>0</v>
      </c>
      <c r="D25">
        <f>A11*B16</f>
        <v>0</v>
      </c>
      <c r="F25">
        <v>0</v>
      </c>
      <c r="H25">
        <f>B25-D25+F25</f>
        <v>0</v>
      </c>
      <c r="J25">
        <f>D7</f>
        <v>0.19203569004395643</v>
      </c>
      <c r="K25">
        <f>E7-A16</f>
        <v>-2.2349259024154133E-2</v>
      </c>
      <c r="M25">
        <v>0</v>
      </c>
      <c r="N25">
        <f>M24</f>
        <v>0</v>
      </c>
      <c r="P25">
        <f>M24*N25+M25*N24</f>
        <v>0</v>
      </c>
      <c r="Q25" t="s">
        <v>10</v>
      </c>
    </row>
    <row r="27" spans="1:17" x14ac:dyDescent="0.25">
      <c r="A27" t="s">
        <v>5</v>
      </c>
      <c r="B27" t="s">
        <v>14</v>
      </c>
    </row>
    <row r="28" spans="1:17" x14ac:dyDescent="0.25">
      <c r="A28">
        <v>2</v>
      </c>
      <c r="B28">
        <v>1</v>
      </c>
    </row>
    <row r="29" spans="1:17" x14ac:dyDescent="0.25">
      <c r="A29">
        <f>A15</f>
        <v>0.46784305684956329</v>
      </c>
    </row>
    <row r="30" spans="1:17" x14ac:dyDescent="0.25">
      <c r="A30">
        <f>A16</f>
        <v>-0.21602057240832639</v>
      </c>
    </row>
    <row r="32" spans="1:17" x14ac:dyDescent="0.25">
      <c r="A32" t="s">
        <v>13</v>
      </c>
      <c r="B32" t="s">
        <v>15</v>
      </c>
    </row>
    <row r="33" spans="1:22" x14ac:dyDescent="0.25">
      <c r="A33">
        <v>2</v>
      </c>
      <c r="B33">
        <v>1</v>
      </c>
    </row>
    <row r="34" spans="1:22" x14ac:dyDescent="0.25">
      <c r="A34">
        <f>B15</f>
        <v>0</v>
      </c>
    </row>
    <row r="35" spans="1:22" x14ac:dyDescent="0.25">
      <c r="A35">
        <f>B16</f>
        <v>0</v>
      </c>
    </row>
    <row r="37" spans="1:22" x14ac:dyDescent="0.25">
      <c r="A37" t="s">
        <v>16</v>
      </c>
      <c r="G37" t="s">
        <v>19</v>
      </c>
      <c r="M37" t="s">
        <v>20</v>
      </c>
    </row>
    <row r="38" spans="1:22" x14ac:dyDescent="0.25">
      <c r="A38">
        <f t="array" ref="A38:E42">MMULT(A3:E7,A3:E7)</f>
        <v>0.25891021099154804</v>
      </c>
      <c r="B38">
        <v>-0.31759056941798564</v>
      </c>
      <c r="C38">
        <v>-0.13622790016923944</v>
      </c>
      <c r="D38">
        <v>0.30036004755467549</v>
      </c>
      <c r="E38">
        <v>-0.18575288685152438</v>
      </c>
      <c r="G38">
        <f>$A$11*A3</f>
        <v>0.13153760475129175</v>
      </c>
      <c r="H38">
        <f t="shared" ref="H38:K38" si="0">$A$11*B3</f>
        <v>-5.2584597419945554E-2</v>
      </c>
      <c r="I38">
        <f t="shared" si="0"/>
        <v>-6.9107507044592786E-2</v>
      </c>
      <c r="J38">
        <f t="shared" si="0"/>
        <v>9.6437990284488864E-2</v>
      </c>
      <c r="K38">
        <f t="shared" si="0"/>
        <v>-1.6869777872085038E-3</v>
      </c>
      <c r="M38">
        <f>A12</f>
        <v>-0.10106372493790386</v>
      </c>
      <c r="N38">
        <v>0</v>
      </c>
      <c r="O38">
        <v>0</v>
      </c>
      <c r="P38">
        <v>0</v>
      </c>
      <c r="Q38">
        <v>0</v>
      </c>
    </row>
    <row r="39" spans="1:22" x14ac:dyDescent="0.25">
      <c r="A39">
        <v>4.4657893495916118E-2</v>
      </c>
      <c r="B39">
        <v>0.25473202135792761</v>
      </c>
      <c r="C39">
        <v>0.34540340798351676</v>
      </c>
      <c r="D39">
        <v>0.20444935928501193</v>
      </c>
      <c r="E39">
        <v>0.19059947114229298</v>
      </c>
      <c r="G39">
        <f t="shared" ref="G39:G42" si="1">$A$11*A4</f>
        <v>1.6800801894028543E-2</v>
      </c>
      <c r="H39">
        <f t="shared" ref="H39:H42" si="2">$A$11*B4</f>
        <v>3.7023446580336503E-2</v>
      </c>
      <c r="I39">
        <f t="shared" ref="I39:I42" si="3">$A$11*C4</f>
        <v>9.6014058405100716E-2</v>
      </c>
      <c r="J39">
        <f t="shared" ref="J39:J42" si="4">$A$11*D4</f>
        <v>4.0245425888524498E-2</v>
      </c>
      <c r="K39">
        <f t="shared" ref="K39:K42" si="5">$A$11*E4</f>
        <v>4.9641524311192353E-3</v>
      </c>
      <c r="M39">
        <v>0</v>
      </c>
      <c r="N39">
        <f>M38</f>
        <v>-0.10106372493790386</v>
      </c>
      <c r="O39">
        <v>0</v>
      </c>
      <c r="P39">
        <v>0</v>
      </c>
      <c r="Q39">
        <v>0</v>
      </c>
    </row>
    <row r="40" spans="1:22" x14ac:dyDescent="0.25">
      <c r="A40">
        <v>4.3229151460637036E-2</v>
      </c>
      <c r="B40">
        <v>0.45002689946486141</v>
      </c>
      <c r="C40">
        <v>0.66575655291719971</v>
      </c>
      <c r="D40">
        <v>0.40673362599618679</v>
      </c>
      <c r="E40">
        <v>0.16399259010491163</v>
      </c>
      <c r="G40">
        <f t="shared" si="1"/>
        <v>0</v>
      </c>
      <c r="H40">
        <f t="shared" si="2"/>
        <v>0.16316826988370003</v>
      </c>
      <c r="I40">
        <f t="shared" si="3"/>
        <v>0.13787734442356855</v>
      </c>
      <c r="J40">
        <f t="shared" si="4"/>
        <v>4.8397000081377789E-2</v>
      </c>
      <c r="K40">
        <f t="shared" si="5"/>
        <v>0.13604554127897786</v>
      </c>
      <c r="M40">
        <v>0</v>
      </c>
      <c r="N40">
        <v>0</v>
      </c>
      <c r="O40">
        <f>N39</f>
        <v>-0.10106372493790386</v>
      </c>
      <c r="P40">
        <v>0</v>
      </c>
      <c r="Q40">
        <v>0</v>
      </c>
    </row>
    <row r="41" spans="1:22" x14ac:dyDescent="0.25">
      <c r="A41">
        <v>0</v>
      </c>
      <c r="B41">
        <v>0.40097541562400901</v>
      </c>
      <c r="C41">
        <v>0.64217394111541715</v>
      </c>
      <c r="D41">
        <v>0.34343765317260588</v>
      </c>
      <c r="E41">
        <v>0.31362588640634792</v>
      </c>
      <c r="G41">
        <f t="shared" si="1"/>
        <v>0</v>
      </c>
      <c r="H41">
        <f t="shared" si="2"/>
        <v>0</v>
      </c>
      <c r="I41">
        <f t="shared" si="3"/>
        <v>0.15583716762076499</v>
      </c>
      <c r="J41">
        <f t="shared" si="4"/>
        <v>0.12344144683732308</v>
      </c>
      <c r="K41">
        <f t="shared" si="5"/>
        <v>-2.0697186927782524E-2</v>
      </c>
      <c r="M41">
        <v>0</v>
      </c>
      <c r="N41">
        <v>0</v>
      </c>
      <c r="O41">
        <v>0</v>
      </c>
      <c r="P41">
        <f>O40</f>
        <v>-0.10106372493790386</v>
      </c>
      <c r="Q41">
        <v>0</v>
      </c>
    </row>
    <row r="42" spans="1:22" x14ac:dyDescent="0.25">
      <c r="A42">
        <v>0</v>
      </c>
      <c r="B42">
        <v>0</v>
      </c>
      <c r="C42">
        <v>0.11883886415048317</v>
      </c>
      <c r="D42">
        <v>4.8358904568256408E-2</v>
      </c>
      <c r="E42">
        <v>4.103684177073777E-2</v>
      </c>
      <c r="G42">
        <f t="shared" si="1"/>
        <v>0</v>
      </c>
      <c r="H42">
        <f t="shared" si="2"/>
        <v>0</v>
      </c>
      <c r="I42">
        <f t="shared" si="3"/>
        <v>0</v>
      </c>
      <c r="J42">
        <f t="shared" si="4"/>
        <v>4.8358904568256408E-2</v>
      </c>
      <c r="K42">
        <f t="shared" si="5"/>
        <v>-6.002688316716609E-2</v>
      </c>
      <c r="M42">
        <v>0</v>
      </c>
      <c r="N42">
        <v>0</v>
      </c>
      <c r="O42">
        <v>0</v>
      </c>
      <c r="P42">
        <v>0</v>
      </c>
      <c r="Q42">
        <f>P41</f>
        <v>-0.10106372493790386</v>
      </c>
    </row>
    <row r="44" spans="1:22" x14ac:dyDescent="0.25">
      <c r="A44" t="s">
        <v>21</v>
      </c>
    </row>
    <row r="45" spans="1:22" x14ac:dyDescent="0.25">
      <c r="A45">
        <f>A38-G38+M38</f>
        <v>2.6308881302352427E-2</v>
      </c>
      <c r="B45">
        <f t="shared" ref="B45:E45" si="6">B38-H38+N38</f>
        <v>-0.2650059719980401</v>
      </c>
      <c r="C45">
        <f t="shared" si="6"/>
        <v>-6.7120393124646655E-2</v>
      </c>
      <c r="D45">
        <f t="shared" si="6"/>
        <v>0.20392205727018664</v>
      </c>
      <c r="E45">
        <f t="shared" si="6"/>
        <v>-0.18406590906431589</v>
      </c>
      <c r="G45" t="s">
        <v>25</v>
      </c>
      <c r="H45">
        <f>SQRT(A45*A45+A46*A46)</f>
        <v>3.8316769016935974E-2</v>
      </c>
      <c r="I45" t="s">
        <v>26</v>
      </c>
      <c r="J45">
        <f>A45/H45</f>
        <v>0.68661533781003115</v>
      </c>
      <c r="L45">
        <f>J45</f>
        <v>0.68661533781003115</v>
      </c>
      <c r="M45">
        <f>-L46</f>
        <v>0.72702089232979872</v>
      </c>
      <c r="N45">
        <v>0</v>
      </c>
      <c r="O45">
        <v>0</v>
      </c>
      <c r="P45">
        <v>0</v>
      </c>
      <c r="R45">
        <f>J48</f>
        <v>0.66330771917708031</v>
      </c>
      <c r="S45">
        <v>0</v>
      </c>
      <c r="T45">
        <f>-R47</f>
        <v>0.7483467576465469</v>
      </c>
      <c r="U45">
        <v>0</v>
      </c>
      <c r="V45">
        <v>0</v>
      </c>
    </row>
    <row r="46" spans="1:22" x14ac:dyDescent="0.25">
      <c r="A46">
        <f t="shared" ref="A46:A49" si="7">A39-G39+M39</f>
        <v>2.7857091601887575E-2</v>
      </c>
      <c r="B46">
        <f t="shared" ref="B46:B49" si="8">B39-H39+N39</f>
        <v>0.11664484983968723</v>
      </c>
      <c r="C46">
        <f t="shared" ref="C46:C49" si="9">C39-I39+O39</f>
        <v>0.24938934957841605</v>
      </c>
      <c r="D46">
        <f t="shared" ref="D46:D49" si="10">D39-J39+P39</f>
        <v>0.16420393339648742</v>
      </c>
      <c r="E46">
        <f t="shared" ref="E46:E49" si="11">E39-K39+Q39</f>
        <v>0.18563531871117375</v>
      </c>
      <c r="I46" t="s">
        <v>27</v>
      </c>
      <c r="J46">
        <f>-A46/H45</f>
        <v>-0.72702089232979872</v>
      </c>
      <c r="L46">
        <f>J46</f>
        <v>-0.72702089232979872</v>
      </c>
      <c r="M46">
        <f>L45</f>
        <v>0.68661533781003115</v>
      </c>
      <c r="N46">
        <v>0</v>
      </c>
      <c r="O46">
        <v>0</v>
      </c>
      <c r="P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>
        <f t="shared" si="7"/>
        <v>4.3229151460637036E-2</v>
      </c>
      <c r="B47">
        <f t="shared" si="8"/>
        <v>0.28685862958116137</v>
      </c>
      <c r="C47">
        <f t="shared" si="9"/>
        <v>0.42681548355572729</v>
      </c>
      <c r="D47">
        <f t="shared" si="10"/>
        <v>0.35833662591480897</v>
      </c>
      <c r="E47">
        <f t="shared" si="11"/>
        <v>2.7947048825933768E-2</v>
      </c>
      <c r="L47">
        <v>0</v>
      </c>
      <c r="M47">
        <v>0</v>
      </c>
      <c r="N47">
        <v>1</v>
      </c>
      <c r="O47">
        <v>0</v>
      </c>
      <c r="P47">
        <v>0</v>
      </c>
      <c r="R47">
        <f>J49</f>
        <v>-0.7483467576465469</v>
      </c>
      <c r="S47">
        <v>0</v>
      </c>
      <c r="T47">
        <f>R45</f>
        <v>0.66330771917708031</v>
      </c>
      <c r="U47">
        <v>0</v>
      </c>
      <c r="V47">
        <v>0</v>
      </c>
    </row>
    <row r="48" spans="1:22" x14ac:dyDescent="0.25">
      <c r="A48">
        <f t="shared" si="7"/>
        <v>0</v>
      </c>
      <c r="B48">
        <f t="shared" si="8"/>
        <v>0.40097541562400901</v>
      </c>
      <c r="C48">
        <f t="shared" si="9"/>
        <v>0.48633677349465215</v>
      </c>
      <c r="D48">
        <f t="shared" si="10"/>
        <v>0.11893248139737894</v>
      </c>
      <c r="E48">
        <f t="shared" si="11"/>
        <v>0.33432307333413047</v>
      </c>
      <c r="G48" t="s">
        <v>25</v>
      </c>
      <c r="H48">
        <f>SQRT(H45*H45+A47*A47)</f>
        <v>5.7766203994238027E-2</v>
      </c>
      <c r="I48" t="s">
        <v>26</v>
      </c>
      <c r="J48">
        <f>H45/H48</f>
        <v>0.66330771917708031</v>
      </c>
      <c r="L48">
        <v>0</v>
      </c>
      <c r="M48">
        <v>0</v>
      </c>
      <c r="N48">
        <v>0</v>
      </c>
      <c r="O48">
        <v>1</v>
      </c>
      <c r="P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 x14ac:dyDescent="0.25">
      <c r="A49">
        <f t="shared" si="7"/>
        <v>0</v>
      </c>
      <c r="B49">
        <f t="shared" si="8"/>
        <v>0</v>
      </c>
      <c r="C49">
        <f t="shared" si="9"/>
        <v>0.11883886415048317</v>
      </c>
      <c r="D49">
        <f t="shared" si="10"/>
        <v>0</v>
      </c>
      <c r="E49">
        <f t="shared" si="11"/>
        <v>0</v>
      </c>
      <c r="I49" t="s">
        <v>27</v>
      </c>
      <c r="J49">
        <f>-A47/H48</f>
        <v>-0.7483467576465469</v>
      </c>
      <c r="L49">
        <v>0</v>
      </c>
      <c r="M49">
        <v>0</v>
      </c>
      <c r="N49">
        <v>0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</row>
    <row r="51" spans="1:22" x14ac:dyDescent="0.25">
      <c r="A51" t="s">
        <v>28</v>
      </c>
      <c r="B51" t="s">
        <v>29</v>
      </c>
      <c r="G51" t="s">
        <v>6</v>
      </c>
    </row>
    <row r="52" spans="1:22" x14ac:dyDescent="0.25">
      <c r="A52">
        <v>5</v>
      </c>
      <c r="B52">
        <v>5</v>
      </c>
    </row>
    <row r="53" spans="1:22" x14ac:dyDescent="0.25">
      <c r="A53">
        <f t="array" ref="A53:E57">MMULT(R45:V49,L45:P49)</f>
        <v>0.45543725367477228</v>
      </c>
      <c r="B53">
        <v>0.48223856988536445</v>
      </c>
      <c r="C53">
        <v>0.7483467576465469</v>
      </c>
      <c r="D53">
        <v>0</v>
      </c>
      <c r="E53">
        <v>0</v>
      </c>
      <c r="G53">
        <f t="array" ref="G53:K57">MMULT(A53:E57,A45:E49)</f>
        <v>5.7766203994238027E-2</v>
      </c>
      <c r="H53">
        <v>0.1502267788269768</v>
      </c>
      <c r="I53">
        <v>0.40910201900734799</v>
      </c>
      <c r="J53">
        <v>0.44021922388686807</v>
      </c>
      <c r="K53">
        <v>2.6604121870765145E-2</v>
      </c>
    </row>
    <row r="54" spans="1:22" x14ac:dyDescent="0.25">
      <c r="A54">
        <v>-0.72702089232979872</v>
      </c>
      <c r="B54">
        <v>0.68661533781003115</v>
      </c>
      <c r="C54">
        <v>0</v>
      </c>
      <c r="D54">
        <v>0</v>
      </c>
      <c r="E54">
        <v>0</v>
      </c>
      <c r="G54">
        <v>0</v>
      </c>
      <c r="H54">
        <v>0.27275502121121797</v>
      </c>
      <c r="I54">
        <v>0.22003248061001557</v>
      </c>
      <c r="J54">
        <v>-3.5510656843534341E-2</v>
      </c>
      <c r="K54">
        <v>0.26127981852177989</v>
      </c>
    </row>
    <row r="55" spans="1:22" x14ac:dyDescent="0.25">
      <c r="A55">
        <v>-0.51382636180052532</v>
      </c>
      <c r="B55">
        <v>-0.54406372751630416</v>
      </c>
      <c r="C55">
        <v>0.66330771917708031</v>
      </c>
      <c r="D55">
        <v>0</v>
      </c>
      <c r="E55">
        <v>0</v>
      </c>
      <c r="G55">
        <v>3.4694469519536142E-18</v>
      </c>
      <c r="H55">
        <v>0.26298036596154811</v>
      </c>
      <c r="I55">
        <v>0.18191453317417061</v>
      </c>
      <c r="J55">
        <v>4.3569517178612321E-2</v>
      </c>
      <c r="K55">
        <v>1.2117966143806082E-2</v>
      </c>
    </row>
    <row r="56" spans="1:22" x14ac:dyDescent="0.25">
      <c r="A56">
        <v>0</v>
      </c>
      <c r="B56">
        <v>0</v>
      </c>
      <c r="C56">
        <v>0</v>
      </c>
      <c r="D56">
        <v>1</v>
      </c>
      <c r="E56">
        <v>0</v>
      </c>
      <c r="G56">
        <v>0</v>
      </c>
      <c r="H56">
        <v>0.40097541562400901</v>
      </c>
      <c r="I56">
        <v>0.48633677349465215</v>
      </c>
      <c r="J56">
        <v>0.11893248139737894</v>
      </c>
      <c r="K56">
        <v>0.33432307333413047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1</v>
      </c>
      <c r="G57">
        <v>0</v>
      </c>
      <c r="H57">
        <v>0</v>
      </c>
      <c r="I57">
        <v>0.11883886415048317</v>
      </c>
      <c r="J57">
        <v>0</v>
      </c>
      <c r="K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31" workbookViewId="0">
      <selection activeCell="A45" sqref="A45:D4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>
        <v>-5.8161388291853189E-2</v>
      </c>
      <c r="B3">
        <v>-0.23812930377124736</v>
      </c>
      <c r="C3">
        <v>-0.26231663135181577</v>
      </c>
      <c r="D3">
        <v>2.3933934132049861E-2</v>
      </c>
      <c r="E3">
        <v>0.50885977386287795</v>
      </c>
      <c r="F3">
        <v>-0.24807098374299957</v>
      </c>
    </row>
    <row r="4" spans="1:6" x14ac:dyDescent="0.25">
      <c r="A4">
        <v>0</v>
      </c>
      <c r="B4">
        <v>0.51983088198750482</v>
      </c>
      <c r="C4">
        <v>0.59887511304355279</v>
      </c>
      <c r="D4">
        <v>-0.13486976085251406</v>
      </c>
      <c r="E4">
        <v>0.67325991285990749</v>
      </c>
      <c r="F4">
        <v>-0.11793902262767547</v>
      </c>
    </row>
    <row r="5" spans="1:6" x14ac:dyDescent="0.25">
      <c r="A5">
        <v>0</v>
      </c>
      <c r="B5">
        <v>0.51029198223701622</v>
      </c>
      <c r="C5">
        <v>-8.5995144361329212E-2</v>
      </c>
      <c r="D5">
        <v>3.1037204897011839E-2</v>
      </c>
      <c r="E5">
        <v>0.48402977729984692</v>
      </c>
      <c r="F5">
        <v>0.30968691913217367</v>
      </c>
    </row>
    <row r="6" spans="1:6" x14ac:dyDescent="0.25">
      <c r="A6">
        <v>0</v>
      </c>
      <c r="B6">
        <v>0</v>
      </c>
      <c r="C6">
        <v>9.9396261133576524E-2</v>
      </c>
      <c r="D6">
        <v>0.37515919518870772</v>
      </c>
      <c r="E6">
        <v>0.24319019353452737</v>
      </c>
      <c r="F6">
        <v>0.20467680884141565</v>
      </c>
    </row>
    <row r="7" spans="1:6" x14ac:dyDescent="0.25">
      <c r="A7">
        <v>0</v>
      </c>
      <c r="B7">
        <v>0</v>
      </c>
      <c r="C7">
        <v>0</v>
      </c>
      <c r="D7">
        <v>-0.29773766858126166</v>
      </c>
      <c r="E7">
        <v>0.47000259866644772</v>
      </c>
      <c r="F7">
        <v>5.1411191400851208E-2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-0.18428941370330171</v>
      </c>
    </row>
    <row r="10" spans="1:6" x14ac:dyDescent="0.25">
      <c r="A10" t="s">
        <v>1</v>
      </c>
    </row>
    <row r="11" spans="1:6" x14ac:dyDescent="0.25">
      <c r="A11">
        <v>3</v>
      </c>
      <c r="B11">
        <v>1</v>
      </c>
    </row>
    <row r="12" spans="1:6" x14ac:dyDescent="0.25">
      <c r="A12">
        <f>D6+E7</f>
        <v>0.84516179385515544</v>
      </c>
      <c r="C12" t="s">
        <v>2</v>
      </c>
    </row>
    <row r="13" spans="1:6" x14ac:dyDescent="0.25">
      <c r="A13">
        <f>D6*E7-D7*E6</f>
        <v>0.24873267789710171</v>
      </c>
      <c r="C13" t="s">
        <v>3</v>
      </c>
    </row>
    <row r="14" spans="1:6" x14ac:dyDescent="0.25">
      <c r="A14">
        <f>A12*A12-4*A13</f>
        <v>-0.28063225379594259</v>
      </c>
      <c r="C14" t="s">
        <v>4</v>
      </c>
    </row>
    <row r="16" spans="1:6" x14ac:dyDescent="0.25">
      <c r="A16">
        <f>(A12+IF(A14 &lt; 0, 0, SQRT(A14)))/2</f>
        <v>0.42258089692757772</v>
      </c>
      <c r="B16">
        <f>IF(A14&lt;0, SQRT(ABS(A14))/2,0)</f>
        <v>0.26487367451104998</v>
      </c>
    </row>
    <row r="17" spans="1:17" x14ac:dyDescent="0.25">
      <c r="A17">
        <f>(A12-IF(A14 &lt; 0, 0, SQRT(A14)))/2</f>
        <v>0.42258089692757772</v>
      </c>
      <c r="B17">
        <f>IF(A14&lt;0, -SQRT(ABS(A14))/2,0)</f>
        <v>-0.26487367451104998</v>
      </c>
    </row>
    <row r="19" spans="1:17" x14ac:dyDescent="0.25">
      <c r="A19" t="s">
        <v>6</v>
      </c>
    </row>
    <row r="20" spans="1:17" x14ac:dyDescent="0.25">
      <c r="B20" t="s">
        <v>17</v>
      </c>
      <c r="D20" t="s">
        <v>11</v>
      </c>
      <c r="F20" t="s">
        <v>7</v>
      </c>
      <c r="H20" t="s">
        <v>8</v>
      </c>
      <c r="J20" t="s">
        <v>22</v>
      </c>
      <c r="M20" t="s">
        <v>24</v>
      </c>
      <c r="P20" t="s">
        <v>23</v>
      </c>
    </row>
    <row r="21" spans="1:17" x14ac:dyDescent="0.25">
      <c r="A21" t="s">
        <v>9</v>
      </c>
      <c r="B21">
        <f>A16*A16-B16*B16</f>
        <v>0.10841655099913042</v>
      </c>
      <c r="D21">
        <f>A12*A16</f>
        <v>0.35714922889623213</v>
      </c>
      <c r="F21">
        <f>A13</f>
        <v>0.24873267789710171</v>
      </c>
      <c r="H21">
        <f>B21-D21+F21</f>
        <v>0</v>
      </c>
      <c r="J21">
        <f>D6-A16</f>
        <v>-4.7421701738870004E-2</v>
      </c>
      <c r="K21">
        <f>E6</f>
        <v>0.24319019353452737</v>
      </c>
      <c r="M21">
        <f>-B16</f>
        <v>-0.26487367451104998</v>
      </c>
      <c r="N21">
        <v>0</v>
      </c>
      <c r="P21">
        <f>(J21*K22-M21*N22)-(J22*K21-M22*N21)</f>
        <v>0</v>
      </c>
      <c r="Q21" t="s">
        <v>9</v>
      </c>
    </row>
    <row r="22" spans="1:17" x14ac:dyDescent="0.25">
      <c r="A22" t="s">
        <v>10</v>
      </c>
      <c r="B22">
        <f>2*A16*B16</f>
        <v>0.22386110989476557</v>
      </c>
      <c r="D22">
        <f>A12*B16</f>
        <v>0.22386110989476557</v>
      </c>
      <c r="F22">
        <v>0</v>
      </c>
      <c r="H22">
        <f>B22-D22+F22</f>
        <v>0</v>
      </c>
      <c r="J22">
        <f>D7</f>
        <v>-0.29773766858126166</v>
      </c>
      <c r="K22">
        <f>E7-A16</f>
        <v>4.7421701738870004E-2</v>
      </c>
      <c r="M22">
        <v>0</v>
      </c>
      <c r="N22">
        <f>M21</f>
        <v>-0.26487367451104998</v>
      </c>
      <c r="P22">
        <f>J21*N22+M21*K22</f>
        <v>0</v>
      </c>
      <c r="Q22" t="s">
        <v>10</v>
      </c>
    </row>
    <row r="24" spans="1:17" x14ac:dyDescent="0.25">
      <c r="B24" t="s">
        <v>18</v>
      </c>
      <c r="D24" t="s">
        <v>12</v>
      </c>
      <c r="F24" t="s">
        <v>7</v>
      </c>
      <c r="H24" t="s">
        <v>8</v>
      </c>
      <c r="J24" t="s">
        <v>30</v>
      </c>
      <c r="M24" t="s">
        <v>31</v>
      </c>
      <c r="P24" t="s">
        <v>23</v>
      </c>
    </row>
    <row r="25" spans="1:17" x14ac:dyDescent="0.25">
      <c r="A25" t="s">
        <v>9</v>
      </c>
      <c r="B25">
        <f>A17*A17-B17*B17</f>
        <v>0.10841655099913042</v>
      </c>
      <c r="D25">
        <f>A12*A17</f>
        <v>0.35714922889623213</v>
      </c>
      <c r="F25">
        <f>A13</f>
        <v>0.24873267789710171</v>
      </c>
      <c r="H25">
        <f>B25-D25+F25</f>
        <v>0</v>
      </c>
      <c r="J25">
        <f>D6-A17</f>
        <v>-4.7421701738870004E-2</v>
      </c>
      <c r="K25">
        <f>E6</f>
        <v>0.24319019353452737</v>
      </c>
      <c r="M25">
        <f>-B17</f>
        <v>0.26487367451104998</v>
      </c>
      <c r="N25">
        <v>0</v>
      </c>
      <c r="P25">
        <f>(J25*K26-M25*N26)-(J26*K25-M26*N25)</f>
        <v>0</v>
      </c>
      <c r="Q25" t="s">
        <v>9</v>
      </c>
    </row>
    <row r="26" spans="1:17" x14ac:dyDescent="0.25">
      <c r="A26" t="s">
        <v>10</v>
      </c>
      <c r="B26">
        <f>2*A17*B17</f>
        <v>-0.22386110989476557</v>
      </c>
      <c r="D26">
        <f>A12*B17</f>
        <v>-0.22386110989476557</v>
      </c>
      <c r="F26">
        <v>0</v>
      </c>
      <c r="H26">
        <f>B26-D26+F26</f>
        <v>0</v>
      </c>
      <c r="J26">
        <f>D7</f>
        <v>-0.29773766858126166</v>
      </c>
      <c r="K26">
        <f>E7-A17</f>
        <v>4.7421701738870004E-2</v>
      </c>
      <c r="M26">
        <v>0</v>
      </c>
      <c r="N26">
        <f>M25</f>
        <v>0.26487367451104998</v>
      </c>
      <c r="P26">
        <f>J25*N26+M25*K26</f>
        <v>0</v>
      </c>
      <c r="Q26" t="s">
        <v>10</v>
      </c>
    </row>
    <row r="28" spans="1:17" x14ac:dyDescent="0.25">
      <c r="A28" t="s">
        <v>5</v>
      </c>
      <c r="B28" t="s">
        <v>14</v>
      </c>
    </row>
    <row r="29" spans="1:17" x14ac:dyDescent="0.25">
      <c r="A29">
        <v>2</v>
      </c>
      <c r="B29">
        <v>1</v>
      </c>
    </row>
    <row r="30" spans="1:17" x14ac:dyDescent="0.25">
      <c r="A30">
        <f>A16</f>
        <v>0.42258089692757772</v>
      </c>
    </row>
    <row r="31" spans="1:17" x14ac:dyDescent="0.25">
      <c r="A31">
        <f>A17</f>
        <v>0.42258089692757772</v>
      </c>
    </row>
    <row r="33" spans="1:20" x14ac:dyDescent="0.25">
      <c r="A33" t="s">
        <v>13</v>
      </c>
      <c r="B33" t="s">
        <v>15</v>
      </c>
    </row>
    <row r="34" spans="1:20" x14ac:dyDescent="0.25">
      <c r="A34">
        <v>2</v>
      </c>
      <c r="B34">
        <v>1</v>
      </c>
    </row>
    <row r="35" spans="1:20" x14ac:dyDescent="0.25">
      <c r="A35">
        <f>B16</f>
        <v>0.26487367451104998</v>
      </c>
    </row>
    <row r="36" spans="1:20" x14ac:dyDescent="0.25">
      <c r="A36">
        <f>B17</f>
        <v>-0.26487367451104998</v>
      </c>
    </row>
    <row r="38" spans="1:20" x14ac:dyDescent="0.25">
      <c r="A38" t="s">
        <v>16</v>
      </c>
      <c r="F38" t="s">
        <v>19</v>
      </c>
      <c r="K38" t="s">
        <v>20</v>
      </c>
    </row>
    <row r="39" spans="1:20" x14ac:dyDescent="0.25">
      <c r="A39">
        <f t="array" ref="A39:D42">MMULT(B4:E7,B4:E7)</f>
        <v>0.57582531441531892</v>
      </c>
      <c r="B39">
        <v>0.24640787644448953</v>
      </c>
      <c r="C39">
        <v>-0.30257452488700726</v>
      </c>
      <c r="D39">
        <v>0.92348958728411223</v>
      </c>
      <c r="F39">
        <f>$A$12*B4</f>
        <v>0.43934120072186716</v>
      </c>
      <c r="G39">
        <f t="shared" ref="G39:I39" si="0">$A$12*C4</f>
        <v>0.50614636483509812</v>
      </c>
      <c r="H39">
        <f t="shared" si="0"/>
        <v>-0.11398676901892661</v>
      </c>
      <c r="I39">
        <f t="shared" si="0"/>
        <v>0.56901355568344503</v>
      </c>
      <c r="K39">
        <f>A13</f>
        <v>0.24873267789710171</v>
      </c>
      <c r="L39">
        <v>0</v>
      </c>
      <c r="M39">
        <v>0</v>
      </c>
      <c r="N39">
        <v>0</v>
      </c>
    </row>
    <row r="40" spans="1:20" x14ac:dyDescent="0.25">
      <c r="A40">
        <v>0.22138289851851925</v>
      </c>
      <c r="B40">
        <v>0.31608131552393731</v>
      </c>
      <c r="C40">
        <v>-0.20396201113204615</v>
      </c>
      <c r="D40">
        <v>0.53697812194846573</v>
      </c>
      <c r="F40">
        <f t="shared" ref="F40:F42" si="1">$A$12*B5</f>
        <v>0.43127928709733976</v>
      </c>
      <c r="G40">
        <f t="shared" ref="G40:G42" si="2">$A$12*C5</f>
        <v>-7.2679810471254047E-2</v>
      </c>
      <c r="H40">
        <f t="shared" ref="H40:H42" si="3">$A$12*D5</f>
        <v>2.6231459767008542E-2</v>
      </c>
      <c r="I40">
        <f t="shared" ref="I40:I42" si="4">$A$12*E5</f>
        <v>0.40908347486205004</v>
      </c>
      <c r="K40">
        <v>0</v>
      </c>
      <c r="L40">
        <f>K39</f>
        <v>0.24873267789710171</v>
      </c>
      <c r="M40">
        <v>0</v>
      </c>
      <c r="N40">
        <v>0</v>
      </c>
    </row>
    <row r="41" spans="1:20" x14ac:dyDescent="0.25">
      <c r="A41">
        <v>5.072111512080086E-2</v>
      </c>
      <c r="B41">
        <v>2.8741825506480911E-2</v>
      </c>
      <c r="C41">
        <v>7.1422522612642592E-2</v>
      </c>
      <c r="D41">
        <v>0.25364581035654604</v>
      </c>
      <c r="F41">
        <f t="shared" si="1"/>
        <v>0</v>
      </c>
      <c r="G41">
        <f t="shared" si="2"/>
        <v>8.4005922362149002E-2</v>
      </c>
      <c r="H41">
        <f t="shared" si="3"/>
        <v>0.3170702183869446</v>
      </c>
      <c r="I41">
        <f t="shared" si="4"/>
        <v>0.20553506021562357</v>
      </c>
      <c r="K41">
        <v>0</v>
      </c>
      <c r="L41">
        <v>0</v>
      </c>
      <c r="M41">
        <f>L40</f>
        <v>0.24873267789710171</v>
      </c>
      <c r="N41">
        <v>0</v>
      </c>
    </row>
    <row r="42" spans="1:20" x14ac:dyDescent="0.25">
      <c r="A42">
        <v>0</v>
      </c>
      <c r="B42">
        <v>-2.9594011055605347E-2</v>
      </c>
      <c r="C42">
        <v>-0.25163650207639088</v>
      </c>
      <c r="D42">
        <v>0.14849556150841794</v>
      </c>
      <c r="F42">
        <f t="shared" si="1"/>
        <v>0</v>
      </c>
      <c r="G42">
        <f t="shared" si="2"/>
        <v>0</v>
      </c>
      <c r="H42">
        <f t="shared" si="3"/>
        <v>-0.25163650207639088</v>
      </c>
      <c r="I42">
        <f t="shared" si="4"/>
        <v>0.39722823940551966</v>
      </c>
      <c r="K42">
        <v>0</v>
      </c>
      <c r="L42">
        <v>0</v>
      </c>
      <c r="M42">
        <v>0</v>
      </c>
      <c r="N42">
        <f>M41</f>
        <v>0.24873267789710171</v>
      </c>
    </row>
    <row r="44" spans="1:20" x14ac:dyDescent="0.25">
      <c r="A44" t="s">
        <v>21</v>
      </c>
    </row>
    <row r="45" spans="1:20" x14ac:dyDescent="0.25">
      <c r="A45">
        <f>A39-F39+K39</f>
        <v>0.38521679159055344</v>
      </c>
      <c r="B45">
        <f t="shared" ref="B45:D45" si="5">B39-G39+L39</f>
        <v>-0.25973848839060859</v>
      </c>
      <c r="C45">
        <f t="shared" si="5"/>
        <v>-0.18858775586808063</v>
      </c>
      <c r="D45">
        <f t="shared" si="5"/>
        <v>0.35447603160066721</v>
      </c>
      <c r="F45" t="s">
        <v>25</v>
      </c>
      <c r="G45">
        <f>SQRT(A45*A45+A46*A46)</f>
        <v>0.43868949208039065</v>
      </c>
      <c r="H45" t="s">
        <v>26</v>
      </c>
      <c r="I45">
        <f>A45/G45</f>
        <v>0.87810808908083382</v>
      </c>
      <c r="K45">
        <f>I45</f>
        <v>0.87810808908083382</v>
      </c>
      <c r="L45">
        <f>-K46</f>
        <v>-0.47846231188130811</v>
      </c>
      <c r="M45">
        <v>0</v>
      </c>
      <c r="N45">
        <v>0</v>
      </c>
      <c r="Q45">
        <f>I48</f>
        <v>0.99338232588396869</v>
      </c>
      <c r="R45">
        <v>0</v>
      </c>
      <c r="S45">
        <f>-Q47</f>
        <v>0.11485449325714979</v>
      </c>
      <c r="T45">
        <v>0</v>
      </c>
    </row>
    <row r="46" spans="1:20" x14ac:dyDescent="0.25">
      <c r="A46">
        <f t="shared" ref="A46:A48" si="6">A40-F40+K40</f>
        <v>-0.20989638857882051</v>
      </c>
      <c r="B46">
        <f t="shared" ref="B46:B48" si="7">B40-G40+L40</f>
        <v>0.63749380389229304</v>
      </c>
      <c r="C46">
        <f t="shared" ref="C46:C48" si="8">C40-H40+M40</f>
        <v>-0.2301934708990547</v>
      </c>
      <c r="D46">
        <f t="shared" ref="D46:D48" si="9">D40-I40+N40</f>
        <v>0.12789464708641568</v>
      </c>
      <c r="H46" t="s">
        <v>27</v>
      </c>
      <c r="I46">
        <f>-A46/G45</f>
        <v>0.47846231188130811</v>
      </c>
      <c r="K46">
        <f>I46</f>
        <v>0.47846231188130811</v>
      </c>
      <c r="L46">
        <f>K45</f>
        <v>0.87810808908083382</v>
      </c>
      <c r="M46">
        <v>0</v>
      </c>
      <c r="N46">
        <v>0</v>
      </c>
      <c r="Q46">
        <v>0</v>
      </c>
      <c r="R46">
        <v>1</v>
      </c>
      <c r="S46">
        <v>0</v>
      </c>
      <c r="T46">
        <v>0</v>
      </c>
    </row>
    <row r="47" spans="1:20" x14ac:dyDescent="0.25">
      <c r="A47">
        <f t="shared" si="6"/>
        <v>5.072111512080086E-2</v>
      </c>
      <c r="B47">
        <f t="shared" si="7"/>
        <v>-5.5264096855668091E-2</v>
      </c>
      <c r="C47">
        <f t="shared" si="8"/>
        <v>3.084982122799701E-3</v>
      </c>
      <c r="D47">
        <f t="shared" si="9"/>
        <v>4.8110750140922476E-2</v>
      </c>
      <c r="K47">
        <v>0</v>
      </c>
      <c r="L47">
        <v>0</v>
      </c>
      <c r="M47">
        <v>1</v>
      </c>
      <c r="N47">
        <v>0</v>
      </c>
      <c r="Q47">
        <f>I49</f>
        <v>-0.11485449325714979</v>
      </c>
      <c r="R47">
        <v>0</v>
      </c>
      <c r="S47">
        <f>Q45</f>
        <v>0.99338232588396869</v>
      </c>
      <c r="T47">
        <v>0</v>
      </c>
    </row>
    <row r="48" spans="1:20" x14ac:dyDescent="0.25">
      <c r="A48">
        <f t="shared" si="6"/>
        <v>0</v>
      </c>
      <c r="B48">
        <f t="shared" si="7"/>
        <v>-2.9594011055605347E-2</v>
      </c>
      <c r="C48">
        <f t="shared" si="8"/>
        <v>0</v>
      </c>
      <c r="D48">
        <f t="shared" si="9"/>
        <v>0</v>
      </c>
      <c r="F48" t="s">
        <v>25</v>
      </c>
      <c r="G48">
        <f>SQRT(G45*G45+A47*A47)</f>
        <v>0.44161193595831244</v>
      </c>
      <c r="H48" t="s">
        <v>26</v>
      </c>
      <c r="I48">
        <f>G45/G48</f>
        <v>0.99338232588396869</v>
      </c>
      <c r="K48">
        <v>0</v>
      </c>
      <c r="L48">
        <v>0</v>
      </c>
      <c r="M48">
        <v>0</v>
      </c>
      <c r="N48">
        <v>1</v>
      </c>
      <c r="Q48">
        <v>0</v>
      </c>
      <c r="R48">
        <v>0</v>
      </c>
      <c r="S48">
        <v>0</v>
      </c>
      <c r="T48">
        <v>1</v>
      </c>
    </row>
    <row r="49" spans="1:10" x14ac:dyDescent="0.25">
      <c r="H49" t="s">
        <v>27</v>
      </c>
      <c r="I49">
        <f>-A47/G48</f>
        <v>-0.11485449325714979</v>
      </c>
    </row>
    <row r="50" spans="1:10" x14ac:dyDescent="0.25">
      <c r="A50" t="s">
        <v>28</v>
      </c>
      <c r="B50" t="s">
        <v>29</v>
      </c>
    </row>
    <row r="51" spans="1:10" x14ac:dyDescent="0.25">
      <c r="A51">
        <v>4</v>
      </c>
      <c r="B51">
        <v>4</v>
      </c>
      <c r="G51" t="s">
        <v>32</v>
      </c>
    </row>
    <row r="52" spans="1:10" x14ac:dyDescent="0.25">
      <c r="A52">
        <f t="array" ref="A52:D55">MMULT(Q45:T48,K45:N48)</f>
        <v>0.87229705590864581</v>
      </c>
      <c r="B52">
        <v>-0.47529600422447466</v>
      </c>
      <c r="C52">
        <v>0.11485449325714979</v>
      </c>
      <c r="D52">
        <v>0</v>
      </c>
      <c r="G52">
        <f t="array" ref="G52:J55">MMULT(A52:D55,A45:D48)</f>
        <v>0.44161193595831233</v>
      </c>
      <c r="H52">
        <v>-0.53591470627682936</v>
      </c>
      <c r="I52">
        <v>-5.4740183248840064E-2</v>
      </c>
      <c r="J52">
        <v>0.25394631986122634</v>
      </c>
    </row>
    <row r="53" spans="1:10" x14ac:dyDescent="0.25">
      <c r="A53">
        <v>0.47846231188130811</v>
      </c>
      <c r="B53">
        <v>0.87810808908083382</v>
      </c>
      <c r="C53">
        <v>0</v>
      </c>
      <c r="D53">
        <v>0</v>
      </c>
      <c r="G53">
        <v>2.7755575615628914E-17</v>
      </c>
      <c r="H53">
        <v>0.43551338829680636</v>
      </c>
      <c r="I53">
        <v>-0.29236688251520304</v>
      </c>
      <c r="J53">
        <v>0.28190874574288699</v>
      </c>
    </row>
    <row r="54" spans="1:10" x14ac:dyDescent="0.25">
      <c r="A54">
        <v>-0.10085465959638332</v>
      </c>
      <c r="B54">
        <v>5.4953546373772005E-2</v>
      </c>
      <c r="C54">
        <v>0.99338232588396869</v>
      </c>
      <c r="D54">
        <v>0</v>
      </c>
      <c r="G54">
        <v>1.3877787807814457E-17</v>
      </c>
      <c r="H54">
        <v>6.3300050735409438E-3</v>
      </c>
      <c r="I54">
        <v>9.4345730605876026E-3</v>
      </c>
      <c r="J54">
        <v>1.9070073792470488E-2</v>
      </c>
    </row>
    <row r="55" spans="1:10" x14ac:dyDescent="0.25">
      <c r="A55">
        <v>0</v>
      </c>
      <c r="B55">
        <v>0</v>
      </c>
      <c r="C55">
        <v>0</v>
      </c>
      <c r="D55">
        <v>1</v>
      </c>
      <c r="G55">
        <v>0</v>
      </c>
      <c r="H55">
        <v>-2.9594011055605347E-2</v>
      </c>
      <c r="I55">
        <v>0</v>
      </c>
      <c r="J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A2" sqref="A2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43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42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41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16</v>
      </c>
      <c r="G9" t="s">
        <v>40</v>
      </c>
      <c r="M9" t="s">
        <v>39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4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si="0"/>
        <v>-708.89457675250969</v>
      </c>
      <c r="I11">
        <f t="shared" si="0"/>
        <v>3483.2677131995765</v>
      </c>
      <c r="J11">
        <f t="shared" si="0"/>
        <v>-4908.9064203297266</v>
      </c>
      <c r="K11">
        <f t="shared" si="0"/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0"/>
        <v>-1489.0680495774106</v>
      </c>
      <c r="I12">
        <f t="shared" si="0"/>
        <v>-4692.2411490776749</v>
      </c>
      <c r="J12">
        <f t="shared" si="0"/>
        <v>5201.8943384710565</v>
      </c>
      <c r="K12">
        <f t="shared" si="0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0"/>
        <v>0</v>
      </c>
      <c r="I13">
        <f t="shared" si="0"/>
        <v>4207.2537576911109</v>
      </c>
      <c r="J13">
        <f t="shared" si="0"/>
        <v>2266.57673696647</v>
      </c>
      <c r="K13">
        <f t="shared" si="0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-16.2072411392116</v>
      </c>
      <c r="K14">
        <f t="shared" si="0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38</v>
      </c>
      <c r="I17" t="s">
        <v>37</v>
      </c>
      <c r="J17" t="s">
        <v>36</v>
      </c>
      <c r="K17" t="s">
        <v>35</v>
      </c>
      <c r="M17" t="s">
        <v>34</v>
      </c>
      <c r="Q17" t="s">
        <v>33</v>
      </c>
    </row>
    <row r="18" spans="1:21" x14ac:dyDescent="0.25">
      <c r="A18">
        <f>A10-G10+M10</f>
        <v>3554.1187688853852</v>
      </c>
      <c r="B18">
        <f t="shared" ref="B18:E22" si="2">B10-H10+N10</f>
        <v>4333.5795544445336</v>
      </c>
      <c r="C18">
        <f t="shared" si="2"/>
        <v>10273.521910616608</v>
      </c>
      <c r="D18">
        <f t="shared" si="2"/>
        <v>-4188.6593217168493</v>
      </c>
      <c r="E18">
        <f t="shared" si="2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9" si="3">-2*N18</f>
        <v>-0.80417158155903534</v>
      </c>
      <c r="S18">
        <f t="shared" si="3"/>
        <v>-0.21843003341982092</v>
      </c>
      <c r="T18">
        <v>0</v>
      </c>
      <c r="U18">
        <v>0</v>
      </c>
    </row>
    <row r="19" spans="1:21" x14ac:dyDescent="0.25">
      <c r="A19">
        <f t="shared" ref="A19:A22" si="4">A11-G11+M11</f>
        <v>5170.1905545050631</v>
      </c>
      <c r="B19">
        <f t="shared" si="2"/>
        <v>3488.6731276888017</v>
      </c>
      <c r="C19">
        <f t="shared" si="2"/>
        <v>-6991.1420133063548</v>
      </c>
      <c r="D19">
        <f t="shared" si="2"/>
        <v>3622.7226039247353</v>
      </c>
      <c r="E19">
        <f t="shared" si="2"/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R20" si="5">-2*M19</f>
        <v>-0.80417158155903534</v>
      </c>
      <c r="R19">
        <f>1-2*N19</f>
        <v>0.58353380170413127</v>
      </c>
      <c r="S19">
        <f t="shared" si="3"/>
        <v>-0.11312103995969702</v>
      </c>
      <c r="T19">
        <v>0</v>
      </c>
      <c r="U19">
        <v>0</v>
      </c>
    </row>
    <row r="20" spans="1:21" x14ac:dyDescent="0.25">
      <c r="A20">
        <f t="shared" si="4"/>
        <v>1404.3332561167833</v>
      </c>
      <c r="B20">
        <f t="shared" si="2"/>
        <v>3113.3944710894148</v>
      </c>
      <c r="C20">
        <f t="shared" si="2"/>
        <v>13758.255318825131</v>
      </c>
      <c r="D20">
        <f t="shared" si="2"/>
        <v>-6294.0224392136834</v>
      </c>
      <c r="E20">
        <f t="shared" si="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5"/>
        <v>-0.21843003341982092</v>
      </c>
      <c r="R20">
        <f t="shared" si="5"/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-1265.2808200950951</v>
      </c>
      <c r="C21">
        <f t="shared" si="2"/>
        <v>-6268.3728969423755</v>
      </c>
      <c r="D21">
        <f t="shared" si="2"/>
        <v>4420.1184334702402</v>
      </c>
      <c r="E21">
        <f t="shared" si="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-13.771507196007805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6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28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5" si="6">R18</f>
        <v>-0.80417158155903534</v>
      </c>
      <c r="C33">
        <f t="shared" si="6"/>
        <v>-0.21843003341982092</v>
      </c>
      <c r="G33">
        <f>A33</f>
        <v>-0.55280773141577488</v>
      </c>
      <c r="H33">
        <f t="shared" ref="H33:I35" si="7">B33</f>
        <v>-0.80417158155903534</v>
      </c>
      <c r="I33">
        <f t="shared" si="7"/>
        <v>-0.21843003341982092</v>
      </c>
      <c r="J33">
        <v>0</v>
      </c>
      <c r="K33">
        <v>0</v>
      </c>
    </row>
    <row r="34" spans="1:11" x14ac:dyDescent="0.25">
      <c r="A34">
        <f t="shared" ref="A34:A35" si="8">Q19</f>
        <v>-0.80417158155903534</v>
      </c>
      <c r="B34">
        <f t="shared" si="6"/>
        <v>0.58353380170413127</v>
      </c>
      <c r="C34">
        <f t="shared" si="6"/>
        <v>-0.11312103995969702</v>
      </c>
      <c r="G34">
        <f t="shared" ref="G34:G35" si="9">A34</f>
        <v>-0.80417158155903534</v>
      </c>
      <c r="H34">
        <f t="shared" si="7"/>
        <v>0.58353380170413127</v>
      </c>
      <c r="I34">
        <f t="shared" si="7"/>
        <v>-0.11312103995969702</v>
      </c>
      <c r="J34">
        <v>0</v>
      </c>
      <c r="K34">
        <v>0</v>
      </c>
    </row>
    <row r="35" spans="1:11" x14ac:dyDescent="0.25">
      <c r="A35">
        <f t="shared" si="8"/>
        <v>-0.21843003341982092</v>
      </c>
      <c r="B35">
        <f t="shared" si="6"/>
        <v>-0.11312103995969702</v>
      </c>
      <c r="C35">
        <f t="shared" si="6"/>
        <v>0.96927392971164372</v>
      </c>
      <c r="G35">
        <f t="shared" si="9"/>
        <v>-0.21843003341982092</v>
      </c>
      <c r="H35">
        <f t="shared" si="7"/>
        <v>-0.11312103995969702</v>
      </c>
      <c r="I35">
        <f t="shared" si="7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13</v>
      </c>
      <c r="B37" t="s">
        <v>44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2" sqref="A2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45</v>
      </c>
      <c r="M3" t="s">
        <v>43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7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42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si="0"/>
        <v>48.420936542646331</v>
      </c>
      <c r="J5">
        <f t="shared" si="0"/>
        <v>93.649711946683851</v>
      </c>
      <c r="K5">
        <f t="shared" si="0"/>
        <v>27.906197750923695</v>
      </c>
      <c r="M5">
        <f>J7</f>
        <v>-44.820237625524186</v>
      </c>
      <c r="N5">
        <f>K7</f>
        <v>56.115078434728758</v>
      </c>
      <c r="P5" t="s">
        <v>41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0"/>
        <v>-61.241450691559443</v>
      </c>
      <c r="J6">
        <f t="shared" si="0"/>
        <v>-50.480727277789498</v>
      </c>
      <c r="K6">
        <f t="shared" si="0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0"/>
        <v>0</v>
      </c>
      <c r="J7">
        <f t="shared" si="0"/>
        <v>-44.820237625524186</v>
      </c>
      <c r="K7">
        <f t="shared" si="0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16</v>
      </c>
      <c r="F11" t="s">
        <v>46</v>
      </c>
      <c r="K11" t="s">
        <v>47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5" si="2">I4*$Q$4</f>
        <v>547.97783136135888</v>
      </c>
      <c r="H12">
        <f t="shared" si="2"/>
        <v>-207.13102836905912</v>
      </c>
      <c r="I12">
        <f t="shared" si="2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3">H5*$Q$4</f>
        <v>-178.49345644490194</v>
      </c>
      <c r="G13">
        <f t="shared" si="2"/>
        <v>272.82055982914187</v>
      </c>
      <c r="H13">
        <f t="shared" si="2"/>
        <v>527.65536285382666</v>
      </c>
      <c r="I13">
        <f t="shared" si="2"/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3"/>
        <v>0</v>
      </c>
      <c r="G14">
        <f t="shared" si="2"/>
        <v>-345.05583855662661</v>
      </c>
      <c r="H14">
        <f t="shared" si="2"/>
        <v>-284.42614414074853</v>
      </c>
      <c r="I14">
        <f t="shared" si="2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3"/>
        <v>0</v>
      </c>
      <c r="G15">
        <f t="shared" si="2"/>
        <v>0</v>
      </c>
      <c r="H15">
        <f t="shared" si="2"/>
        <v>-252.53295771966475</v>
      </c>
      <c r="I15">
        <f t="shared" si="2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38</v>
      </c>
      <c r="H17" t="s">
        <v>37</v>
      </c>
      <c r="I17" t="s">
        <v>36</v>
      </c>
      <c r="J17" t="s">
        <v>35</v>
      </c>
      <c r="L17" t="s">
        <v>34</v>
      </c>
    </row>
    <row r="18" spans="1:14" x14ac:dyDescent="0.25">
      <c r="A18">
        <f>A12-F12+K12</f>
        <v>-4254.1725919398377</v>
      </c>
      <c r="B18">
        <f t="shared" ref="B18:D21" si="4">B12-G12+L12</f>
        <v>640.24656548120163</v>
      </c>
      <c r="C18">
        <f t="shared" si="4"/>
        <v>11330.323146754023</v>
      </c>
      <c r="D18">
        <f t="shared" si="4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5">A13-F13+K13</f>
        <v>524.7928501031538</v>
      </c>
      <c r="B19">
        <f t="shared" si="4"/>
        <v>-11774.754382675714</v>
      </c>
      <c r="C19">
        <f t="shared" si="4"/>
        <v>-806.70893309518203</v>
      </c>
      <c r="D19">
        <f t="shared" si="4"/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5"/>
        <v>1940.0988520521346</v>
      </c>
      <c r="B20">
        <f t="shared" si="4"/>
        <v>471.20041129782766</v>
      </c>
      <c r="C20">
        <f t="shared" si="4"/>
        <v>-5735.2442164615841</v>
      </c>
      <c r="D20">
        <f t="shared" si="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5"/>
        <v>0</v>
      </c>
      <c r="B21">
        <f t="shared" si="4"/>
        <v>2744.8563725275167</v>
      </c>
      <c r="C21">
        <f t="shared" si="4"/>
        <v>-1.1368683772161603E-13</v>
      </c>
      <c r="D21">
        <f t="shared" si="4"/>
        <v>0</v>
      </c>
    </row>
    <row r="23" spans="1:14" x14ac:dyDescent="0.25">
      <c r="A23" t="s">
        <v>28</v>
      </c>
      <c r="B23" t="s">
        <v>33</v>
      </c>
    </row>
    <row r="24" spans="1:14" x14ac:dyDescent="0.25">
      <c r="A24">
        <v>4</v>
      </c>
      <c r="B24">
        <v>4</v>
      </c>
    </row>
    <row r="25" spans="1:14" x14ac:dyDescent="0.25">
      <c r="A25">
        <v>1</v>
      </c>
      <c r="B25">
        <v>0</v>
      </c>
      <c r="C25">
        <v>0</v>
      </c>
      <c r="D25">
        <v>0</v>
      </c>
    </row>
    <row r="26" spans="1:14" x14ac:dyDescent="0.25">
      <c r="A26">
        <v>0</v>
      </c>
      <c r="B26">
        <f>1-2*L18</f>
        <v>-0.90417405112759774</v>
      </c>
      <c r="C26">
        <f>-2*M18</f>
        <v>0.11153851119712095</v>
      </c>
      <c r="D26">
        <f>-2*N18</f>
        <v>0.41234505670304683</v>
      </c>
    </row>
    <row r="27" spans="1:14" x14ac:dyDescent="0.25">
      <c r="A27">
        <v>0</v>
      </c>
      <c r="B27">
        <f>-2*L19</f>
        <v>0.11153851119712095</v>
      </c>
      <c r="C27">
        <f>1-2*M19</f>
        <v>0.99346654289679914</v>
      </c>
      <c r="D27">
        <f>-2*N19</f>
        <v>-2.4153440016113494E-2</v>
      </c>
    </row>
    <row r="28" spans="1:14" x14ac:dyDescent="0.25">
      <c r="A28">
        <v>0</v>
      </c>
      <c r="B28">
        <f>-2*L20</f>
        <v>0.41234505670304683</v>
      </c>
      <c r="C28">
        <f t="shared" ref="C28" si="6">-2*M20</f>
        <v>-2.4153440016113494E-2</v>
      </c>
      <c r="D28">
        <f>1-2*N20</f>
        <v>0.91070750823079805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6" sqref="C6:H11"/>
    </sheetView>
  </sheetViews>
  <sheetFormatPr defaultRowHeight="15" x14ac:dyDescent="0.25"/>
  <sheetData>
    <row r="1" spans="1:11" x14ac:dyDescent="0.25">
      <c r="A1">
        <f ca="1">RAND()-0.3</f>
        <v>0.61022791863365544</v>
      </c>
      <c r="B1">
        <f t="shared" ref="B1:K16" ca="1" si="0">RAND()-0.3</f>
        <v>0.46726617099700413</v>
      </c>
      <c r="C1">
        <f t="shared" ca="1" si="0"/>
        <v>0.69361199336650303</v>
      </c>
      <c r="D1">
        <f t="shared" ca="1" si="0"/>
        <v>-0.25919365653374565</v>
      </c>
      <c r="E1">
        <f t="shared" ca="1" si="0"/>
        <v>-0.2642616382083573</v>
      </c>
      <c r="F1">
        <f t="shared" ca="1" si="0"/>
        <v>0.5985466093931735</v>
      </c>
      <c r="G1">
        <f t="shared" ca="1" si="0"/>
        <v>5.7302104853172386E-2</v>
      </c>
      <c r="H1">
        <f t="shared" ca="1" si="0"/>
        <v>0.42339542624099219</v>
      </c>
      <c r="I1">
        <f t="shared" ca="1" si="0"/>
        <v>-0.20860822238273041</v>
      </c>
      <c r="J1">
        <f t="shared" ca="1" si="0"/>
        <v>0.15941765140724889</v>
      </c>
      <c r="K1">
        <f t="shared" ca="1" si="0"/>
        <v>0.5415372242467309</v>
      </c>
    </row>
    <row r="2" spans="1:11" x14ac:dyDescent="0.25">
      <c r="A2">
        <f t="shared" ref="A2:K22" ca="1" si="1">RAND()-0.3</f>
        <v>-0.23328187760078384</v>
      </c>
      <c r="B2">
        <f t="shared" ca="1" si="0"/>
        <v>0.21697923870962593</v>
      </c>
      <c r="C2">
        <f t="shared" ca="1" si="0"/>
        <v>-3.2507534321122911E-2</v>
      </c>
      <c r="D2">
        <f t="shared" ca="1" si="0"/>
        <v>0.37419398741759907</v>
      </c>
      <c r="E2">
        <f t="shared" ca="1" si="0"/>
        <v>-0.1257304349392892</v>
      </c>
      <c r="F2">
        <f t="shared" ca="1" si="0"/>
        <v>0.14021981360823726</v>
      </c>
      <c r="G2">
        <f t="shared" ca="1" si="0"/>
        <v>1.2918767771846806E-2</v>
      </c>
      <c r="H2">
        <f t="shared" ca="1" si="0"/>
        <v>0.53164410686196706</v>
      </c>
      <c r="I2">
        <f t="shared" ca="1" si="0"/>
        <v>0.24540334996212726</v>
      </c>
      <c r="J2">
        <f t="shared" ca="1" si="0"/>
        <v>-1.7916760058330206E-3</v>
      </c>
      <c r="K2">
        <f t="shared" ca="1" si="0"/>
        <v>0.46475225961947325</v>
      </c>
    </row>
    <row r="3" spans="1:11" x14ac:dyDescent="0.25">
      <c r="A3">
        <f t="shared" ca="1" si="1"/>
        <v>0.5257846248128657</v>
      </c>
      <c r="B3">
        <f t="shared" ca="1" si="0"/>
        <v>0.50052993916893151</v>
      </c>
      <c r="C3">
        <f t="shared" ca="1" si="0"/>
        <v>2.4924514139787413E-2</v>
      </c>
      <c r="D3">
        <f t="shared" ca="1" si="0"/>
        <v>0.659832763910706</v>
      </c>
      <c r="E3">
        <f t="shared" ca="1" si="0"/>
        <v>0.21580047186546297</v>
      </c>
      <c r="F3">
        <f t="shared" ca="1" si="0"/>
        <v>0.47653965630422207</v>
      </c>
      <c r="G3">
        <f t="shared" ca="1" si="0"/>
        <v>0.12305732611620496</v>
      </c>
      <c r="H3">
        <f t="shared" ca="1" si="0"/>
        <v>-0.19904505411900192</v>
      </c>
      <c r="I3">
        <f t="shared" ca="1" si="0"/>
        <v>9.0203326173064868E-2</v>
      </c>
      <c r="J3">
        <f t="shared" ca="1" si="0"/>
        <v>0.14506211716314038</v>
      </c>
      <c r="K3">
        <f t="shared" ca="1" si="0"/>
        <v>-0.16365304040330059</v>
      </c>
    </row>
    <row r="4" spans="1:11" x14ac:dyDescent="0.25">
      <c r="A4">
        <f t="shared" ca="1" si="1"/>
        <v>-0.10796799956608477</v>
      </c>
      <c r="B4">
        <f t="shared" ca="1" si="0"/>
        <v>7.6684756284852884E-2</v>
      </c>
      <c r="C4">
        <f t="shared" ca="1" si="0"/>
        <v>0.20587274440793429</v>
      </c>
      <c r="D4">
        <f t="shared" ca="1" si="0"/>
        <v>0.16509233503572324</v>
      </c>
      <c r="E4">
        <f t="shared" ca="1" si="0"/>
        <v>0.69063760114965622</v>
      </c>
      <c r="F4">
        <f t="shared" ca="1" si="0"/>
        <v>0.50362267082462142</v>
      </c>
      <c r="G4">
        <f t="shared" ca="1" si="0"/>
        <v>-0.13166742433283846</v>
      </c>
      <c r="H4">
        <f t="shared" ca="1" si="0"/>
        <v>-0.26717055346975077</v>
      </c>
      <c r="I4">
        <f t="shared" ca="1" si="0"/>
        <v>0.23314108380181048</v>
      </c>
      <c r="J4">
        <f t="shared" ca="1" si="0"/>
        <v>-0.24558578647675638</v>
      </c>
      <c r="K4">
        <f t="shared" ca="1" si="0"/>
        <v>0.10616966646526055</v>
      </c>
    </row>
    <row r="5" spans="1:11" x14ac:dyDescent="0.25">
      <c r="A5">
        <f t="shared" ca="1" si="1"/>
        <v>-7.0344680867341414E-2</v>
      </c>
      <c r="B5">
        <f t="shared" ca="1" si="0"/>
        <v>1.3214944670823014E-2</v>
      </c>
      <c r="C5">
        <f t="shared" ca="1" si="0"/>
        <v>0.44028384268731285</v>
      </c>
      <c r="D5">
        <f t="shared" ca="1" si="0"/>
        <v>0.34061605285047242</v>
      </c>
      <c r="E5">
        <f t="shared" ca="1" si="0"/>
        <v>8.0053164191532022E-2</v>
      </c>
      <c r="F5">
        <f t="shared" ca="1" si="0"/>
        <v>0.53044384842407166</v>
      </c>
      <c r="G5">
        <f t="shared" ca="1" si="0"/>
        <v>-0.2657302975270705</v>
      </c>
      <c r="H5">
        <f t="shared" ca="1" si="0"/>
        <v>0.24894314323868144</v>
      </c>
      <c r="I5">
        <f t="shared" ca="1" si="0"/>
        <v>-0.29034126784803954</v>
      </c>
      <c r="J5">
        <f t="shared" ca="1" si="0"/>
        <v>0.3811886704741127</v>
      </c>
      <c r="K5">
        <f t="shared" ca="1" si="0"/>
        <v>0.27695413833086696</v>
      </c>
    </row>
    <row r="6" spans="1:11" x14ac:dyDescent="0.25">
      <c r="A6">
        <f t="shared" ca="1" si="1"/>
        <v>0.5525640967589116</v>
      </c>
      <c r="B6">
        <f t="shared" ca="1" si="0"/>
        <v>0.46680833875939381</v>
      </c>
      <c r="C6">
        <f t="shared" ca="1" si="0"/>
        <v>-0.21192764504794576</v>
      </c>
      <c r="D6">
        <f t="shared" ca="1" si="0"/>
        <v>8.4836670158944305E-2</v>
      </c>
      <c r="E6">
        <f t="shared" ca="1" si="0"/>
        <v>-6.4795647749833429E-2</v>
      </c>
      <c r="F6">
        <f t="shared" ca="1" si="0"/>
        <v>0.30265581426874927</v>
      </c>
      <c r="G6">
        <f t="shared" ca="1" si="0"/>
        <v>0.69424673813007942</v>
      </c>
      <c r="H6">
        <f t="shared" ca="1" si="0"/>
        <v>0.17062445861934211</v>
      </c>
      <c r="I6">
        <f t="shared" ca="1" si="0"/>
        <v>-2.5709260043166871E-3</v>
      </c>
      <c r="J6">
        <f t="shared" ca="1" si="0"/>
        <v>0.38431023272894932</v>
      </c>
      <c r="K6">
        <f t="shared" ca="1" si="0"/>
        <v>-0.13529626189404059</v>
      </c>
    </row>
    <row r="7" spans="1:11" x14ac:dyDescent="0.25">
      <c r="A7">
        <f t="shared" ca="1" si="1"/>
        <v>3.7245878118720543E-2</v>
      </c>
      <c r="B7">
        <f t="shared" ca="1" si="0"/>
        <v>0.2712018136445386</v>
      </c>
      <c r="C7">
        <f t="shared" ca="1" si="0"/>
        <v>0.49991463471832448</v>
      </c>
      <c r="D7">
        <f t="shared" ca="1" si="0"/>
        <v>0.6498108389883297</v>
      </c>
      <c r="E7">
        <f t="shared" ca="1" si="0"/>
        <v>3.5631674877966202E-2</v>
      </c>
      <c r="F7">
        <f t="shared" ca="1" si="0"/>
        <v>0.68002282955381976</v>
      </c>
      <c r="G7">
        <f t="shared" ca="1" si="0"/>
        <v>0.56861182253738929</v>
      </c>
      <c r="H7">
        <f t="shared" ca="1" si="0"/>
        <v>-0.165207526812502</v>
      </c>
      <c r="I7">
        <f t="shared" ca="1" si="0"/>
        <v>0.61286550892768599</v>
      </c>
      <c r="J7">
        <f t="shared" ca="1" si="0"/>
        <v>8.2398274210739475E-2</v>
      </c>
      <c r="K7">
        <f t="shared" ca="1" si="0"/>
        <v>-8.5460036584789012E-2</v>
      </c>
    </row>
    <row r="8" spans="1:11" x14ac:dyDescent="0.25">
      <c r="A8">
        <f t="shared" ca="1" si="1"/>
        <v>0.12152347677804659</v>
      </c>
      <c r="B8">
        <f t="shared" ca="1" si="0"/>
        <v>0.21308657381356061</v>
      </c>
      <c r="C8">
        <f t="shared" ca="1" si="0"/>
        <v>0.48251871122014273</v>
      </c>
      <c r="D8">
        <f t="shared" ca="1" si="0"/>
        <v>0.45793958117349459</v>
      </c>
      <c r="E8">
        <f t="shared" ca="1" si="0"/>
        <v>0.64425697128306303</v>
      </c>
      <c r="F8">
        <f t="shared" ca="1" si="0"/>
        <v>0.26652783931737695</v>
      </c>
      <c r="G8">
        <f t="shared" ca="1" si="0"/>
        <v>0.58992367952213476</v>
      </c>
      <c r="H8">
        <f t="shared" ca="1" si="0"/>
        <v>-0.16056117713382217</v>
      </c>
      <c r="I8">
        <f t="shared" ca="1" si="0"/>
        <v>-7.3529358734504113E-2</v>
      </c>
      <c r="J8">
        <f t="shared" ca="1" si="0"/>
        <v>0.36388042167044327</v>
      </c>
      <c r="K8">
        <f t="shared" ca="1" si="0"/>
        <v>0.56988337710660208</v>
      </c>
    </row>
    <row r="9" spans="1:11" x14ac:dyDescent="0.25">
      <c r="A9">
        <f t="shared" ca="1" si="1"/>
        <v>0.37636840872560501</v>
      </c>
      <c r="B9">
        <f t="shared" ca="1" si="0"/>
        <v>0.2497894154873323</v>
      </c>
      <c r="C9">
        <f t="shared" ca="1" si="0"/>
        <v>0.64544537451206718</v>
      </c>
      <c r="D9">
        <f t="shared" ca="1" si="0"/>
        <v>0.19348270185519129</v>
      </c>
      <c r="E9">
        <f t="shared" ca="1" si="0"/>
        <v>-4.8124043049895759E-2</v>
      </c>
      <c r="F9">
        <f t="shared" ca="1" si="0"/>
        <v>-0.26390816462302608</v>
      </c>
      <c r="G9">
        <f t="shared" ca="1" si="0"/>
        <v>0.26817589208125686</v>
      </c>
      <c r="H9">
        <f t="shared" ca="1" si="0"/>
        <v>0.58476940881278217</v>
      </c>
      <c r="I9">
        <f t="shared" ca="1" si="0"/>
        <v>9.0074114260452143E-2</v>
      </c>
      <c r="J9">
        <f t="shared" ca="1" si="0"/>
        <v>0.46471698487560803</v>
      </c>
      <c r="K9">
        <f t="shared" ca="1" si="0"/>
        <v>1.8944727717197074E-2</v>
      </c>
    </row>
    <row r="10" spans="1:11" x14ac:dyDescent="0.25">
      <c r="A10">
        <f t="shared" ca="1" si="1"/>
        <v>0.68192752088114039</v>
      </c>
      <c r="B10">
        <f t="shared" ca="1" si="0"/>
        <v>0.4476254838560581</v>
      </c>
      <c r="C10">
        <f t="shared" ca="1" si="0"/>
        <v>-0.20726006094634447</v>
      </c>
      <c r="D10">
        <f t="shared" ca="1" si="0"/>
        <v>0.28057022426865613</v>
      </c>
      <c r="E10">
        <f t="shared" ca="1" si="0"/>
        <v>-5.6447981960737581E-2</v>
      </c>
      <c r="F10">
        <f t="shared" ca="1" si="0"/>
        <v>0.5509358756537488</v>
      </c>
      <c r="G10">
        <f t="shared" ca="1" si="0"/>
        <v>0.1854119824700336</v>
      </c>
      <c r="H10">
        <f t="shared" ca="1" si="0"/>
        <v>0.12269365957543082</v>
      </c>
      <c r="I10">
        <f t="shared" ca="1" si="0"/>
        <v>0.49364162381885218</v>
      </c>
      <c r="J10">
        <f t="shared" ca="1" si="0"/>
        <v>-7.1827375517242886E-2</v>
      </c>
      <c r="K10">
        <f t="shared" ca="1" si="0"/>
        <v>0.43433990953599438</v>
      </c>
    </row>
    <row r="11" spans="1:11" x14ac:dyDescent="0.25">
      <c r="A11">
        <f t="shared" ca="1" si="1"/>
        <v>0.63454192811845811</v>
      </c>
      <c r="B11">
        <f t="shared" ca="1" si="0"/>
        <v>-0.17820028082230882</v>
      </c>
      <c r="C11">
        <f t="shared" ca="1" si="0"/>
        <v>-0.2394413049044693</v>
      </c>
      <c r="D11">
        <f t="shared" ca="1" si="0"/>
        <v>4.5446159446583201E-2</v>
      </c>
      <c r="E11">
        <f t="shared" ca="1" si="0"/>
        <v>0.49277901367779881</v>
      </c>
      <c r="F11">
        <f t="shared" ca="1" si="0"/>
        <v>0.39563348061874332</v>
      </c>
      <c r="G11">
        <f t="shared" ca="1" si="0"/>
        <v>0.57412741793106781</v>
      </c>
      <c r="H11">
        <f t="shared" ca="1" si="0"/>
        <v>0.66511945858757882</v>
      </c>
      <c r="I11">
        <f t="shared" ca="1" si="0"/>
        <v>0.10833968311047221</v>
      </c>
      <c r="J11">
        <f t="shared" ca="1" si="0"/>
        <v>-2.8851583640882583E-3</v>
      </c>
      <c r="K11">
        <f t="shared" ca="1" si="0"/>
        <v>0.52852190066846449</v>
      </c>
    </row>
    <row r="12" spans="1:11" x14ac:dyDescent="0.25">
      <c r="A12">
        <f t="shared" ca="1" si="1"/>
        <v>0.42435633310432003</v>
      </c>
      <c r="B12">
        <f t="shared" ca="1" si="0"/>
        <v>-0.22785634762839529</v>
      </c>
      <c r="C12">
        <f t="shared" ca="1" si="0"/>
        <v>9.064028992306844E-2</v>
      </c>
      <c r="D12">
        <f t="shared" ca="1" si="0"/>
        <v>0.31546871475115695</v>
      </c>
      <c r="E12">
        <f t="shared" ca="1" si="0"/>
        <v>0.27943690761450707</v>
      </c>
      <c r="F12">
        <f t="shared" ca="1" si="0"/>
        <v>0.68975308058323681</v>
      </c>
      <c r="G12">
        <f t="shared" ca="1" si="0"/>
        <v>7.8306368898628798E-2</v>
      </c>
      <c r="H12">
        <f t="shared" ca="1" si="0"/>
        <v>0.48604330479698593</v>
      </c>
      <c r="I12">
        <f t="shared" ca="1" si="0"/>
        <v>0.36924473749536951</v>
      </c>
      <c r="J12">
        <f t="shared" ca="1" si="0"/>
        <v>0.36867910842739754</v>
      </c>
      <c r="K12">
        <f t="shared" ca="1" si="0"/>
        <v>-0.25212927300428728</v>
      </c>
    </row>
    <row r="13" spans="1:11" x14ac:dyDescent="0.25">
      <c r="A13">
        <f t="shared" ca="1" si="1"/>
        <v>0.22494697446041451</v>
      </c>
      <c r="B13">
        <f t="shared" ca="1" si="0"/>
        <v>-0.22986186651388302</v>
      </c>
      <c r="C13">
        <f t="shared" ca="1" si="0"/>
        <v>0.15174396088851155</v>
      </c>
      <c r="D13">
        <f t="shared" ca="1" si="0"/>
        <v>0.53900776936048489</v>
      </c>
      <c r="E13">
        <f t="shared" ca="1" si="0"/>
        <v>0.25902370726487484</v>
      </c>
      <c r="F13">
        <f t="shared" ca="1" si="0"/>
        <v>0.48370871172260982</v>
      </c>
      <c r="G13">
        <f t="shared" ca="1" si="0"/>
        <v>0.39250489337868871</v>
      </c>
      <c r="H13">
        <f t="shared" ca="1" si="0"/>
        <v>0.11300906407102601</v>
      </c>
      <c r="I13">
        <f t="shared" ca="1" si="0"/>
        <v>-7.919665396824721E-2</v>
      </c>
      <c r="J13">
        <f t="shared" ca="1" si="0"/>
        <v>-0.13244477114795389</v>
      </c>
      <c r="K13">
        <f t="shared" ca="1" si="0"/>
        <v>-0.17676909368578814</v>
      </c>
    </row>
    <row r="14" spans="1:11" x14ac:dyDescent="0.25">
      <c r="A14">
        <f t="shared" ca="1" si="1"/>
        <v>3.9062039031159623E-2</v>
      </c>
      <c r="B14">
        <f t="shared" ca="1" si="0"/>
        <v>0.55748538296119898</v>
      </c>
      <c r="C14">
        <f t="shared" ca="1" si="0"/>
        <v>0.12383861414003866</v>
      </c>
      <c r="D14">
        <f t="shared" ca="1" si="0"/>
        <v>-7.7638502932690423E-2</v>
      </c>
      <c r="E14">
        <f t="shared" ca="1" si="0"/>
        <v>-1.036023880237974E-2</v>
      </c>
      <c r="F14">
        <f t="shared" ca="1" si="0"/>
        <v>-0.23521519942363139</v>
      </c>
      <c r="G14">
        <f t="shared" ca="1" si="0"/>
        <v>0.15764193647317121</v>
      </c>
      <c r="H14">
        <f t="shared" ca="1" si="0"/>
        <v>0.52015472504556315</v>
      </c>
      <c r="I14">
        <f t="shared" ca="1" si="0"/>
        <v>0.32254786516343109</v>
      </c>
      <c r="J14">
        <f t="shared" ca="1" si="0"/>
        <v>0.6278855049356391</v>
      </c>
      <c r="K14">
        <f t="shared" ca="1" si="0"/>
        <v>0.43660533902294335</v>
      </c>
    </row>
    <row r="15" spans="1:11" x14ac:dyDescent="0.25">
      <c r="A15">
        <f t="shared" ca="1" si="1"/>
        <v>0.49059211062125702</v>
      </c>
      <c r="B15">
        <f t="shared" ca="1" si="0"/>
        <v>0.68165726264973969</v>
      </c>
      <c r="C15">
        <f t="shared" ca="1" si="0"/>
        <v>0.67364407759126266</v>
      </c>
      <c r="D15">
        <f t="shared" ca="1" si="0"/>
        <v>-0.28742233808470757</v>
      </c>
      <c r="E15">
        <f t="shared" ca="1" si="0"/>
        <v>0.23536344984455099</v>
      </c>
      <c r="F15">
        <f t="shared" ca="1" si="0"/>
        <v>-0.29588646107170408</v>
      </c>
      <c r="G15">
        <f t="shared" ca="1" si="0"/>
        <v>0.10054722854943293</v>
      </c>
      <c r="H15">
        <f t="shared" ca="1" si="0"/>
        <v>0.5470946282736957</v>
      </c>
      <c r="I15">
        <f t="shared" ca="1" si="0"/>
        <v>0.48405001679692033</v>
      </c>
      <c r="J15">
        <f t="shared" ca="1" si="0"/>
        <v>-0.11980260438394236</v>
      </c>
      <c r="K15">
        <f t="shared" ca="1" si="0"/>
        <v>8.2063747583456081E-2</v>
      </c>
    </row>
    <row r="16" spans="1:11" x14ac:dyDescent="0.25">
      <c r="A16">
        <f t="shared" ca="1" si="1"/>
        <v>-0.28861646220948517</v>
      </c>
      <c r="B16">
        <f t="shared" ca="1" si="0"/>
        <v>0.46948560504862263</v>
      </c>
      <c r="C16">
        <f t="shared" ca="1" si="0"/>
        <v>0.69181255064918101</v>
      </c>
      <c r="D16">
        <f t="shared" ca="1" si="0"/>
        <v>-0.20867354078796013</v>
      </c>
      <c r="E16">
        <f t="shared" ca="1" si="0"/>
        <v>-4.3223988634377097E-2</v>
      </c>
      <c r="F16">
        <f t="shared" ca="1" si="0"/>
        <v>0.4115315734476756</v>
      </c>
      <c r="G16">
        <f t="shared" ca="1" si="0"/>
        <v>0.49215931134004093</v>
      </c>
      <c r="H16">
        <f t="shared" ca="1" si="0"/>
        <v>7.4648908804649416E-2</v>
      </c>
      <c r="I16">
        <f t="shared" ca="1" si="0"/>
        <v>0.32792239863822786</v>
      </c>
      <c r="J16">
        <f t="shared" ca="1" si="0"/>
        <v>0.50100484181336302</v>
      </c>
      <c r="K16">
        <f t="shared" ca="1" si="0"/>
        <v>5.0510136539248129E-2</v>
      </c>
    </row>
    <row r="17" spans="1:11" x14ac:dyDescent="0.25">
      <c r="A17">
        <f t="shared" ca="1" si="1"/>
        <v>0.40667956903246855</v>
      </c>
      <c r="B17">
        <f t="shared" ca="1" si="1"/>
        <v>0.35064431761124942</v>
      </c>
      <c r="C17">
        <f t="shared" ca="1" si="1"/>
        <v>0.60987278491755204</v>
      </c>
      <c r="D17">
        <f t="shared" ca="1" si="1"/>
        <v>0.4390432705194986</v>
      </c>
      <c r="E17">
        <f t="shared" ca="1" si="1"/>
        <v>0.22842510448721448</v>
      </c>
      <c r="F17">
        <f t="shared" ca="1" si="1"/>
        <v>0.69593054179022196</v>
      </c>
      <c r="G17">
        <f t="shared" ca="1" si="1"/>
        <v>0.42717522476408903</v>
      </c>
      <c r="H17">
        <f t="shared" ca="1" si="1"/>
        <v>-0.29039493348867434</v>
      </c>
      <c r="I17">
        <f t="shared" ca="1" si="1"/>
        <v>0.5900680359775452</v>
      </c>
      <c r="J17">
        <f t="shared" ca="1" si="1"/>
        <v>0.51607222993345747</v>
      </c>
      <c r="K17">
        <f t="shared" ca="1" si="1"/>
        <v>0.20207025686879426</v>
      </c>
    </row>
    <row r="18" spans="1:11" x14ac:dyDescent="0.25">
      <c r="A18">
        <f t="shared" ca="1" si="1"/>
        <v>0.2514967940969261</v>
      </c>
      <c r="B18">
        <f t="shared" ca="1" si="1"/>
        <v>0.45836030283580881</v>
      </c>
      <c r="C18">
        <f t="shared" ca="1" si="1"/>
        <v>0.52751902719267152</v>
      </c>
      <c r="D18">
        <f t="shared" ca="1" si="1"/>
        <v>0.57591070890523599</v>
      </c>
      <c r="E18">
        <f t="shared" ca="1" si="1"/>
        <v>-0.24765867102137734</v>
      </c>
      <c r="F18">
        <f t="shared" ca="1" si="1"/>
        <v>0.66531552058722054</v>
      </c>
      <c r="G18">
        <f t="shared" ca="1" si="1"/>
        <v>7.5151331207031713E-2</v>
      </c>
      <c r="H18">
        <f t="shared" ca="1" si="1"/>
        <v>0.32819365574015497</v>
      </c>
      <c r="I18">
        <f t="shared" ca="1" si="1"/>
        <v>0.24342523547525247</v>
      </c>
      <c r="J18">
        <f t="shared" ca="1" si="1"/>
        <v>-0.25767092315764756</v>
      </c>
      <c r="K18">
        <f t="shared" ca="1" si="1"/>
        <v>0.63460986175534928</v>
      </c>
    </row>
    <row r="19" spans="1:11" x14ac:dyDescent="0.25">
      <c r="A19">
        <f t="shared" ca="1" si="1"/>
        <v>0.59976111434155932</v>
      </c>
      <c r="B19">
        <f t="shared" ca="1" si="1"/>
        <v>0.18608708995438145</v>
      </c>
      <c r="C19">
        <f t="shared" ca="1" si="1"/>
        <v>0.118952093371757</v>
      </c>
      <c r="D19">
        <f t="shared" ca="1" si="1"/>
        <v>-3.1559202268860831E-2</v>
      </c>
      <c r="E19">
        <f t="shared" ca="1" si="1"/>
        <v>0.22046231129346044</v>
      </c>
      <c r="F19">
        <f t="shared" ca="1" si="1"/>
        <v>0.5336077407028279</v>
      </c>
      <c r="G19">
        <f t="shared" ca="1" si="1"/>
        <v>0.4376181720457249</v>
      </c>
      <c r="H19">
        <f t="shared" ca="1" si="1"/>
        <v>0.56370700534612461</v>
      </c>
      <c r="I19">
        <f t="shared" ca="1" si="1"/>
        <v>0.28243067996488952</v>
      </c>
      <c r="J19">
        <f t="shared" ca="1" si="1"/>
        <v>-4.2816683674389899E-2</v>
      </c>
      <c r="K19">
        <f t="shared" ca="1" si="1"/>
        <v>-0.26940395460244954</v>
      </c>
    </row>
    <row r="20" spans="1:11" x14ac:dyDescent="0.25">
      <c r="A20">
        <f t="shared" ca="1" si="1"/>
        <v>0.32413604041526362</v>
      </c>
      <c r="B20">
        <f t="shared" ca="1" si="1"/>
        <v>0.63098277247620627</v>
      </c>
      <c r="C20">
        <f t="shared" ca="1" si="1"/>
        <v>0.10816882314837001</v>
      </c>
      <c r="D20">
        <f t="shared" ca="1" si="1"/>
        <v>0.47018926468173988</v>
      </c>
      <c r="E20">
        <f t="shared" ca="1" si="1"/>
        <v>8.9365167045075411E-2</v>
      </c>
      <c r="F20">
        <f t="shared" ca="1" si="1"/>
        <v>-4.4540135004305703E-2</v>
      </c>
      <c r="G20">
        <f t="shared" ca="1" si="1"/>
        <v>-0.23063992237741621</v>
      </c>
      <c r="H20">
        <f t="shared" ca="1" si="1"/>
        <v>-0.24775757366078571</v>
      </c>
      <c r="I20">
        <f t="shared" ca="1" si="1"/>
        <v>0.56094700359529415</v>
      </c>
      <c r="J20">
        <f t="shared" ca="1" si="1"/>
        <v>-0.26542540417320176</v>
      </c>
      <c r="K20">
        <f t="shared" ca="1" si="1"/>
        <v>0.39776284544226476</v>
      </c>
    </row>
    <row r="21" spans="1:11" x14ac:dyDescent="0.25">
      <c r="A21">
        <f t="shared" ca="1" si="1"/>
        <v>-0.2335414256245853</v>
      </c>
      <c r="B21">
        <f t="shared" ca="1" si="1"/>
        <v>0.63651040822400051</v>
      </c>
      <c r="C21">
        <f t="shared" ca="1" si="1"/>
        <v>0.58602154700090425</v>
      </c>
      <c r="D21">
        <f t="shared" ca="1" si="1"/>
        <v>0.37791864413553206</v>
      </c>
      <c r="E21">
        <f t="shared" ca="1" si="1"/>
        <v>-0.22990426649850876</v>
      </c>
      <c r="F21">
        <f t="shared" ca="1" si="1"/>
        <v>0.54811267811872622</v>
      </c>
      <c r="G21">
        <f t="shared" ca="1" si="1"/>
        <v>0.24583408029681247</v>
      </c>
      <c r="H21">
        <f t="shared" ca="1" si="1"/>
        <v>0.54010496196748714</v>
      </c>
      <c r="I21">
        <f t="shared" ca="1" si="1"/>
        <v>-0.21301236606103729</v>
      </c>
      <c r="J21">
        <f t="shared" ca="1" si="1"/>
        <v>-0.11536604947062395</v>
      </c>
      <c r="K21">
        <f t="shared" ca="1" si="1"/>
        <v>0.34748001454269456</v>
      </c>
    </row>
    <row r="22" spans="1:11" x14ac:dyDescent="0.25">
      <c r="A22">
        <f t="shared" ca="1" si="1"/>
        <v>-0.2691103766967638</v>
      </c>
      <c r="B22">
        <f t="shared" ca="1" si="1"/>
        <v>-0.16869787482479098</v>
      </c>
      <c r="C22">
        <f t="shared" ca="1" si="1"/>
        <v>0.4683318740933326</v>
      </c>
      <c r="D22">
        <f t="shared" ca="1" si="1"/>
        <v>0.42587333263806343</v>
      </c>
      <c r="E22">
        <f t="shared" ca="1" si="1"/>
        <v>0.39891292865730238</v>
      </c>
      <c r="F22">
        <f t="shared" ca="1" si="1"/>
        <v>3.0966477369431311E-2</v>
      </c>
      <c r="G22">
        <f t="shared" ca="1" si="1"/>
        <v>0.24422047531412688</v>
      </c>
      <c r="H22">
        <f t="shared" ca="1" si="1"/>
        <v>0.21977471486597339</v>
      </c>
      <c r="I22">
        <f t="shared" ca="1" si="1"/>
        <v>0.26862173765289493</v>
      </c>
      <c r="J22">
        <f t="shared" ca="1" si="1"/>
        <v>0.69679859078957107</v>
      </c>
      <c r="K22">
        <f t="shared" ca="1" si="1"/>
        <v>-0.2800196644661101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5x5 at 3</vt:lpstr>
      <vt:lpstr>6x6 at 3</vt:lpstr>
      <vt:lpstr>Implicit Q 5x5</vt:lpstr>
      <vt:lpstr>Implicit Q 6x6 at 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2016-12-17T09:50:00Z</dcterms:created>
  <dcterms:modified xsi:type="dcterms:W3CDTF">2016-12-18T14:15:33Z</dcterms:modified>
</cp:coreProperties>
</file>