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1185" windowWidth="18915" windowHeight="8775"/>
  </bookViews>
  <sheets>
    <sheet name="4x4" sheetId="1" r:id="rId1"/>
    <sheet name="4x4(2)" sheetId="8" r:id="rId2"/>
    <sheet name="Sheet3" sheetId="7" r:id="rId3"/>
    <sheet name="rand" sheetId="4" r:id="rId4"/>
  </sheets>
  <calcPr calcId="144525"/>
</workbook>
</file>

<file path=xl/calcChain.xml><?xml version="1.0" encoding="utf-8"?>
<calcChain xmlns="http://schemas.openxmlformats.org/spreadsheetml/2006/main">
  <c r="G40" i="7" l="1"/>
  <c r="G6" i="7"/>
  <c r="C10" i="7" s="1"/>
  <c r="AJ78" i="7"/>
  <c r="AJ61" i="7"/>
  <c r="AJ44" i="7"/>
  <c r="AJ27" i="7"/>
  <c r="A13" i="8"/>
  <c r="A18" i="8" s="1"/>
  <c r="A25" i="8" s="1"/>
  <c r="D8" i="8"/>
  <c r="C8" i="8"/>
  <c r="B8" i="8"/>
  <c r="A8" i="8"/>
  <c r="H6" i="8"/>
  <c r="F6" i="8"/>
  <c r="F5" i="8"/>
  <c r="H5" i="8" s="1"/>
  <c r="F4" i="8"/>
  <c r="AJ10" i="7"/>
  <c r="D11" i="7"/>
  <c r="A8" i="7"/>
  <c r="G8" i="7" s="1"/>
  <c r="G9" i="7" s="1"/>
  <c r="I8" i="7" s="1"/>
  <c r="A9" i="7"/>
  <c r="C9" i="7"/>
  <c r="D9" i="7"/>
  <c r="A10" i="7"/>
  <c r="B10" i="7"/>
  <c r="D10" i="7"/>
  <c r="A11" i="7"/>
  <c r="B11" i="7"/>
  <c r="C11" i="7"/>
  <c r="B8" i="7"/>
  <c r="C8" i="7"/>
  <c r="D8" i="7"/>
  <c r="B9" i="7" l="1"/>
  <c r="G4" i="8"/>
  <c r="H4" i="8" s="1"/>
  <c r="J9" i="7"/>
  <c r="G10" i="7"/>
  <c r="J8" i="7" s="1"/>
  <c r="I9" i="7" s="1"/>
  <c r="I4" i="8" l="1"/>
  <c r="N8" i="7" a="1"/>
  <c r="J5" i="8" l="1"/>
  <c r="J6" i="8"/>
  <c r="J4" i="8"/>
  <c r="L4" i="8" s="1" a="1"/>
  <c r="O11" i="7"/>
  <c r="O10" i="7"/>
  <c r="O9" i="7"/>
  <c r="O8" i="7"/>
  <c r="N10" i="7"/>
  <c r="N9" i="7"/>
  <c r="N8" i="7"/>
  <c r="N11" i="7"/>
  <c r="Q11" i="7"/>
  <c r="Q9" i="7"/>
  <c r="P11" i="7"/>
  <c r="P10" i="7"/>
  <c r="P9" i="7"/>
  <c r="P8" i="7"/>
  <c r="Q10" i="7"/>
  <c r="Q8" i="7"/>
  <c r="L6" i="8" l="1"/>
  <c r="P6" i="8" s="1"/>
  <c r="N4" i="8"/>
  <c r="R4" i="8" s="1"/>
  <c r="M4" i="8"/>
  <c r="Q4" i="8" s="1"/>
  <c r="N6" i="8"/>
  <c r="R6" i="8" s="1"/>
  <c r="M6" i="8"/>
  <c r="Q6" i="8" s="1"/>
  <c r="N5" i="8"/>
  <c r="R5" i="8" s="1"/>
  <c r="L4" i="8"/>
  <c r="P4" i="8" s="1"/>
  <c r="M5" i="8"/>
  <c r="Q5" i="8" s="1"/>
  <c r="L5" i="8"/>
  <c r="P5" i="8" s="1"/>
  <c r="T9" i="7"/>
  <c r="T10" i="7"/>
  <c r="W9" i="7" s="1"/>
  <c r="T11" i="7"/>
  <c r="X9" i="7" s="1"/>
  <c r="W10" i="7" s="1"/>
  <c r="A9" i="8" l="1" a="1"/>
  <c r="X10" i="7"/>
  <c r="AA8" i="7" a="1"/>
  <c r="B11" i="8" l="1"/>
  <c r="B10" i="8"/>
  <c r="B9" i="8"/>
  <c r="A10" i="8"/>
  <c r="A15" i="8" s="1"/>
  <c r="D9" i="8"/>
  <c r="C9" i="8"/>
  <c r="D10" i="8"/>
  <c r="D11" i="8"/>
  <c r="C10" i="8"/>
  <c r="A9" i="8"/>
  <c r="A14" i="8" s="1"/>
  <c r="A19" i="8" s="1"/>
  <c r="A26" i="8" s="1"/>
  <c r="C11" i="8"/>
  <c r="A11" i="8"/>
  <c r="A16" i="8" s="1"/>
  <c r="AA11" i="7"/>
  <c r="AA10" i="7"/>
  <c r="AA9" i="7"/>
  <c r="AA8" i="7"/>
  <c r="AD11" i="7"/>
  <c r="AD8" i="7"/>
  <c r="AC11" i="7"/>
  <c r="AC9" i="7"/>
  <c r="AB11" i="7"/>
  <c r="AB10" i="7"/>
  <c r="AB9" i="7"/>
  <c r="AB8" i="7"/>
  <c r="AD10" i="7"/>
  <c r="AD9" i="7"/>
  <c r="AC10" i="7"/>
  <c r="AC8" i="7"/>
  <c r="B13" i="8" l="1" a="1"/>
  <c r="AG9" i="7"/>
  <c r="AG10" i="7" s="1"/>
  <c r="AK10" i="7" s="1"/>
  <c r="D16" i="8" l="1"/>
  <c r="C15" i="8"/>
  <c r="B14" i="8"/>
  <c r="B19" i="8" s="1"/>
  <c r="B26" i="8" s="1"/>
  <c r="C14" i="8"/>
  <c r="C19" i="8" s="1"/>
  <c r="B13" i="8"/>
  <c r="B18" i="8" s="1"/>
  <c r="B25" i="8" s="1"/>
  <c r="D15" i="8"/>
  <c r="D13" i="8"/>
  <c r="D18" i="8" s="1"/>
  <c r="B15" i="8"/>
  <c r="F15" i="8" s="1"/>
  <c r="C13" i="8"/>
  <c r="C18" i="8" s="1"/>
  <c r="C16" i="8"/>
  <c r="D14" i="8"/>
  <c r="D19" i="8" s="1"/>
  <c r="B16" i="8"/>
  <c r="F16" i="8" s="1"/>
  <c r="H16" i="8" s="1"/>
  <c r="AL11" i="7"/>
  <c r="AG11" i="7"/>
  <c r="AL10" i="7" s="1"/>
  <c r="AK11" i="7" s="1"/>
  <c r="AN8" i="7" l="1" a="1"/>
  <c r="AP9" i="7" s="1"/>
  <c r="G15" i="8"/>
  <c r="H15" i="8" s="1"/>
  <c r="AS8" i="7" a="1"/>
  <c r="AO11" i="7" l="1"/>
  <c r="AQ9" i="7"/>
  <c r="AN10" i="7"/>
  <c r="AP11" i="7"/>
  <c r="AP8" i="7"/>
  <c r="AQ10" i="7"/>
  <c r="AN11" i="7"/>
  <c r="AQ11" i="7"/>
  <c r="AO8" i="7"/>
  <c r="AP10" i="7"/>
  <c r="AN8" i="7"/>
  <c r="A13" i="7" s="1" a="1"/>
  <c r="AO9" i="7"/>
  <c r="AO10" i="7"/>
  <c r="AQ8" i="7"/>
  <c r="AN9" i="7"/>
  <c r="I15" i="8"/>
  <c r="J16" i="8" s="1"/>
  <c r="AT10" i="7"/>
  <c r="AT9" i="7"/>
  <c r="AS8" i="7"/>
  <c r="AV11" i="7"/>
  <c r="AV10" i="7"/>
  <c r="AV9" i="7"/>
  <c r="AV8" i="7"/>
  <c r="AU11" i="7"/>
  <c r="AU10" i="7"/>
  <c r="AU9" i="7"/>
  <c r="AU8" i="7"/>
  <c r="AT11" i="7"/>
  <c r="AT8" i="7"/>
  <c r="AS11" i="7"/>
  <c r="AS10" i="7"/>
  <c r="AS9" i="7"/>
  <c r="C13" i="7" l="1"/>
  <c r="C20" i="7" s="1"/>
  <c r="C25" i="7" s="1"/>
  <c r="B15" i="7"/>
  <c r="B22" i="7" s="1"/>
  <c r="B27" i="7" s="1"/>
  <c r="A15" i="7"/>
  <c r="A22" i="7" s="1"/>
  <c r="A27" i="7" s="1"/>
  <c r="D15" i="7"/>
  <c r="D22" i="7" s="1"/>
  <c r="D27" i="7" s="1"/>
  <c r="C15" i="7"/>
  <c r="C22" i="7" s="1"/>
  <c r="B14" i="7"/>
  <c r="B21" i="7" s="1"/>
  <c r="A14" i="7"/>
  <c r="A21" i="7" s="1"/>
  <c r="A26" i="7" s="1"/>
  <c r="D14" i="7"/>
  <c r="D21" i="7" s="1"/>
  <c r="D26" i="7" s="1"/>
  <c r="C14" i="7"/>
  <c r="C21" i="7" s="1"/>
  <c r="C26" i="7" s="1"/>
  <c r="B13" i="7"/>
  <c r="B20" i="7" s="1"/>
  <c r="B25" i="7" s="1"/>
  <c r="A13" i="7"/>
  <c r="A20" i="7" s="1"/>
  <c r="D13" i="7"/>
  <c r="D20" i="7" s="1"/>
  <c r="D25" i="7" s="1"/>
  <c r="B16" i="7"/>
  <c r="B23" i="7" s="1"/>
  <c r="B28" i="7" s="1"/>
  <c r="A16" i="7"/>
  <c r="A23" i="7" s="1"/>
  <c r="A28" i="7" s="1"/>
  <c r="D16" i="7"/>
  <c r="D23" i="7" s="1"/>
  <c r="C16" i="7"/>
  <c r="C23" i="7" s="1"/>
  <c r="C28" i="7" s="1"/>
  <c r="J15" i="8"/>
  <c r="L15" i="8" s="1" a="1"/>
  <c r="G23" i="7" l="1"/>
  <c r="G57" i="7" s="1"/>
  <c r="D28" i="7"/>
  <c r="C27" i="7"/>
  <c r="A25" i="7"/>
  <c r="M16" i="8"/>
  <c r="Q16" i="8" s="1"/>
  <c r="L16" i="8"/>
  <c r="P16" i="8" s="1"/>
  <c r="M15" i="8"/>
  <c r="Q15" i="8" s="1"/>
  <c r="L15" i="8"/>
  <c r="P15" i="8" s="1"/>
  <c r="G25" i="7" l="1"/>
  <c r="B26" i="7"/>
  <c r="A20" i="8" a="1"/>
  <c r="G26" i="7" l="1"/>
  <c r="I25" i="7" s="1"/>
  <c r="G27" i="7"/>
  <c r="J25" i="7" s="1"/>
  <c r="I26" i="7" s="1"/>
  <c r="C21" i="8"/>
  <c r="C20" i="8"/>
  <c r="D21" i="8"/>
  <c r="A20" i="8"/>
  <c r="A27" i="8" s="1"/>
  <c r="A21" i="8"/>
  <c r="A28" i="8" s="1"/>
  <c r="D20" i="8"/>
  <c r="B20" i="8"/>
  <c r="B27" i="8" s="1"/>
  <c r="B21" i="8"/>
  <c r="B28" i="8" s="1"/>
  <c r="J26" i="7" l="1"/>
  <c r="N25" i="7" a="1"/>
  <c r="C25" i="8" a="1"/>
  <c r="P27" i="7" l="1"/>
  <c r="P25" i="7"/>
  <c r="P26" i="7"/>
  <c r="P28" i="7"/>
  <c r="Q25" i="7"/>
  <c r="Q26" i="7"/>
  <c r="Q27" i="7"/>
  <c r="Q28" i="7"/>
  <c r="N25" i="7"/>
  <c r="N26" i="7"/>
  <c r="N27" i="7"/>
  <c r="N28" i="7"/>
  <c r="O25" i="7"/>
  <c r="O26" i="7"/>
  <c r="O27" i="7"/>
  <c r="O28" i="7"/>
  <c r="D28" i="8"/>
  <c r="G26" i="8" s="1"/>
  <c r="D26" i="8"/>
  <c r="C26" i="8"/>
  <c r="C25" i="8"/>
  <c r="C28" i="8"/>
  <c r="F26" i="8" s="1"/>
  <c r="D25" i="8"/>
  <c r="C27" i="8"/>
  <c r="F25" i="8" s="1"/>
  <c r="D27" i="8"/>
  <c r="G25" i="8" s="1"/>
  <c r="T26" i="7" l="1"/>
  <c r="T27" i="7" s="1"/>
  <c r="W26" i="7" s="1"/>
  <c r="J26" i="8"/>
  <c r="J25" i="8"/>
  <c r="A31" i="8" a="1"/>
  <c r="X27" i="7" l="1"/>
  <c r="T28" i="7"/>
  <c r="X26" i="7" s="1"/>
  <c r="I34" i="8"/>
  <c r="F33" i="8"/>
  <c r="G32" i="8"/>
  <c r="H31" i="8"/>
  <c r="I33" i="8"/>
  <c r="I32" i="8"/>
  <c r="I31" i="8"/>
  <c r="H34" i="8"/>
  <c r="H32" i="8"/>
  <c r="G31" i="8"/>
  <c r="G33" i="8"/>
  <c r="G34" i="8"/>
  <c r="F31" i="8"/>
  <c r="F34" i="8"/>
  <c r="H33" i="8"/>
  <c r="F32" i="8"/>
  <c r="C34" i="8"/>
  <c r="C33" i="8"/>
  <c r="C32" i="8"/>
  <c r="C31" i="8"/>
  <c r="B34" i="8"/>
  <c r="A33" i="8"/>
  <c r="D31" i="8"/>
  <c r="B31" i="8"/>
  <c r="D33" i="8"/>
  <c r="A31" i="8"/>
  <c r="A34" i="8"/>
  <c r="B32" i="8"/>
  <c r="D34" i="8"/>
  <c r="B33" i="8"/>
  <c r="A32" i="8"/>
  <c r="D32" i="8"/>
  <c r="L728" i="8"/>
  <c r="N730" i="8"/>
  <c r="M729" i="8"/>
  <c r="K698" i="8"/>
  <c r="K669" i="8"/>
  <c r="K727" i="8"/>
  <c r="M642" i="8"/>
  <c r="M613" i="8"/>
  <c r="N701" i="8"/>
  <c r="L699" i="8"/>
  <c r="M671" i="8"/>
  <c r="N643" i="8"/>
  <c r="N672" i="8"/>
  <c r="M700" i="8"/>
  <c r="L670" i="8"/>
  <c r="L641" i="8"/>
  <c r="K640" i="8"/>
  <c r="N614" i="8"/>
  <c r="N585" i="8"/>
  <c r="N556" i="8"/>
  <c r="N527" i="8"/>
  <c r="K611" i="8"/>
  <c r="M526" i="8"/>
  <c r="L525" i="8"/>
  <c r="K524" i="8"/>
  <c r="L612" i="8"/>
  <c r="M584" i="8"/>
  <c r="L583" i="8"/>
  <c r="K582" i="8"/>
  <c r="N498" i="8"/>
  <c r="N469" i="8"/>
  <c r="N440" i="8"/>
  <c r="K553" i="8"/>
  <c r="M468" i="8"/>
  <c r="L467" i="8"/>
  <c r="K466" i="8"/>
  <c r="M497" i="8"/>
  <c r="L496" i="8"/>
  <c r="K495" i="8"/>
  <c r="M555" i="8"/>
  <c r="L554" i="8"/>
  <c r="M439" i="8"/>
  <c r="L438" i="8"/>
  <c r="K437" i="8"/>
  <c r="N411" i="8"/>
  <c r="N382" i="8"/>
  <c r="N353" i="8"/>
  <c r="M410" i="8"/>
  <c r="L409" i="8"/>
  <c r="K408" i="8"/>
  <c r="L322" i="8"/>
  <c r="L293" i="8"/>
  <c r="L264" i="8"/>
  <c r="L235" i="8"/>
  <c r="L351" i="8"/>
  <c r="K292" i="8"/>
  <c r="N266" i="8"/>
  <c r="M265" i="8"/>
  <c r="M381" i="8"/>
  <c r="K379" i="8"/>
  <c r="M352" i="8"/>
  <c r="K321" i="8"/>
  <c r="N295" i="8"/>
  <c r="M294" i="8"/>
  <c r="N324" i="8"/>
  <c r="M323" i="8"/>
  <c r="L380" i="8"/>
  <c r="K350" i="8"/>
  <c r="K263" i="8"/>
  <c r="N237" i="8"/>
  <c r="M236" i="8"/>
  <c r="L206" i="8"/>
  <c r="L177" i="8"/>
  <c r="L148" i="8"/>
  <c r="L119" i="8"/>
  <c r="K205" i="8"/>
  <c r="N179" i="8"/>
  <c r="M178" i="8"/>
  <c r="L90" i="8"/>
  <c r="K234" i="8"/>
  <c r="N208" i="8"/>
  <c r="M207" i="8"/>
  <c r="K118" i="8"/>
  <c r="K147" i="8"/>
  <c r="K176" i="8"/>
  <c r="N150" i="8"/>
  <c r="M149" i="8"/>
  <c r="M91" i="8"/>
  <c r="M62" i="8"/>
  <c r="M33" i="8"/>
  <c r="N34" i="8"/>
  <c r="K89" i="8"/>
  <c r="M120" i="8"/>
  <c r="N92" i="8"/>
  <c r="L32" i="8"/>
  <c r="K31" i="8"/>
  <c r="N121" i="8"/>
  <c r="L61" i="8"/>
  <c r="K60" i="8"/>
  <c r="N63" i="8"/>
  <c r="W27" i="7" l="1"/>
  <c r="AA25" i="7" a="1"/>
  <c r="A37" i="8" a="1"/>
  <c r="AB27" i="7" l="1"/>
  <c r="AC25" i="7"/>
  <c r="AB25" i="7"/>
  <c r="AA25" i="7"/>
  <c r="AD25" i="7"/>
  <c r="AD27" i="7"/>
  <c r="AC28" i="7"/>
  <c r="AD26" i="7"/>
  <c r="AD28" i="7"/>
  <c r="AA26" i="7"/>
  <c r="AC27" i="7"/>
  <c r="AA27" i="7"/>
  <c r="AB26" i="7"/>
  <c r="AB28" i="7"/>
  <c r="AA28" i="7"/>
  <c r="AC26" i="7"/>
  <c r="A38" i="8"/>
  <c r="D38" i="8" s="1"/>
  <c r="A40" i="8"/>
  <c r="A39" i="8"/>
  <c r="D39" i="8" s="1"/>
  <c r="A37" i="8"/>
  <c r="AG26" i="7" l="1"/>
  <c r="AG28" i="7" s="1"/>
  <c r="AL27" i="7" s="1"/>
  <c r="AK28" i="7" s="1"/>
  <c r="AG27" i="7"/>
  <c r="AK27" i="7" s="1"/>
  <c r="C37" i="8"/>
  <c r="D37" i="8" s="1"/>
  <c r="AL28" i="7" l="1"/>
  <c r="AS25" i="7" a="1"/>
  <c r="AN25" i="7" a="1"/>
  <c r="E37" i="8"/>
  <c r="E39" i="8"/>
  <c r="E38" i="8"/>
  <c r="AV25" i="7" l="1"/>
  <c r="AU25" i="7"/>
  <c r="AT25" i="7"/>
  <c r="AS25" i="7"/>
  <c r="AV28" i="7"/>
  <c r="AU28" i="7"/>
  <c r="AT28" i="7"/>
  <c r="AS28" i="7"/>
  <c r="AV27" i="7"/>
  <c r="AU27" i="7"/>
  <c r="AT27" i="7"/>
  <c r="AS27" i="7"/>
  <c r="AV26" i="7"/>
  <c r="AU26" i="7"/>
  <c r="AT26" i="7"/>
  <c r="AS26" i="7"/>
  <c r="AQ28" i="7"/>
  <c r="AP28" i="7"/>
  <c r="AO28" i="7"/>
  <c r="AN25" i="7"/>
  <c r="AN28" i="7"/>
  <c r="AQ27" i="7"/>
  <c r="AP27" i="7"/>
  <c r="AO27" i="7"/>
  <c r="AN27" i="7"/>
  <c r="AQ26" i="7"/>
  <c r="AP26" i="7"/>
  <c r="AO26" i="7"/>
  <c r="AN26" i="7"/>
  <c r="AQ25" i="7"/>
  <c r="AP25" i="7"/>
  <c r="AO25" i="7"/>
  <c r="G37" i="8" a="1"/>
  <c r="A30" i="7" l="1" a="1"/>
  <c r="I38" i="8"/>
  <c r="M38" i="8" s="1"/>
  <c r="H37" i="8"/>
  <c r="L37" i="8" s="1"/>
  <c r="G39" i="8"/>
  <c r="K39" i="8" s="1"/>
  <c r="G37" i="8"/>
  <c r="K37" i="8" s="1"/>
  <c r="H38" i="8"/>
  <c r="L38" i="8" s="1"/>
  <c r="I39" i="8"/>
  <c r="M39" i="8" s="1"/>
  <c r="G38" i="8"/>
  <c r="K38" i="8" s="1"/>
  <c r="H39" i="8"/>
  <c r="L39" i="8" s="1"/>
  <c r="I37" i="8"/>
  <c r="M37" i="8" s="1"/>
  <c r="D30" i="7" l="1"/>
  <c r="D37" i="7" s="1"/>
  <c r="D42" i="7" s="1"/>
  <c r="C30" i="7"/>
  <c r="C37" i="7" s="1"/>
  <c r="C42" i="7" s="1"/>
  <c r="B30" i="7"/>
  <c r="B37" i="7" s="1"/>
  <c r="B42" i="7" s="1"/>
  <c r="A30" i="7"/>
  <c r="A37" i="7" s="1"/>
  <c r="A42" i="7" s="1"/>
  <c r="D33" i="7"/>
  <c r="D40" i="7" s="1"/>
  <c r="D45" i="7" s="1"/>
  <c r="C33" i="7"/>
  <c r="C40" i="7" s="1"/>
  <c r="C45" i="7" s="1"/>
  <c r="B33" i="7"/>
  <c r="B40" i="7" s="1"/>
  <c r="B45" i="7" s="1"/>
  <c r="A33" i="7"/>
  <c r="A40" i="7" s="1"/>
  <c r="A45" i="7" s="1"/>
  <c r="D32" i="7"/>
  <c r="D39" i="7" s="1"/>
  <c r="D44" i="7" s="1"/>
  <c r="C32" i="7"/>
  <c r="C39" i="7" s="1"/>
  <c r="C44" i="7" s="1"/>
  <c r="B32" i="7"/>
  <c r="B39" i="7" s="1"/>
  <c r="B44" i="7" s="1"/>
  <c r="A32" i="7"/>
  <c r="A39" i="7" s="1"/>
  <c r="A44" i="7" s="1"/>
  <c r="D31" i="7"/>
  <c r="D38" i="7" s="1"/>
  <c r="D43" i="7" s="1"/>
  <c r="C31" i="7"/>
  <c r="C38" i="7" s="1"/>
  <c r="C43" i="7" s="1"/>
  <c r="B31" i="7"/>
  <c r="B38" i="7" s="1"/>
  <c r="B43" i="7" s="1"/>
  <c r="A31" i="7"/>
  <c r="A38" i="7" s="1"/>
  <c r="A43" i="7" s="1"/>
  <c r="A42" i="8" a="1"/>
  <c r="G42" i="7" l="1"/>
  <c r="G44" i="7" s="1"/>
  <c r="J42" i="7" s="1"/>
  <c r="I43" i="7" s="1"/>
  <c r="C45" i="8"/>
  <c r="C44" i="8"/>
  <c r="C43" i="8"/>
  <c r="C42" i="8"/>
  <c r="B44" i="8"/>
  <c r="A44" i="8"/>
  <c r="D42" i="8"/>
  <c r="A45" i="8"/>
  <c r="D43" i="8"/>
  <c r="B45" i="8"/>
  <c r="B42" i="8"/>
  <c r="D44" i="8"/>
  <c r="B43" i="8"/>
  <c r="A42" i="8"/>
  <c r="D45" i="8"/>
  <c r="A43" i="8"/>
  <c r="G43" i="7" l="1"/>
  <c r="I42" i="7" s="1"/>
  <c r="G42" i="8"/>
  <c r="I43" i="8"/>
  <c r="M43" i="8" s="1"/>
  <c r="L44" i="8" s="1"/>
  <c r="J43" i="7" l="1"/>
  <c r="N42" i="7" a="1"/>
  <c r="G44" i="8"/>
  <c r="I45" i="8" s="1"/>
  <c r="S43" i="8" s="1"/>
  <c r="Q45" i="8" s="1"/>
  <c r="I42" i="8"/>
  <c r="L43" i="8" s="1"/>
  <c r="N42" i="7" l="1"/>
  <c r="P42" i="7"/>
  <c r="O42" i="7"/>
  <c r="Q44" i="7"/>
  <c r="Q43" i="7"/>
  <c r="P45" i="7"/>
  <c r="O45" i="7"/>
  <c r="N45" i="7"/>
  <c r="Q42" i="7"/>
  <c r="P44" i="7"/>
  <c r="O44" i="7"/>
  <c r="N43" i="7"/>
  <c r="N44" i="7"/>
  <c r="P43" i="7"/>
  <c r="O43" i="7"/>
  <c r="T43" i="7" s="1"/>
  <c r="T45" i="7" s="1"/>
  <c r="X43" i="7" s="1"/>
  <c r="W44" i="7" s="1"/>
  <c r="Q45" i="7"/>
  <c r="M44" i="8"/>
  <c r="I44" i="8"/>
  <c r="Q43" i="8" s="1"/>
  <c r="S45" i="8" s="1"/>
  <c r="T44" i="7" l="1"/>
  <c r="W43" i="7" s="1"/>
  <c r="X44" i="7"/>
  <c r="AA42" i="7" s="1" a="1"/>
  <c r="U42" i="8" a="1"/>
  <c r="AA44" i="7" l="1"/>
  <c r="AD44" i="7"/>
  <c r="AC44" i="7"/>
  <c r="AD43" i="7"/>
  <c r="AB42" i="7"/>
  <c r="AB45" i="7"/>
  <c r="AA43" i="7"/>
  <c r="AC43" i="7"/>
  <c r="AA42" i="7"/>
  <c r="AA45" i="7"/>
  <c r="AC42" i="7"/>
  <c r="AB44" i="7"/>
  <c r="AB43" i="7"/>
  <c r="AC45" i="7"/>
  <c r="AD45" i="7"/>
  <c r="AD42" i="7"/>
  <c r="X45" i="8"/>
  <c r="X44" i="8"/>
  <c r="X43" i="8"/>
  <c r="X42" i="8"/>
  <c r="W44" i="8"/>
  <c r="V43" i="8"/>
  <c r="U42" i="8"/>
  <c r="W45" i="8"/>
  <c r="U43" i="8"/>
  <c r="V44" i="8"/>
  <c r="V45" i="8"/>
  <c r="U44" i="8"/>
  <c r="W42" i="8"/>
  <c r="U45" i="8"/>
  <c r="W43" i="8"/>
  <c r="V42" i="8"/>
  <c r="AG43" i="7" l="1"/>
  <c r="AG45" i="7" s="1"/>
  <c r="AL44" i="7" s="1"/>
  <c r="AK45" i="7" s="1"/>
  <c r="Z42" i="8" a="1"/>
  <c r="AG44" i="7" l="1"/>
  <c r="AK44" i="7" s="1"/>
  <c r="AB45" i="8"/>
  <c r="C50" i="8" s="1"/>
  <c r="AB44" i="8"/>
  <c r="C49" i="8" s="1"/>
  <c r="AB43" i="8"/>
  <c r="C48" i="8" s="1"/>
  <c r="AB42" i="8"/>
  <c r="C47" i="8" s="1"/>
  <c r="AC44" i="8"/>
  <c r="D49" i="8" s="1"/>
  <c r="AC45" i="8"/>
  <c r="D50" i="8" s="1"/>
  <c r="Z43" i="8"/>
  <c r="A48" i="8" s="1"/>
  <c r="AA45" i="8"/>
  <c r="B50" i="8" s="1"/>
  <c r="Z44" i="8"/>
  <c r="A49" i="8" s="1"/>
  <c r="AC42" i="8"/>
  <c r="D47" i="8" s="1"/>
  <c r="Z45" i="8"/>
  <c r="A50" i="8" s="1"/>
  <c r="AC43" i="8"/>
  <c r="D48" i="8" s="1"/>
  <c r="AA42" i="8"/>
  <c r="B47" i="8" s="1"/>
  <c r="AA43" i="8"/>
  <c r="B48" i="8" s="1"/>
  <c r="Z42" i="8"/>
  <c r="A47" i="8" s="1"/>
  <c r="AA44" i="8"/>
  <c r="B49" i="8" s="1"/>
  <c r="AL45" i="7" l="1"/>
  <c r="AS42" i="7" a="1"/>
  <c r="AN42" i="7" a="1"/>
  <c r="G47" i="8"/>
  <c r="I47" i="8" s="1"/>
  <c r="M49" i="8" s="1"/>
  <c r="AQ44" i="7" l="1"/>
  <c r="AP44" i="7"/>
  <c r="AP42" i="7"/>
  <c r="AQ45" i="7"/>
  <c r="AQ43" i="7"/>
  <c r="AQ42" i="7"/>
  <c r="AP45" i="7"/>
  <c r="AO44" i="7"/>
  <c r="AO43" i="7"/>
  <c r="AO42" i="7"/>
  <c r="AO45" i="7"/>
  <c r="AP43" i="7"/>
  <c r="AN42" i="7"/>
  <c r="AN45" i="7"/>
  <c r="AN44" i="7"/>
  <c r="AN43" i="7"/>
  <c r="AU45" i="7"/>
  <c r="AT45" i="7"/>
  <c r="AT42" i="7"/>
  <c r="AT43" i="7"/>
  <c r="AU43" i="7"/>
  <c r="AS42" i="7"/>
  <c r="AS45" i="7"/>
  <c r="AS44" i="7"/>
  <c r="AS43" i="7"/>
  <c r="AU44" i="7"/>
  <c r="AU42" i="7"/>
  <c r="AV42" i="7"/>
  <c r="AV45" i="7"/>
  <c r="AV44" i="7"/>
  <c r="AV43" i="7"/>
  <c r="AT44" i="7"/>
  <c r="N50" i="8"/>
  <c r="I48" i="8"/>
  <c r="N49" i="8" s="1"/>
  <c r="M50" i="8" s="1"/>
  <c r="A47" i="7" l="1" a="1"/>
  <c r="P47" i="8" a="1"/>
  <c r="D47" i="7" l="1"/>
  <c r="D54" i="7" s="1"/>
  <c r="D59" i="7" s="1"/>
  <c r="D50" i="7"/>
  <c r="D57" i="7" s="1"/>
  <c r="D62" i="7" s="1"/>
  <c r="D49" i="7"/>
  <c r="D56" i="7" s="1"/>
  <c r="D61" i="7" s="1"/>
  <c r="D48" i="7"/>
  <c r="D55" i="7" s="1"/>
  <c r="D60" i="7" s="1"/>
  <c r="B47" i="7"/>
  <c r="B54" i="7" s="1"/>
  <c r="B59" i="7" s="1"/>
  <c r="B49" i="7"/>
  <c r="B56" i="7" s="1"/>
  <c r="B61" i="7" s="1"/>
  <c r="B48" i="7"/>
  <c r="B55" i="7" s="1"/>
  <c r="B60" i="7" s="1"/>
  <c r="C50" i="7"/>
  <c r="C57" i="7" s="1"/>
  <c r="C62" i="7" s="1"/>
  <c r="C48" i="7"/>
  <c r="C55" i="7" s="1"/>
  <c r="C60" i="7" s="1"/>
  <c r="A49" i="7"/>
  <c r="A56" i="7" s="1"/>
  <c r="A61" i="7" s="1"/>
  <c r="B50" i="7"/>
  <c r="B57" i="7" s="1"/>
  <c r="B62" i="7" s="1"/>
  <c r="C47" i="7"/>
  <c r="C54" i="7" s="1"/>
  <c r="C59" i="7" s="1"/>
  <c r="C49" i="7"/>
  <c r="C56" i="7" s="1"/>
  <c r="C61" i="7" s="1"/>
  <c r="A47" i="7"/>
  <c r="A54" i="7" s="1"/>
  <c r="A59" i="7" s="1"/>
  <c r="A50" i="7"/>
  <c r="A57" i="7" s="1"/>
  <c r="A62" i="7" s="1"/>
  <c r="A48" i="7"/>
  <c r="A55" i="7" s="1"/>
  <c r="A60" i="7" s="1"/>
  <c r="S50" i="8"/>
  <c r="S49" i="8"/>
  <c r="S48" i="8"/>
  <c r="S47" i="8"/>
  <c r="R47" i="8"/>
  <c r="R48" i="8"/>
  <c r="Q48" i="8"/>
  <c r="R49" i="8"/>
  <c r="P47" i="8"/>
  <c r="R50" i="8"/>
  <c r="Q49" i="8"/>
  <c r="P48" i="8"/>
  <c r="Q50" i="8"/>
  <c r="P49" i="8"/>
  <c r="P50" i="8"/>
  <c r="Q47" i="8"/>
  <c r="G59" i="7" l="1"/>
  <c r="G61" i="7" s="1"/>
  <c r="J59" i="7" s="1"/>
  <c r="I60" i="7" s="1"/>
  <c r="U47" i="8" a="1"/>
  <c r="G60" i="7" l="1"/>
  <c r="I59" i="7" s="1"/>
  <c r="J60" i="7" s="1"/>
  <c r="N59" i="7" s="1" a="1"/>
  <c r="W50" i="8"/>
  <c r="C57" i="8" s="1"/>
  <c r="W49" i="8"/>
  <c r="C56" i="8" s="1"/>
  <c r="W48" i="8"/>
  <c r="C55" i="8" s="1"/>
  <c r="H61" i="8" s="1"/>
  <c r="W47" i="8"/>
  <c r="C54" i="8" s="1"/>
  <c r="H60" i="8" s="1"/>
  <c r="X49" i="8"/>
  <c r="D56" i="8" s="1"/>
  <c r="U48" i="8"/>
  <c r="A55" i="8" s="1"/>
  <c r="F61" i="8" s="1"/>
  <c r="U47" i="8"/>
  <c r="A54" i="8" s="1"/>
  <c r="V49" i="8"/>
  <c r="B56" i="8" s="1"/>
  <c r="G62" i="8" s="1"/>
  <c r="V50" i="8"/>
  <c r="B57" i="8" s="1"/>
  <c r="G63" i="8" s="1"/>
  <c r="U49" i="8"/>
  <c r="A56" i="8" s="1"/>
  <c r="F62" i="8" s="1"/>
  <c r="X47" i="8"/>
  <c r="D54" i="8" s="1"/>
  <c r="I60" i="8" s="1"/>
  <c r="U50" i="8"/>
  <c r="A57" i="8" s="1"/>
  <c r="F63" i="8" s="1"/>
  <c r="X48" i="8"/>
  <c r="D55" i="8" s="1"/>
  <c r="I61" i="8" s="1"/>
  <c r="V47" i="8"/>
  <c r="B54" i="8" s="1"/>
  <c r="G60" i="8" s="1"/>
  <c r="V48" i="8"/>
  <c r="B55" i="8" s="1"/>
  <c r="G61" i="8" s="1"/>
  <c r="X50" i="8"/>
  <c r="D57" i="8" s="1"/>
  <c r="O62" i="7" l="1"/>
  <c r="O60" i="7"/>
  <c r="O59" i="7"/>
  <c r="N62" i="7"/>
  <c r="Q60" i="7"/>
  <c r="N61" i="7"/>
  <c r="N59" i="7"/>
  <c r="O61" i="7"/>
  <c r="N60" i="7"/>
  <c r="Q62" i="7"/>
  <c r="Q61" i="7"/>
  <c r="Q59" i="7"/>
  <c r="P62" i="7"/>
  <c r="P61" i="7"/>
  <c r="P60" i="7"/>
  <c r="P59" i="7"/>
  <c r="G55" i="8"/>
  <c r="I63" i="8"/>
  <c r="A60" i="8" a="1"/>
  <c r="F60" i="8"/>
  <c r="F54" i="8"/>
  <c r="H62" i="8"/>
  <c r="G54" i="8"/>
  <c r="I62" i="8"/>
  <c r="F55" i="8"/>
  <c r="H63" i="8"/>
  <c r="T60" i="7" l="1"/>
  <c r="T62" i="7" s="1"/>
  <c r="X60" i="7" s="1"/>
  <c r="W61" i="7" s="1"/>
  <c r="C63" i="8"/>
  <c r="C62" i="8"/>
  <c r="C61" i="8"/>
  <c r="C60" i="8"/>
  <c r="A63" i="8"/>
  <c r="B60" i="8"/>
  <c r="D60" i="8"/>
  <c r="D61" i="8"/>
  <c r="D62" i="8"/>
  <c r="B61" i="8"/>
  <c r="A60" i="8"/>
  <c r="A66" i="8" s="1" a="1"/>
  <c r="D63" i="8"/>
  <c r="B62" i="8"/>
  <c r="A61" i="8"/>
  <c r="B63" i="8"/>
  <c r="A62" i="8"/>
  <c r="J55" i="8"/>
  <c r="J54" i="8"/>
  <c r="T61" i="7" l="1"/>
  <c r="W60" i="7" s="1"/>
  <c r="A67" i="8"/>
  <c r="D67" i="8" s="1"/>
  <c r="A68" i="8"/>
  <c r="D68" i="8" s="1"/>
  <c r="A69" i="8"/>
  <c r="A66" i="8"/>
  <c r="X61" i="7" l="1"/>
  <c r="AA59" i="7" s="1" a="1"/>
  <c r="C66" i="8"/>
  <c r="D66" i="8" s="1"/>
  <c r="AB61" i="7" l="1"/>
  <c r="AA62" i="7"/>
  <c r="AD59" i="7"/>
  <c r="AD62" i="7"/>
  <c r="AB60" i="7"/>
  <c r="AC61" i="7"/>
  <c r="AA61" i="7"/>
  <c r="AC60" i="7"/>
  <c r="AA59" i="7"/>
  <c r="AD60" i="7"/>
  <c r="AC59" i="7"/>
  <c r="AC62" i="7"/>
  <c r="AD61" i="7"/>
  <c r="AB59" i="7"/>
  <c r="AB62" i="7"/>
  <c r="AA60" i="7"/>
  <c r="E66" i="8"/>
  <c r="E68" i="8"/>
  <c r="E67" i="8"/>
  <c r="AG60" i="7" l="1"/>
  <c r="AG62" i="7" s="1"/>
  <c r="AL61" i="7" s="1"/>
  <c r="AK62" i="7" s="1"/>
  <c r="G66" i="8" a="1"/>
  <c r="AG61" i="7" l="1"/>
  <c r="AK61" i="7" s="1"/>
  <c r="I67" i="8"/>
  <c r="M67" i="8" s="1"/>
  <c r="H66" i="8"/>
  <c r="L66" i="8" s="1"/>
  <c r="H67" i="8"/>
  <c r="L67" i="8" s="1"/>
  <c r="G68" i="8"/>
  <c r="K68" i="8" s="1"/>
  <c r="I68" i="8"/>
  <c r="M68" i="8" s="1"/>
  <c r="G67" i="8"/>
  <c r="K67" i="8" s="1"/>
  <c r="H68" i="8"/>
  <c r="L68" i="8" s="1"/>
  <c r="I66" i="8"/>
  <c r="M66" i="8" s="1"/>
  <c r="G66" i="8"/>
  <c r="K66" i="8" s="1"/>
  <c r="AL62" i="7" l="1"/>
  <c r="AN59" i="7" s="1" a="1"/>
  <c r="AS59" i="7" a="1"/>
  <c r="A71" i="8" a="1"/>
  <c r="AU60" i="7" l="1"/>
  <c r="AS59" i="7"/>
  <c r="AV61" i="7"/>
  <c r="AV60" i="7"/>
  <c r="AU61" i="7"/>
  <c r="AU62" i="7"/>
  <c r="AV62" i="7"/>
  <c r="AV59" i="7"/>
  <c r="AU59" i="7"/>
  <c r="AT60" i="7"/>
  <c r="AT62" i="7"/>
  <c r="AT61" i="7"/>
  <c r="AS60" i="7"/>
  <c r="AT59" i="7"/>
  <c r="AS62" i="7"/>
  <c r="AS61" i="7"/>
  <c r="AQ59" i="7"/>
  <c r="AO60" i="7"/>
  <c r="AO59" i="7"/>
  <c r="AQ61" i="7"/>
  <c r="AQ60" i="7"/>
  <c r="AN59" i="7"/>
  <c r="AN62" i="7"/>
  <c r="AN61" i="7"/>
  <c r="AN60" i="7"/>
  <c r="AP61" i="7"/>
  <c r="AP62" i="7"/>
  <c r="AQ62" i="7"/>
  <c r="AO61" i="7"/>
  <c r="AP60" i="7"/>
  <c r="AP59" i="7"/>
  <c r="AO62" i="7"/>
  <c r="C74" i="8"/>
  <c r="C73" i="8"/>
  <c r="C72" i="8"/>
  <c r="C71" i="8"/>
  <c r="D74" i="8"/>
  <c r="B74" i="8"/>
  <c r="A73" i="8"/>
  <c r="A72" i="8"/>
  <c r="D71" i="8"/>
  <c r="A74" i="8"/>
  <c r="D72" i="8"/>
  <c r="B71" i="8"/>
  <c r="D73" i="8"/>
  <c r="B72" i="8"/>
  <c r="A71" i="8"/>
  <c r="B73" i="8"/>
  <c r="A64" i="7" l="1" a="1"/>
  <c r="G71" i="8"/>
  <c r="C64" i="7" l="1"/>
  <c r="C71" i="7" s="1"/>
  <c r="C76" i="7" s="1"/>
  <c r="C67" i="7"/>
  <c r="C74" i="7" s="1"/>
  <c r="C79" i="7" s="1"/>
  <c r="C66" i="7"/>
  <c r="C73" i="7" s="1"/>
  <c r="C65" i="7"/>
  <c r="C72" i="7" s="1"/>
  <c r="C77" i="7" s="1"/>
  <c r="B67" i="7"/>
  <c r="B74" i="7" s="1"/>
  <c r="B79" i="7" s="1"/>
  <c r="B65" i="7"/>
  <c r="B72" i="7" s="1"/>
  <c r="D64" i="7"/>
  <c r="D71" i="7" s="1"/>
  <c r="D76" i="7" s="1"/>
  <c r="D66" i="7"/>
  <c r="D73" i="7" s="1"/>
  <c r="D78" i="7" s="1"/>
  <c r="B64" i="7"/>
  <c r="B71" i="7" s="1"/>
  <c r="B76" i="7" s="1"/>
  <c r="B66" i="7"/>
  <c r="B73" i="7" s="1"/>
  <c r="B78" i="7" s="1"/>
  <c r="D65" i="7"/>
  <c r="D72" i="7" s="1"/>
  <c r="D77" i="7" s="1"/>
  <c r="A64" i="7"/>
  <c r="A71" i="7" s="1"/>
  <c r="A67" i="7"/>
  <c r="A74" i="7" s="1"/>
  <c r="A79" i="7" s="1"/>
  <c r="A66" i="7"/>
  <c r="A73" i="7" s="1"/>
  <c r="A78" i="7" s="1"/>
  <c r="A65" i="7"/>
  <c r="A72" i="7" s="1"/>
  <c r="A77" i="7" s="1"/>
  <c r="D67" i="7"/>
  <c r="D74" i="7" s="1"/>
  <c r="G73" i="8"/>
  <c r="I74" i="8" s="1"/>
  <c r="S72" i="8" s="1"/>
  <c r="Q74" i="8" s="1"/>
  <c r="I72" i="8"/>
  <c r="M72" i="8" s="1"/>
  <c r="L73" i="8" s="1"/>
  <c r="I71" i="8"/>
  <c r="L72" i="8" s="1"/>
  <c r="G74" i="7" l="1"/>
  <c r="C78" i="7" s="1"/>
  <c r="D79" i="7"/>
  <c r="A76" i="7"/>
  <c r="B77" i="7"/>
  <c r="M73" i="8"/>
  <c r="I73" i="8"/>
  <c r="Q72" i="8" s="1"/>
  <c r="S74" i="8" s="1"/>
  <c r="G76" i="7" l="1"/>
  <c r="G78" i="7" s="1"/>
  <c r="J76" i="7" s="1"/>
  <c r="I77" i="7" s="1"/>
  <c r="U71" i="8" a="1"/>
  <c r="G77" i="7" l="1"/>
  <c r="I76" i="7" s="1"/>
  <c r="X74" i="8"/>
  <c r="X73" i="8"/>
  <c r="X72" i="8"/>
  <c r="X71" i="8"/>
  <c r="U74" i="8"/>
  <c r="V71" i="8"/>
  <c r="W73" i="8"/>
  <c r="V72" i="8"/>
  <c r="U71" i="8"/>
  <c r="W74" i="8"/>
  <c r="V73" i="8"/>
  <c r="U72" i="8"/>
  <c r="V74" i="8"/>
  <c r="U73" i="8"/>
  <c r="W71" i="8"/>
  <c r="W72" i="8"/>
  <c r="J77" i="7" l="1"/>
  <c r="N76" i="7" a="1"/>
  <c r="Z71" i="8" a="1"/>
  <c r="P77" i="7" l="1"/>
  <c r="P76" i="7"/>
  <c r="P79" i="7"/>
  <c r="P78" i="7"/>
  <c r="O77" i="7"/>
  <c r="O76" i="7"/>
  <c r="O79" i="7"/>
  <c r="O78" i="7"/>
  <c r="N76" i="7"/>
  <c r="N79" i="7"/>
  <c r="N78" i="7"/>
  <c r="Q77" i="7"/>
  <c r="Q79" i="7"/>
  <c r="Q78" i="7"/>
  <c r="N77" i="7"/>
  <c r="Q76" i="7"/>
  <c r="AB74" i="8"/>
  <c r="C79" i="8" s="1"/>
  <c r="AB73" i="8"/>
  <c r="C78" i="8" s="1"/>
  <c r="AB72" i="8"/>
  <c r="C77" i="8" s="1"/>
  <c r="AB71" i="8"/>
  <c r="C76" i="8" s="1"/>
  <c r="AA72" i="8"/>
  <c r="B77" i="8" s="1"/>
  <c r="AC74" i="8"/>
  <c r="D79" i="8" s="1"/>
  <c r="AA73" i="8"/>
  <c r="B78" i="8" s="1"/>
  <c r="Z72" i="8"/>
  <c r="A77" i="8" s="1"/>
  <c r="AA74" i="8"/>
  <c r="B79" i="8" s="1"/>
  <c r="Z73" i="8"/>
  <c r="A78" i="8" s="1"/>
  <c r="AC71" i="8"/>
  <c r="D76" i="8" s="1"/>
  <c r="Z74" i="8"/>
  <c r="A79" i="8" s="1"/>
  <c r="AC72" i="8"/>
  <c r="D77" i="8" s="1"/>
  <c r="AA71" i="8"/>
  <c r="B76" i="8" s="1"/>
  <c r="AC73" i="8"/>
  <c r="D78" i="8" s="1"/>
  <c r="Z71" i="8"/>
  <c r="A76" i="8" s="1"/>
  <c r="T77" i="7" l="1"/>
  <c r="T79" i="7" s="1"/>
  <c r="X77" i="7" s="1"/>
  <c r="W78" i="7" s="1"/>
  <c r="G76" i="8"/>
  <c r="I76" i="8" s="1"/>
  <c r="M78" i="8" s="1"/>
  <c r="T78" i="7" l="1"/>
  <c r="W77" i="7" s="1"/>
  <c r="N79" i="8"/>
  <c r="I77" i="8"/>
  <c r="N78" i="8" s="1"/>
  <c r="M79" i="8" s="1"/>
  <c r="X78" i="7" l="1"/>
  <c r="AA76" i="7" a="1"/>
  <c r="P76" i="8" a="1"/>
  <c r="AB76" i="7" l="1"/>
  <c r="AB79" i="7"/>
  <c r="AB78" i="7"/>
  <c r="AB77" i="7"/>
  <c r="AA76" i="7"/>
  <c r="AA78" i="7"/>
  <c r="AA77" i="7"/>
  <c r="AD79" i="7"/>
  <c r="AA79" i="7"/>
  <c r="AD76" i="7"/>
  <c r="AD77" i="7"/>
  <c r="AD78" i="7"/>
  <c r="AC76" i="7"/>
  <c r="AC79" i="7"/>
  <c r="AC78" i="7"/>
  <c r="AG77" i="7" s="1"/>
  <c r="AG78" i="7" s="1"/>
  <c r="AK78" i="7" s="1"/>
  <c r="AC77" i="7"/>
  <c r="R79" i="8"/>
  <c r="S79" i="8"/>
  <c r="S78" i="8"/>
  <c r="S77" i="8"/>
  <c r="S76" i="8"/>
  <c r="P78" i="8"/>
  <c r="R76" i="8"/>
  <c r="P79" i="8"/>
  <c r="R77" i="8"/>
  <c r="Q76" i="8"/>
  <c r="R78" i="8"/>
  <c r="Q77" i="8"/>
  <c r="P76" i="8"/>
  <c r="Q78" i="8"/>
  <c r="P77" i="8"/>
  <c r="Q79" i="8"/>
  <c r="AG79" i="7" l="1"/>
  <c r="AL78" i="7" s="1"/>
  <c r="AK79" i="7" s="1"/>
  <c r="AL79" i="7"/>
  <c r="AN76" i="7" s="1" a="1"/>
  <c r="AS76" i="7" a="1"/>
  <c r="U76" i="8" a="1"/>
  <c r="AS76" i="7" l="1"/>
  <c r="AS79" i="7"/>
  <c r="AS78" i="7"/>
  <c r="AS77" i="7"/>
  <c r="AU76" i="7"/>
  <c r="AU78" i="7"/>
  <c r="AV76" i="7"/>
  <c r="AV79" i="7"/>
  <c r="AV78" i="7"/>
  <c r="AV77" i="7"/>
  <c r="AU77" i="7"/>
  <c r="AU79" i="7"/>
  <c r="AT76" i="7"/>
  <c r="AT79" i="7"/>
  <c r="AT78" i="7"/>
  <c r="AT77" i="7"/>
  <c r="AO76" i="7"/>
  <c r="AO79" i="7"/>
  <c r="AO78" i="7"/>
  <c r="AO77" i="7"/>
  <c r="AQ79" i="7"/>
  <c r="AQ77" i="7"/>
  <c r="AN76" i="7"/>
  <c r="AN79" i="7"/>
  <c r="AN78" i="7"/>
  <c r="AN77" i="7"/>
  <c r="AQ78" i="7"/>
  <c r="AQ76" i="7"/>
  <c r="AP76" i="7"/>
  <c r="AP79" i="7"/>
  <c r="AP78" i="7"/>
  <c r="AP77" i="7"/>
  <c r="V79" i="8"/>
  <c r="B86" i="8" s="1"/>
  <c r="G92" i="8" s="1"/>
  <c r="V78" i="8"/>
  <c r="B85" i="8" s="1"/>
  <c r="G91" i="8" s="1"/>
  <c r="V77" i="8"/>
  <c r="B84" i="8" s="1"/>
  <c r="G90" i="8" s="1"/>
  <c r="W79" i="8"/>
  <c r="C86" i="8" s="1"/>
  <c r="W78" i="8"/>
  <c r="C85" i="8" s="1"/>
  <c r="W77" i="8"/>
  <c r="C84" i="8" s="1"/>
  <c r="H90" i="8" s="1"/>
  <c r="W76" i="8"/>
  <c r="C83" i="8" s="1"/>
  <c r="H89" i="8" s="1"/>
  <c r="V76" i="8"/>
  <c r="B83" i="8" s="1"/>
  <c r="G89" i="8" s="1"/>
  <c r="X79" i="8"/>
  <c r="D86" i="8" s="1"/>
  <c r="U77" i="8"/>
  <c r="A84" i="8" s="1"/>
  <c r="F90" i="8" s="1"/>
  <c r="U79" i="8"/>
  <c r="A86" i="8" s="1"/>
  <c r="F92" i="8" s="1"/>
  <c r="X78" i="8"/>
  <c r="D85" i="8" s="1"/>
  <c r="X76" i="8"/>
  <c r="D83" i="8" s="1"/>
  <c r="I89" i="8" s="1"/>
  <c r="U78" i="8"/>
  <c r="A85" i="8" s="1"/>
  <c r="F91" i="8" s="1"/>
  <c r="U76" i="8"/>
  <c r="A83" i="8" s="1"/>
  <c r="X77" i="8"/>
  <c r="D84" i="8" s="1"/>
  <c r="I90" i="8" s="1"/>
  <c r="A81" i="7" l="1" a="1"/>
  <c r="G83" i="8"/>
  <c r="I91" i="8"/>
  <c r="F84" i="8"/>
  <c r="H92" i="8"/>
  <c r="A89" i="8" a="1"/>
  <c r="F89" i="8"/>
  <c r="G84" i="8"/>
  <c r="I92" i="8"/>
  <c r="F83" i="8"/>
  <c r="H91" i="8"/>
  <c r="D81" i="7" l="1"/>
  <c r="D88" i="7" s="1"/>
  <c r="D84" i="7"/>
  <c r="D91" i="7" s="1"/>
  <c r="D83" i="7"/>
  <c r="D90" i="7" s="1"/>
  <c r="D82" i="7"/>
  <c r="D89" i="7" s="1"/>
  <c r="C81" i="7"/>
  <c r="C88" i="7" s="1"/>
  <c r="C84" i="7"/>
  <c r="C91" i="7" s="1"/>
  <c r="C83" i="7"/>
  <c r="C90" i="7" s="1"/>
  <c r="C82" i="7"/>
  <c r="C89" i="7" s="1"/>
  <c r="B84" i="7"/>
  <c r="B91" i="7" s="1"/>
  <c r="B82" i="7"/>
  <c r="B89" i="7" s="1"/>
  <c r="B81" i="7"/>
  <c r="B88" i="7" s="1"/>
  <c r="B83" i="7"/>
  <c r="B90" i="7" s="1"/>
  <c r="A81" i="7"/>
  <c r="A88" i="7" s="1"/>
  <c r="A84" i="7"/>
  <c r="A91" i="7" s="1"/>
  <c r="A83" i="7"/>
  <c r="A90" i="7" s="1"/>
  <c r="A82" i="7"/>
  <c r="A89" i="7" s="1"/>
  <c r="J84" i="8"/>
  <c r="J83" i="8"/>
  <c r="B90" i="8"/>
  <c r="C92" i="8"/>
  <c r="C91" i="8"/>
  <c r="C90" i="8"/>
  <c r="C89" i="8"/>
  <c r="B92" i="8"/>
  <c r="B91" i="8"/>
  <c r="B89" i="8"/>
  <c r="D91" i="8"/>
  <c r="D89" i="8"/>
  <c r="A91" i="8"/>
  <c r="A89" i="8"/>
  <c r="A95" i="8" s="1" a="1"/>
  <c r="D92" i="8"/>
  <c r="D90" i="8"/>
  <c r="A92" i="8"/>
  <c r="A90" i="8"/>
  <c r="A95" i="8" l="1"/>
  <c r="A96" i="8"/>
  <c r="D96" i="8" s="1"/>
  <c r="A98" i="8"/>
  <c r="A97" i="8"/>
  <c r="D97" i="8" s="1"/>
  <c r="C95" i="8" l="1"/>
  <c r="D95" i="8" s="1"/>
  <c r="E95" i="8" l="1"/>
  <c r="E97" i="8"/>
  <c r="E96" i="8"/>
  <c r="G95" i="8" l="1" a="1"/>
  <c r="I97" i="8" l="1"/>
  <c r="M97" i="8" s="1"/>
  <c r="H96" i="8"/>
  <c r="L96" i="8" s="1"/>
  <c r="G95" i="8"/>
  <c r="K95" i="8" s="1"/>
  <c r="A100" i="8" s="1" a="1"/>
  <c r="H97" i="8"/>
  <c r="L97" i="8" s="1"/>
  <c r="G96" i="8"/>
  <c r="K96" i="8" s="1"/>
  <c r="I95" i="8"/>
  <c r="M95" i="8" s="1"/>
  <c r="H95" i="8"/>
  <c r="L95" i="8" s="1"/>
  <c r="G97" i="8"/>
  <c r="K97" i="8" s="1"/>
  <c r="I96" i="8"/>
  <c r="M96" i="8" s="1"/>
  <c r="B103" i="8" l="1"/>
  <c r="B102" i="8"/>
  <c r="B101" i="8"/>
  <c r="B100" i="8"/>
  <c r="D102" i="8"/>
  <c r="C101" i="8"/>
  <c r="A103" i="8"/>
  <c r="D101" i="8"/>
  <c r="C100" i="8"/>
  <c r="A100" i="8"/>
  <c r="C103" i="8"/>
  <c r="D100" i="8"/>
  <c r="C102" i="8"/>
  <c r="A102" i="8"/>
  <c r="D103" i="8"/>
  <c r="A101" i="8"/>
  <c r="G100" i="8" l="1"/>
  <c r="G102" i="8" l="1"/>
  <c r="I103" i="8" s="1"/>
  <c r="S101" i="8" s="1"/>
  <c r="Q103" i="8" s="1"/>
  <c r="I102" i="8"/>
  <c r="Q101" i="8" s="1"/>
  <c r="S103" i="8" s="1"/>
  <c r="I101" i="8"/>
  <c r="M101" i="8" s="1"/>
  <c r="L102" i="8" s="1"/>
  <c r="I100" i="8"/>
  <c r="L101" i="8" s="1"/>
  <c r="M102" i="8" l="1"/>
  <c r="U100" i="8" a="1"/>
  <c r="W103" i="8" l="1"/>
  <c r="W102" i="8"/>
  <c r="W101" i="8"/>
  <c r="W100" i="8"/>
  <c r="V103" i="8"/>
  <c r="X100" i="8"/>
  <c r="X103" i="8"/>
  <c r="V102" i="8"/>
  <c r="U101" i="8"/>
  <c r="U102" i="8"/>
  <c r="V101" i="8"/>
  <c r="U103" i="8"/>
  <c r="V100" i="8"/>
  <c r="X102" i="8"/>
  <c r="U100" i="8"/>
  <c r="Z100" i="8" s="1" a="1"/>
  <c r="X101" i="8"/>
  <c r="AA103" i="8" l="1"/>
  <c r="B108" i="8" s="1"/>
  <c r="AA102" i="8"/>
  <c r="B107" i="8" s="1"/>
  <c r="AA101" i="8"/>
  <c r="B106" i="8" s="1"/>
  <c r="AA100" i="8"/>
  <c r="B105" i="8" s="1"/>
  <c r="Z103" i="8"/>
  <c r="A108" i="8" s="1"/>
  <c r="AC101" i="8"/>
  <c r="D106" i="8" s="1"/>
  <c r="AB100" i="8"/>
  <c r="C105" i="8" s="1"/>
  <c r="AB103" i="8"/>
  <c r="C108" i="8" s="1"/>
  <c r="Z102" i="8"/>
  <c r="A107" i="8" s="1"/>
  <c r="AC100" i="8"/>
  <c r="D105" i="8" s="1"/>
  <c r="AB101" i="8"/>
  <c r="C106" i="8" s="1"/>
  <c r="AC103" i="8"/>
  <c r="D108" i="8" s="1"/>
  <c r="Z101" i="8"/>
  <c r="A106" i="8" s="1"/>
  <c r="AC102" i="8"/>
  <c r="D107" i="8" s="1"/>
  <c r="Z100" i="8"/>
  <c r="A105" i="8" s="1"/>
  <c r="AB102" i="8"/>
  <c r="C107" i="8" s="1"/>
  <c r="G105" i="8" l="1"/>
  <c r="I105" i="8" s="1"/>
  <c r="M107" i="8" s="1"/>
  <c r="N108" i="8" l="1"/>
  <c r="I106" i="8"/>
  <c r="N107" i="8" s="1"/>
  <c r="M108" i="8" s="1"/>
  <c r="P105" i="8" l="1" a="1"/>
  <c r="R108" i="8" l="1"/>
  <c r="R107" i="8"/>
  <c r="R106" i="8"/>
  <c r="R105" i="8"/>
  <c r="S108" i="8"/>
  <c r="Q107" i="8"/>
  <c r="P106" i="8"/>
  <c r="S107" i="8"/>
  <c r="Q106" i="8"/>
  <c r="P105" i="8"/>
  <c r="Q108" i="8"/>
  <c r="S105" i="8"/>
  <c r="P108" i="8"/>
  <c r="Q105" i="8"/>
  <c r="P107" i="8"/>
  <c r="S106" i="8"/>
  <c r="U105" i="8" l="1" a="1"/>
  <c r="V108" i="8" l="1"/>
  <c r="B115" i="8" s="1"/>
  <c r="G121" i="8" s="1"/>
  <c r="V107" i="8"/>
  <c r="B114" i="8" s="1"/>
  <c r="G120" i="8" s="1"/>
  <c r="V106" i="8"/>
  <c r="B113" i="8" s="1"/>
  <c r="G119" i="8" s="1"/>
  <c r="V105" i="8"/>
  <c r="B112" i="8" s="1"/>
  <c r="G118" i="8" s="1"/>
  <c r="W108" i="8"/>
  <c r="C115" i="8" s="1"/>
  <c r="U107" i="8"/>
  <c r="A114" i="8" s="1"/>
  <c r="F120" i="8" s="1"/>
  <c r="X105" i="8"/>
  <c r="D112" i="8" s="1"/>
  <c r="I118" i="8" s="1"/>
  <c r="X108" i="8"/>
  <c r="D115" i="8" s="1"/>
  <c r="W107" i="8"/>
  <c r="C114" i="8" s="1"/>
  <c r="U106" i="8"/>
  <c r="A113" i="8" s="1"/>
  <c r="F119" i="8" s="1"/>
  <c r="X107" i="8"/>
  <c r="D114" i="8" s="1"/>
  <c r="X106" i="8"/>
  <c r="D113" i="8" s="1"/>
  <c r="I119" i="8" s="1"/>
  <c r="W106" i="8"/>
  <c r="C113" i="8" s="1"/>
  <c r="H119" i="8" s="1"/>
  <c r="U108" i="8"/>
  <c r="A115" i="8" s="1"/>
  <c r="F121" i="8" s="1"/>
  <c r="W105" i="8"/>
  <c r="C112" i="8" s="1"/>
  <c r="H118" i="8" s="1"/>
  <c r="U105" i="8"/>
  <c r="A112" i="8" s="1"/>
  <c r="A118" i="8" l="1" a="1"/>
  <c r="F118" i="8"/>
  <c r="G113" i="8"/>
  <c r="I121" i="8"/>
  <c r="G112" i="8"/>
  <c r="I120" i="8"/>
  <c r="F112" i="8"/>
  <c r="H120" i="8"/>
  <c r="F113" i="8"/>
  <c r="H121" i="8"/>
  <c r="J113" i="8" l="1"/>
  <c r="J112" i="8"/>
  <c r="B121" i="8"/>
  <c r="B120" i="8"/>
  <c r="B119" i="8"/>
  <c r="B118" i="8"/>
  <c r="D120" i="8"/>
  <c r="C119" i="8"/>
  <c r="A118" i="8"/>
  <c r="D121" i="8"/>
  <c r="C120" i="8"/>
  <c r="A119" i="8"/>
  <c r="A121" i="8"/>
  <c r="D119" i="8"/>
  <c r="C118" i="8"/>
  <c r="A120" i="8"/>
  <c r="D118" i="8"/>
  <c r="C121" i="8"/>
  <c r="A124" i="8" l="1" a="1"/>
  <c r="A124" i="8" l="1"/>
  <c r="A125" i="8"/>
  <c r="D125" i="8" s="1"/>
  <c r="A126" i="8"/>
  <c r="D126" i="8" s="1"/>
  <c r="A127" i="8"/>
  <c r="C124" i="8" l="1"/>
  <c r="D124" i="8" s="1"/>
  <c r="E124" i="8" l="1"/>
  <c r="E126" i="8"/>
  <c r="E125" i="8"/>
  <c r="G124" i="8" l="1" a="1"/>
  <c r="I126" i="8" l="1"/>
  <c r="M126" i="8" s="1"/>
  <c r="H125" i="8"/>
  <c r="L125" i="8" s="1"/>
  <c r="G124" i="8"/>
  <c r="K124" i="8" s="1"/>
  <c r="A129" i="8" s="1" a="1"/>
  <c r="G125" i="8"/>
  <c r="K125" i="8" s="1"/>
  <c r="H126" i="8"/>
  <c r="L126" i="8" s="1"/>
  <c r="I124" i="8"/>
  <c r="M124" i="8" s="1"/>
  <c r="I125" i="8"/>
  <c r="M125" i="8" s="1"/>
  <c r="G126" i="8"/>
  <c r="K126" i="8" s="1"/>
  <c r="H124" i="8"/>
  <c r="L124" i="8" s="1"/>
  <c r="B132" i="8" l="1"/>
  <c r="B131" i="8"/>
  <c r="B130" i="8"/>
  <c r="B129" i="8"/>
  <c r="A132" i="8"/>
  <c r="D130" i="8"/>
  <c r="C129" i="8"/>
  <c r="D131" i="8"/>
  <c r="C130" i="8"/>
  <c r="A129" i="8"/>
  <c r="D132" i="8"/>
  <c r="C132" i="8"/>
  <c r="A131" i="8"/>
  <c r="D129" i="8"/>
  <c r="A130" i="8"/>
  <c r="C131" i="8"/>
  <c r="G129" i="8" l="1"/>
  <c r="I130" i="8"/>
  <c r="M130" i="8" s="1"/>
  <c r="L131" i="8" s="1"/>
  <c r="G131" i="8" l="1"/>
  <c r="I132" i="8" s="1"/>
  <c r="S130" i="8" s="1"/>
  <c r="Q132" i="8" s="1"/>
  <c r="I131" i="8"/>
  <c r="Q130" i="8" s="1"/>
  <c r="S132" i="8" s="1"/>
  <c r="I129" i="8"/>
  <c r="L130" i="8" s="1"/>
  <c r="M131" i="8" l="1"/>
  <c r="U129" i="8" a="1"/>
  <c r="W132" i="8" l="1"/>
  <c r="W131" i="8"/>
  <c r="W130" i="8"/>
  <c r="W129" i="8"/>
  <c r="X132" i="8"/>
  <c r="V131" i="8"/>
  <c r="U130" i="8"/>
  <c r="V132" i="8"/>
  <c r="U131" i="8"/>
  <c r="X129" i="8"/>
  <c r="U132" i="8"/>
  <c r="X130" i="8"/>
  <c r="V129" i="8"/>
  <c r="X131" i="8"/>
  <c r="V130" i="8"/>
  <c r="U129" i="8"/>
  <c r="Z129" i="8" s="1" a="1"/>
  <c r="AA132" i="8" l="1"/>
  <c r="B137" i="8" s="1"/>
  <c r="AA131" i="8"/>
  <c r="B136" i="8" s="1"/>
  <c r="AA130" i="8"/>
  <c r="B135" i="8" s="1"/>
  <c r="AA129" i="8"/>
  <c r="B134" i="8" s="1"/>
  <c r="AB132" i="8"/>
  <c r="C137" i="8" s="1"/>
  <c r="Z131" i="8"/>
  <c r="A136" i="8" s="1"/>
  <c r="AC129" i="8"/>
  <c r="D134" i="8" s="1"/>
  <c r="Z132" i="8"/>
  <c r="A137" i="8" s="1"/>
  <c r="AC130" i="8"/>
  <c r="D135" i="8" s="1"/>
  <c r="AB129" i="8"/>
  <c r="C134" i="8" s="1"/>
  <c r="AC131" i="8"/>
  <c r="D136" i="8" s="1"/>
  <c r="AB130" i="8"/>
  <c r="C135" i="8" s="1"/>
  <c r="Z129" i="8"/>
  <c r="A134" i="8" s="1"/>
  <c r="AC132" i="8"/>
  <c r="D137" i="8" s="1"/>
  <c r="AB131" i="8"/>
  <c r="C136" i="8" s="1"/>
  <c r="Z130" i="8"/>
  <c r="A135" i="8" s="1"/>
  <c r="G134" i="8" l="1"/>
  <c r="I134" i="8" s="1"/>
  <c r="M136" i="8" s="1"/>
  <c r="I135" i="8"/>
  <c r="N136" i="8" s="1"/>
  <c r="M137" i="8" s="1"/>
  <c r="N137" i="8" l="1"/>
  <c r="P134" i="8" a="1"/>
  <c r="R137" i="8" l="1"/>
  <c r="R136" i="8"/>
  <c r="R135" i="8"/>
  <c r="R134" i="8"/>
  <c r="S136" i="8"/>
  <c r="Q135" i="8"/>
  <c r="P134" i="8"/>
  <c r="S137" i="8"/>
  <c r="Q136" i="8"/>
  <c r="P135" i="8"/>
  <c r="Q137" i="8"/>
  <c r="P136" i="8"/>
  <c r="S134" i="8"/>
  <c r="P137" i="8"/>
  <c r="S135" i="8"/>
  <c r="Q134" i="8"/>
  <c r="U134" i="8" l="1" a="1"/>
  <c r="V137" i="8" l="1"/>
  <c r="B144" i="8" s="1"/>
  <c r="G150" i="8" s="1"/>
  <c r="V136" i="8"/>
  <c r="B143" i="8" s="1"/>
  <c r="G149" i="8" s="1"/>
  <c r="V135" i="8"/>
  <c r="B142" i="8" s="1"/>
  <c r="G148" i="8" s="1"/>
  <c r="V134" i="8"/>
  <c r="B141" i="8" s="1"/>
  <c r="G147" i="8" s="1"/>
  <c r="X137" i="8"/>
  <c r="D144" i="8" s="1"/>
  <c r="W136" i="8"/>
  <c r="C143" i="8" s="1"/>
  <c r="U135" i="8"/>
  <c r="A142" i="8" s="1"/>
  <c r="F148" i="8" s="1"/>
  <c r="W137" i="8"/>
  <c r="C144" i="8" s="1"/>
  <c r="U136" i="8"/>
  <c r="A143" i="8" s="1"/>
  <c r="F149" i="8" s="1"/>
  <c r="X134" i="8"/>
  <c r="D141" i="8" s="1"/>
  <c r="I147" i="8" s="1"/>
  <c r="U137" i="8"/>
  <c r="A144" i="8" s="1"/>
  <c r="F150" i="8" s="1"/>
  <c r="X135" i="8"/>
  <c r="D142" i="8" s="1"/>
  <c r="I148" i="8" s="1"/>
  <c r="W134" i="8"/>
  <c r="C141" i="8" s="1"/>
  <c r="H147" i="8" s="1"/>
  <c r="X136" i="8"/>
  <c r="D143" i="8" s="1"/>
  <c r="W135" i="8"/>
  <c r="C142" i="8" s="1"/>
  <c r="H148" i="8" s="1"/>
  <c r="U134" i="8"/>
  <c r="A141" i="8" s="1"/>
  <c r="F142" i="8" l="1"/>
  <c r="H150" i="8"/>
  <c r="A147" i="8" a="1"/>
  <c r="F147" i="8"/>
  <c r="G141" i="8"/>
  <c r="I149" i="8"/>
  <c r="F141" i="8"/>
  <c r="H149" i="8"/>
  <c r="G142" i="8"/>
  <c r="I150" i="8"/>
  <c r="B150" i="8" l="1"/>
  <c r="B149" i="8"/>
  <c r="B148" i="8"/>
  <c r="B147" i="8"/>
  <c r="A150" i="8"/>
  <c r="D148" i="8"/>
  <c r="C147" i="8"/>
  <c r="D149" i="8"/>
  <c r="C148" i="8"/>
  <c r="A147" i="8"/>
  <c r="D150" i="8"/>
  <c r="C149" i="8"/>
  <c r="A148" i="8"/>
  <c r="C150" i="8"/>
  <c r="A149" i="8"/>
  <c r="D147" i="8"/>
  <c r="J142" i="8"/>
  <c r="J141" i="8"/>
  <c r="A153" i="8" l="1" a="1"/>
  <c r="A153" i="8" l="1"/>
  <c r="A155" i="8"/>
  <c r="D155" i="8" s="1"/>
  <c r="A154" i="8"/>
  <c r="D154" i="8" s="1"/>
  <c r="A156" i="8"/>
  <c r="C153" i="8" l="1"/>
  <c r="D153" i="8" s="1"/>
  <c r="E153" i="8" l="1"/>
  <c r="E154" i="8"/>
  <c r="E155" i="8"/>
  <c r="G153" i="8" l="1" a="1"/>
  <c r="I155" i="8" l="1"/>
  <c r="M155" i="8" s="1"/>
  <c r="H154" i="8"/>
  <c r="L154" i="8" s="1"/>
  <c r="G153" i="8"/>
  <c r="K153" i="8" s="1"/>
  <c r="A158" i="8" s="1" a="1"/>
  <c r="I154" i="8"/>
  <c r="M154" i="8" s="1"/>
  <c r="G154" i="8"/>
  <c r="K154" i="8" s="1"/>
  <c r="H155" i="8"/>
  <c r="L155" i="8" s="1"/>
  <c r="I153" i="8"/>
  <c r="M153" i="8" s="1"/>
  <c r="G155" i="8"/>
  <c r="K155" i="8" s="1"/>
  <c r="H153" i="8"/>
  <c r="L153" i="8" s="1"/>
  <c r="B161" i="8" l="1"/>
  <c r="B160" i="8"/>
  <c r="B159" i="8"/>
  <c r="B158" i="8"/>
  <c r="C161" i="8"/>
  <c r="A160" i="8"/>
  <c r="D158" i="8"/>
  <c r="A161" i="8"/>
  <c r="D159" i="8"/>
  <c r="C158" i="8"/>
  <c r="D160" i="8"/>
  <c r="C159" i="8"/>
  <c r="A158" i="8"/>
  <c r="D161" i="8"/>
  <c r="C160" i="8"/>
  <c r="A159" i="8"/>
  <c r="G158" i="8" l="1"/>
  <c r="I159" i="8"/>
  <c r="M159" i="8" s="1"/>
  <c r="L160" i="8" s="1"/>
  <c r="G160" i="8" l="1"/>
  <c r="I161" i="8" s="1"/>
  <c r="S159" i="8" s="1"/>
  <c r="Q161" i="8" s="1"/>
  <c r="I160" i="8"/>
  <c r="Q159" i="8" s="1"/>
  <c r="S161" i="8" s="1"/>
  <c r="I158" i="8"/>
  <c r="L159" i="8" s="1"/>
  <c r="M160" i="8" l="1"/>
  <c r="U158" i="8" a="1"/>
  <c r="W161" i="8" l="1"/>
  <c r="W160" i="8"/>
  <c r="W159" i="8"/>
  <c r="W158" i="8"/>
  <c r="X160" i="8"/>
  <c r="V159" i="8"/>
  <c r="U158" i="8"/>
  <c r="Z158" i="8" s="1" a="1"/>
  <c r="X161" i="8"/>
  <c r="V160" i="8"/>
  <c r="U159" i="8"/>
  <c r="V161" i="8"/>
  <c r="U160" i="8"/>
  <c r="X158" i="8"/>
  <c r="U161" i="8"/>
  <c r="X159" i="8"/>
  <c r="V158" i="8"/>
  <c r="AA161" i="8" l="1"/>
  <c r="B166" i="8" s="1"/>
  <c r="AA160" i="8"/>
  <c r="B165" i="8" s="1"/>
  <c r="AA159" i="8"/>
  <c r="B164" i="8" s="1"/>
  <c r="AA158" i="8"/>
  <c r="B163" i="8" s="1"/>
  <c r="AC161" i="8"/>
  <c r="D166" i="8" s="1"/>
  <c r="AB160" i="8"/>
  <c r="C165" i="8" s="1"/>
  <c r="Z159" i="8"/>
  <c r="A164" i="8" s="1"/>
  <c r="AB161" i="8"/>
  <c r="C166" i="8" s="1"/>
  <c r="Z160" i="8"/>
  <c r="A165" i="8" s="1"/>
  <c r="AC158" i="8"/>
  <c r="D163" i="8" s="1"/>
  <c r="Z161" i="8"/>
  <c r="A166" i="8" s="1"/>
  <c r="AC159" i="8"/>
  <c r="D164" i="8" s="1"/>
  <c r="AB158" i="8"/>
  <c r="C163" i="8" s="1"/>
  <c r="AC160" i="8"/>
  <c r="D165" i="8" s="1"/>
  <c r="AB159" i="8"/>
  <c r="C164" i="8" s="1"/>
  <c r="Z158" i="8"/>
  <c r="A163" i="8" s="1"/>
  <c r="G163" i="8" l="1"/>
  <c r="I163" i="8" s="1"/>
  <c r="M165" i="8" s="1"/>
  <c r="I164" i="8"/>
  <c r="N165" i="8" s="1"/>
  <c r="M166" i="8" s="1"/>
  <c r="N166" i="8" l="1"/>
  <c r="P163" i="8" a="1"/>
  <c r="R166" i="8" l="1"/>
  <c r="R165" i="8"/>
  <c r="R164" i="8"/>
  <c r="R163" i="8"/>
  <c r="P166" i="8"/>
  <c r="S164" i="8"/>
  <c r="Q163" i="8"/>
  <c r="S165" i="8"/>
  <c r="Q164" i="8"/>
  <c r="P163" i="8"/>
  <c r="S166" i="8"/>
  <c r="Q165" i="8"/>
  <c r="P164" i="8"/>
  <c r="Q166" i="8"/>
  <c r="P165" i="8"/>
  <c r="S163" i="8"/>
  <c r="U163" i="8" l="1" a="1"/>
  <c r="V166" i="8" l="1"/>
  <c r="B173" i="8" s="1"/>
  <c r="G179" i="8" s="1"/>
  <c r="V165" i="8"/>
  <c r="B172" i="8" s="1"/>
  <c r="G178" i="8" s="1"/>
  <c r="V164" i="8"/>
  <c r="B171" i="8" s="1"/>
  <c r="G177" i="8" s="1"/>
  <c r="V163" i="8"/>
  <c r="B170" i="8" s="1"/>
  <c r="G176" i="8" s="1"/>
  <c r="X165" i="8"/>
  <c r="D172" i="8" s="1"/>
  <c r="W164" i="8"/>
  <c r="C171" i="8" s="1"/>
  <c r="H177" i="8" s="1"/>
  <c r="U163" i="8"/>
  <c r="A170" i="8" s="1"/>
  <c r="X166" i="8"/>
  <c r="D173" i="8" s="1"/>
  <c r="W165" i="8"/>
  <c r="C172" i="8" s="1"/>
  <c r="U164" i="8"/>
  <c r="A171" i="8" s="1"/>
  <c r="F177" i="8" s="1"/>
  <c r="W166" i="8"/>
  <c r="C173" i="8" s="1"/>
  <c r="U165" i="8"/>
  <c r="A172" i="8" s="1"/>
  <c r="F178" i="8" s="1"/>
  <c r="X163" i="8"/>
  <c r="D170" i="8" s="1"/>
  <c r="I176" i="8" s="1"/>
  <c r="U166" i="8"/>
  <c r="A173" i="8" s="1"/>
  <c r="F179" i="8" s="1"/>
  <c r="X164" i="8"/>
  <c r="D171" i="8" s="1"/>
  <c r="I177" i="8" s="1"/>
  <c r="W163" i="8"/>
  <c r="C170" i="8" s="1"/>
  <c r="H176" i="8" s="1"/>
  <c r="G171" i="8" l="1"/>
  <c r="I179" i="8"/>
  <c r="A176" i="8" a="1"/>
  <c r="F176" i="8"/>
  <c r="F171" i="8"/>
  <c r="H179" i="8"/>
  <c r="F170" i="8"/>
  <c r="H178" i="8"/>
  <c r="G170" i="8"/>
  <c r="I178" i="8"/>
  <c r="B179" i="8" l="1"/>
  <c r="B178" i="8"/>
  <c r="B177" i="8"/>
  <c r="B176" i="8"/>
  <c r="C179" i="8"/>
  <c r="A178" i="8"/>
  <c r="D176" i="8"/>
  <c r="A179" i="8"/>
  <c r="D177" i="8"/>
  <c r="C176" i="8"/>
  <c r="D178" i="8"/>
  <c r="C177" i="8"/>
  <c r="A176" i="8"/>
  <c r="D179" i="8"/>
  <c r="C178" i="8"/>
  <c r="A177" i="8"/>
  <c r="J171" i="8"/>
  <c r="J170" i="8"/>
  <c r="A182" i="8" l="1" a="1"/>
  <c r="A182" i="8" l="1"/>
  <c r="A185" i="8"/>
  <c r="A184" i="8"/>
  <c r="D184" i="8" s="1"/>
  <c r="A183" i="8"/>
  <c r="D183" i="8" s="1"/>
  <c r="C182" i="8" l="1"/>
  <c r="D182" i="8" s="1"/>
  <c r="E182" i="8" l="1"/>
  <c r="E183" i="8"/>
  <c r="E184" i="8"/>
  <c r="G182" i="8" l="1" a="1"/>
  <c r="I184" i="8" l="1"/>
  <c r="M184" i="8" s="1"/>
  <c r="H183" i="8"/>
  <c r="L183" i="8" s="1"/>
  <c r="G182" i="8"/>
  <c r="K182" i="8" s="1"/>
  <c r="A187" i="8" s="1" a="1"/>
  <c r="G184" i="8"/>
  <c r="K184" i="8" s="1"/>
  <c r="H182" i="8"/>
  <c r="L182" i="8" s="1"/>
  <c r="I183" i="8"/>
  <c r="M183" i="8" s="1"/>
  <c r="G183" i="8"/>
  <c r="K183" i="8" s="1"/>
  <c r="H184" i="8"/>
  <c r="L184" i="8" s="1"/>
  <c r="I182" i="8"/>
  <c r="M182" i="8" s="1"/>
  <c r="B190" i="8" l="1"/>
  <c r="B189" i="8"/>
  <c r="B188" i="8"/>
  <c r="B187" i="8"/>
  <c r="D190" i="8"/>
  <c r="C189" i="8"/>
  <c r="A188" i="8"/>
  <c r="C190" i="8"/>
  <c r="A189" i="8"/>
  <c r="D187" i="8"/>
  <c r="A190" i="8"/>
  <c r="D188" i="8"/>
  <c r="C187" i="8"/>
  <c r="D189" i="8"/>
  <c r="C188" i="8"/>
  <c r="A187" i="8"/>
  <c r="G187" i="8" l="1"/>
  <c r="G189" i="8" l="1"/>
  <c r="I190" i="8" s="1"/>
  <c r="S188" i="8" s="1"/>
  <c r="Q190" i="8" s="1"/>
  <c r="I188" i="8"/>
  <c r="M188" i="8" s="1"/>
  <c r="L189" i="8" s="1"/>
  <c r="I187" i="8"/>
  <c r="L188" i="8" s="1"/>
  <c r="M189" i="8" l="1"/>
  <c r="I189" i="8"/>
  <c r="Q188" i="8" s="1"/>
  <c r="S190" i="8" s="1"/>
  <c r="U187" i="8" l="1" a="1"/>
  <c r="W190" i="8" l="1"/>
  <c r="W189" i="8"/>
  <c r="W188" i="8"/>
  <c r="W187" i="8"/>
  <c r="U190" i="8"/>
  <c r="X188" i="8"/>
  <c r="V187" i="8"/>
  <c r="X189" i="8"/>
  <c r="V188" i="8"/>
  <c r="U187" i="8"/>
  <c r="X190" i="8"/>
  <c r="V189" i="8"/>
  <c r="U188" i="8"/>
  <c r="V190" i="8"/>
  <c r="U189" i="8"/>
  <c r="X187" i="8"/>
  <c r="Z187" i="8" l="1" a="1"/>
  <c r="AA190" i="8" l="1"/>
  <c r="B195" i="8" s="1"/>
  <c r="AA189" i="8"/>
  <c r="B194" i="8" s="1"/>
  <c r="AA188" i="8"/>
  <c r="B193" i="8" s="1"/>
  <c r="AA187" i="8"/>
  <c r="B192" i="8" s="1"/>
  <c r="AC189" i="8"/>
  <c r="D194" i="8" s="1"/>
  <c r="AB188" i="8"/>
  <c r="C193" i="8" s="1"/>
  <c r="Z187" i="8"/>
  <c r="A192" i="8" s="1"/>
  <c r="AC190" i="8"/>
  <c r="D195" i="8" s="1"/>
  <c r="AB189" i="8"/>
  <c r="C194" i="8" s="1"/>
  <c r="Z188" i="8"/>
  <c r="A193" i="8" s="1"/>
  <c r="AB190" i="8"/>
  <c r="C195" i="8" s="1"/>
  <c r="Z189" i="8"/>
  <c r="A194" i="8" s="1"/>
  <c r="AC187" i="8"/>
  <c r="D192" i="8" s="1"/>
  <c r="Z190" i="8"/>
  <c r="A195" i="8" s="1"/>
  <c r="AC188" i="8"/>
  <c r="D193" i="8" s="1"/>
  <c r="AB187" i="8"/>
  <c r="C192" i="8" s="1"/>
  <c r="G192" i="8" l="1"/>
  <c r="I192" i="8" s="1"/>
  <c r="M194" i="8" s="1"/>
  <c r="I193" i="8"/>
  <c r="N194" i="8" s="1"/>
  <c r="M195" i="8" s="1"/>
  <c r="N195" i="8" l="1"/>
  <c r="P192" i="8" a="1"/>
  <c r="R195" i="8" l="1"/>
  <c r="R194" i="8"/>
  <c r="R193" i="8"/>
  <c r="R192" i="8"/>
  <c r="Q195" i="8"/>
  <c r="P194" i="8"/>
  <c r="S192" i="8"/>
  <c r="P195" i="8"/>
  <c r="S193" i="8"/>
  <c r="Q192" i="8"/>
  <c r="S194" i="8"/>
  <c r="Q193" i="8"/>
  <c r="P192" i="8"/>
  <c r="S195" i="8"/>
  <c r="Q194" i="8"/>
  <c r="P193" i="8"/>
  <c r="U192" i="8" l="1" a="1"/>
  <c r="V195" i="8" l="1"/>
  <c r="B202" i="8" s="1"/>
  <c r="G208" i="8" s="1"/>
  <c r="V194" i="8"/>
  <c r="B201" i="8" s="1"/>
  <c r="G207" i="8" s="1"/>
  <c r="V193" i="8"/>
  <c r="B200" i="8" s="1"/>
  <c r="G206" i="8" s="1"/>
  <c r="V192" i="8"/>
  <c r="B199" i="8" s="1"/>
  <c r="G205" i="8" s="1"/>
  <c r="U195" i="8"/>
  <c r="A202" i="8" s="1"/>
  <c r="F208" i="8" s="1"/>
  <c r="X193" i="8"/>
  <c r="D200" i="8" s="1"/>
  <c r="I206" i="8" s="1"/>
  <c r="W192" i="8"/>
  <c r="C199" i="8" s="1"/>
  <c r="H205" i="8" s="1"/>
  <c r="X194" i="8"/>
  <c r="D201" i="8" s="1"/>
  <c r="W193" i="8"/>
  <c r="C200" i="8" s="1"/>
  <c r="H206" i="8" s="1"/>
  <c r="U192" i="8"/>
  <c r="A199" i="8" s="1"/>
  <c r="X195" i="8"/>
  <c r="D202" i="8" s="1"/>
  <c r="W194" i="8"/>
  <c r="C201" i="8" s="1"/>
  <c r="U193" i="8"/>
  <c r="A200" i="8" s="1"/>
  <c r="F206" i="8" s="1"/>
  <c r="W195" i="8"/>
  <c r="C202" i="8" s="1"/>
  <c r="U194" i="8"/>
  <c r="A201" i="8" s="1"/>
  <c r="F207" i="8" s="1"/>
  <c r="X192" i="8"/>
  <c r="D199" i="8" s="1"/>
  <c r="I205" i="8" s="1"/>
  <c r="F199" i="8" l="1"/>
  <c r="H207" i="8"/>
  <c r="G199" i="8"/>
  <c r="I207" i="8"/>
  <c r="F200" i="8"/>
  <c r="H208" i="8"/>
  <c r="G200" i="8"/>
  <c r="I208" i="8"/>
  <c r="A205" i="8" a="1"/>
  <c r="F205" i="8"/>
  <c r="B208" i="8" l="1"/>
  <c r="B207" i="8"/>
  <c r="B206" i="8"/>
  <c r="B205" i="8"/>
  <c r="D208" i="8"/>
  <c r="C207" i="8"/>
  <c r="A206" i="8"/>
  <c r="C208" i="8"/>
  <c r="A207" i="8"/>
  <c r="D205" i="8"/>
  <c r="A208" i="8"/>
  <c r="D206" i="8"/>
  <c r="C205" i="8"/>
  <c r="D207" i="8"/>
  <c r="C206" i="8"/>
  <c r="A205" i="8"/>
  <c r="A211" i="8" s="1" a="1"/>
  <c r="J199" i="8"/>
  <c r="J200" i="8"/>
  <c r="A211" i="8" l="1"/>
  <c r="A214" i="8"/>
  <c r="A213" i="8"/>
  <c r="D213" i="8" s="1"/>
  <c r="A212" i="8"/>
  <c r="D212" i="8" s="1"/>
  <c r="C211" i="8" l="1"/>
  <c r="D211" i="8" s="1"/>
  <c r="E211" i="8" l="1"/>
  <c r="E212" i="8"/>
  <c r="E213" i="8"/>
  <c r="G211" i="8" l="1" a="1"/>
  <c r="I213" i="8" l="1"/>
  <c r="M213" i="8" s="1"/>
  <c r="H212" i="8"/>
  <c r="L212" i="8" s="1"/>
  <c r="G211" i="8"/>
  <c r="K211" i="8" s="1"/>
  <c r="H213" i="8"/>
  <c r="L213" i="8" s="1"/>
  <c r="I211" i="8"/>
  <c r="M211" i="8" s="1"/>
  <c r="G213" i="8"/>
  <c r="K213" i="8" s="1"/>
  <c r="H211" i="8"/>
  <c r="L211" i="8" s="1"/>
  <c r="I212" i="8"/>
  <c r="M212" i="8" s="1"/>
  <c r="G212" i="8"/>
  <c r="K212" i="8" s="1"/>
  <c r="A216" i="8" l="1" a="1"/>
  <c r="B219" i="8" l="1"/>
  <c r="B218" i="8"/>
  <c r="B217" i="8"/>
  <c r="B216" i="8"/>
  <c r="D218" i="8"/>
  <c r="C217" i="8"/>
  <c r="A216" i="8"/>
  <c r="D219" i="8"/>
  <c r="C218" i="8"/>
  <c r="A217" i="8"/>
  <c r="C219" i="8"/>
  <c r="A218" i="8"/>
  <c r="D216" i="8"/>
  <c r="A219" i="8"/>
  <c r="D217" i="8"/>
  <c r="C216" i="8"/>
  <c r="I216" i="8" l="1"/>
  <c r="L217" i="8" s="1"/>
  <c r="M218" i="8" s="1"/>
  <c r="G216" i="8"/>
  <c r="G218" i="8" l="1"/>
  <c r="I219" i="8" s="1"/>
  <c r="S217" i="8" s="1"/>
  <c r="Q219" i="8" s="1"/>
  <c r="I218" i="8"/>
  <c r="Q217" i="8" s="1"/>
  <c r="S219" i="8" s="1"/>
  <c r="I217" i="8"/>
  <c r="M217" i="8" s="1"/>
  <c r="L218" i="8" l="1"/>
  <c r="U216" i="8" a="1"/>
  <c r="W219" i="8" l="1"/>
  <c r="W218" i="8"/>
  <c r="W217" i="8"/>
  <c r="W216" i="8"/>
  <c r="V219" i="8"/>
  <c r="U218" i="8"/>
  <c r="X216" i="8"/>
  <c r="U219" i="8"/>
  <c r="X217" i="8"/>
  <c r="V216" i="8"/>
  <c r="X218" i="8"/>
  <c r="V217" i="8"/>
  <c r="U216" i="8"/>
  <c r="X219" i="8"/>
  <c r="V218" i="8"/>
  <c r="U217" i="8"/>
  <c r="Z216" i="8" l="1" a="1"/>
  <c r="AA219" i="8" l="1"/>
  <c r="B224" i="8" s="1"/>
  <c r="AA218" i="8"/>
  <c r="B223" i="8" s="1"/>
  <c r="AA217" i="8"/>
  <c r="B222" i="8" s="1"/>
  <c r="AA216" i="8"/>
  <c r="B221" i="8" s="1"/>
  <c r="Z219" i="8"/>
  <c r="A224" i="8" s="1"/>
  <c r="AC217" i="8"/>
  <c r="D222" i="8" s="1"/>
  <c r="AB216" i="8"/>
  <c r="C221" i="8" s="1"/>
  <c r="AC218" i="8"/>
  <c r="D223" i="8" s="1"/>
  <c r="AB217" i="8"/>
  <c r="C222" i="8" s="1"/>
  <c r="Z216" i="8"/>
  <c r="A221" i="8" s="1"/>
  <c r="AC219" i="8"/>
  <c r="D224" i="8" s="1"/>
  <c r="AB218" i="8"/>
  <c r="C223" i="8" s="1"/>
  <c r="Z217" i="8"/>
  <c r="A222" i="8" s="1"/>
  <c r="AB219" i="8"/>
  <c r="C224" i="8" s="1"/>
  <c r="Z218" i="8"/>
  <c r="A223" i="8" s="1"/>
  <c r="AC216" i="8"/>
  <c r="D221" i="8" s="1"/>
  <c r="G221" i="8" l="1"/>
  <c r="I221" i="8" s="1"/>
  <c r="M223" i="8" s="1"/>
  <c r="N224" i="8" l="1"/>
  <c r="I222" i="8"/>
  <c r="N223" i="8" s="1"/>
  <c r="M224" i="8" s="1"/>
  <c r="P221" i="8" l="1" a="1"/>
  <c r="R224" i="8" l="1"/>
  <c r="R223" i="8"/>
  <c r="R222" i="8"/>
  <c r="R221" i="8"/>
  <c r="S224" i="8"/>
  <c r="Q223" i="8"/>
  <c r="P222" i="8"/>
  <c r="Q224" i="8"/>
  <c r="P223" i="8"/>
  <c r="S221" i="8"/>
  <c r="P224" i="8"/>
  <c r="S222" i="8"/>
  <c r="Q221" i="8"/>
  <c r="S223" i="8"/>
  <c r="Q222" i="8"/>
  <c r="P221" i="8"/>
  <c r="U221" i="8" s="1" a="1"/>
  <c r="V224" i="8" l="1"/>
  <c r="B231" i="8" s="1"/>
  <c r="G237" i="8" s="1"/>
  <c r="V223" i="8"/>
  <c r="B230" i="8" s="1"/>
  <c r="G236" i="8" s="1"/>
  <c r="V222" i="8"/>
  <c r="B229" i="8" s="1"/>
  <c r="G235" i="8" s="1"/>
  <c r="V221" i="8"/>
  <c r="B228" i="8" s="1"/>
  <c r="G234" i="8" s="1"/>
  <c r="W224" i="8"/>
  <c r="C231" i="8" s="1"/>
  <c r="U223" i="8"/>
  <c r="A230" i="8" s="1"/>
  <c r="F236" i="8" s="1"/>
  <c r="X221" i="8"/>
  <c r="D228" i="8" s="1"/>
  <c r="I234" i="8" s="1"/>
  <c r="U224" i="8"/>
  <c r="A231" i="8" s="1"/>
  <c r="F237" i="8" s="1"/>
  <c r="X222" i="8"/>
  <c r="D229" i="8" s="1"/>
  <c r="I235" i="8" s="1"/>
  <c r="W221" i="8"/>
  <c r="C228" i="8" s="1"/>
  <c r="H234" i="8" s="1"/>
  <c r="X223" i="8"/>
  <c r="D230" i="8" s="1"/>
  <c r="W222" i="8"/>
  <c r="C229" i="8" s="1"/>
  <c r="H235" i="8" s="1"/>
  <c r="U221" i="8"/>
  <c r="A228" i="8" s="1"/>
  <c r="X224" i="8"/>
  <c r="D231" i="8" s="1"/>
  <c r="W223" i="8"/>
  <c r="C230" i="8" s="1"/>
  <c r="U222" i="8"/>
  <c r="A229" i="8" s="1"/>
  <c r="F235" i="8" s="1"/>
  <c r="F228" i="8" l="1"/>
  <c r="H236" i="8"/>
  <c r="G229" i="8"/>
  <c r="I237" i="8"/>
  <c r="G228" i="8"/>
  <c r="I236" i="8"/>
  <c r="A234" i="8" a="1"/>
  <c r="F234" i="8"/>
  <c r="F229" i="8"/>
  <c r="H237" i="8"/>
  <c r="B237" i="8" l="1"/>
  <c r="B236" i="8"/>
  <c r="B235" i="8"/>
  <c r="B234" i="8"/>
  <c r="A237" i="8"/>
  <c r="D235" i="8"/>
  <c r="C234" i="8"/>
  <c r="C237" i="8"/>
  <c r="A236" i="8"/>
  <c r="D234" i="8"/>
  <c r="D236" i="8"/>
  <c r="A234" i="8"/>
  <c r="A240" i="8" s="1" a="1"/>
  <c r="C236" i="8"/>
  <c r="C235" i="8"/>
  <c r="D237" i="8"/>
  <c r="A235" i="8"/>
  <c r="J229" i="8"/>
  <c r="J228" i="8"/>
  <c r="A240" i="8" l="1"/>
  <c r="A242" i="8"/>
  <c r="D242" i="8" s="1"/>
  <c r="A243" i="8"/>
  <c r="A241" i="8"/>
  <c r="D241" i="8" s="1"/>
  <c r="C240" i="8" l="1"/>
  <c r="D240" i="8" s="1"/>
  <c r="E240" i="8" l="1"/>
  <c r="E242" i="8"/>
  <c r="E241" i="8"/>
  <c r="G240" i="8" l="1" a="1"/>
  <c r="I242" i="8" l="1"/>
  <c r="M242" i="8" s="1"/>
  <c r="H241" i="8"/>
  <c r="L241" i="8" s="1"/>
  <c r="G240" i="8"/>
  <c r="K240" i="8" s="1"/>
  <c r="I241" i="8"/>
  <c r="M241" i="8" s="1"/>
  <c r="G242" i="8"/>
  <c r="K242" i="8" s="1"/>
  <c r="H240" i="8"/>
  <c r="L240" i="8" s="1"/>
  <c r="H242" i="8"/>
  <c r="L242" i="8" s="1"/>
  <c r="G241" i="8"/>
  <c r="K241" i="8" s="1"/>
  <c r="I240" i="8"/>
  <c r="M240" i="8" s="1"/>
  <c r="A245" i="8" l="1" a="1"/>
  <c r="B248" i="8" l="1"/>
  <c r="B247" i="8"/>
  <c r="B246" i="8"/>
  <c r="B245" i="8"/>
  <c r="C248" i="8"/>
  <c r="A247" i="8"/>
  <c r="D245" i="8"/>
  <c r="D248" i="8"/>
  <c r="C247" i="8"/>
  <c r="A246" i="8"/>
  <c r="D246" i="8"/>
  <c r="C246" i="8"/>
  <c r="A248" i="8"/>
  <c r="C245" i="8"/>
  <c r="D247" i="8"/>
  <c r="A245" i="8"/>
  <c r="G245" i="8" l="1"/>
  <c r="I246" i="8"/>
  <c r="M246" i="8" s="1"/>
  <c r="L247" i="8" s="1"/>
  <c r="G247" i="8" l="1"/>
  <c r="I248" i="8" s="1"/>
  <c r="S246" i="8" s="1"/>
  <c r="Q248" i="8" s="1"/>
  <c r="I245" i="8"/>
  <c r="L246" i="8" s="1"/>
  <c r="M247" i="8" l="1"/>
  <c r="I247" i="8"/>
  <c r="Q246" i="8" s="1"/>
  <c r="S248" i="8" s="1"/>
  <c r="U245" i="8" l="1" a="1"/>
  <c r="W248" i="8" l="1"/>
  <c r="W247" i="8"/>
  <c r="W246" i="8"/>
  <c r="W245" i="8"/>
  <c r="X247" i="8"/>
  <c r="V246" i="8"/>
  <c r="U245" i="8"/>
  <c r="Z245" i="8" s="1" a="1"/>
  <c r="U248" i="8"/>
  <c r="X246" i="8"/>
  <c r="V245" i="8"/>
  <c r="V247" i="8"/>
  <c r="U247" i="8"/>
  <c r="X248" i="8"/>
  <c r="U246" i="8"/>
  <c r="V248" i="8"/>
  <c r="X245" i="8"/>
  <c r="AA248" i="8" l="1"/>
  <c r="B253" i="8" s="1"/>
  <c r="AA247" i="8"/>
  <c r="B252" i="8" s="1"/>
  <c r="AA246" i="8"/>
  <c r="B251" i="8" s="1"/>
  <c r="AA245" i="8"/>
  <c r="B250" i="8" s="1"/>
  <c r="AC248" i="8"/>
  <c r="D253" i="8" s="1"/>
  <c r="AB247" i="8"/>
  <c r="C252" i="8" s="1"/>
  <c r="Z246" i="8"/>
  <c r="A251" i="8" s="1"/>
  <c r="AC247" i="8"/>
  <c r="D252" i="8" s="1"/>
  <c r="AB246" i="8"/>
  <c r="C251" i="8" s="1"/>
  <c r="Z245" i="8"/>
  <c r="A250" i="8" s="1"/>
  <c r="AB248" i="8"/>
  <c r="C253" i="8" s="1"/>
  <c r="AC245" i="8"/>
  <c r="D250" i="8" s="1"/>
  <c r="Z248" i="8"/>
  <c r="A253" i="8" s="1"/>
  <c r="AB245" i="8"/>
  <c r="C250" i="8" s="1"/>
  <c r="Z247" i="8"/>
  <c r="A252" i="8" s="1"/>
  <c r="AC246" i="8"/>
  <c r="D251" i="8" s="1"/>
  <c r="G250" i="8" l="1"/>
  <c r="I251" i="8" s="1"/>
  <c r="N252" i="8" s="1"/>
  <c r="M253" i="8" s="1"/>
  <c r="I250" i="8" l="1"/>
  <c r="M252" i="8" s="1"/>
  <c r="N253" i="8" l="1"/>
  <c r="P250" i="8" s="1" a="1"/>
  <c r="R253" i="8" l="1"/>
  <c r="R252" i="8"/>
  <c r="R251" i="8"/>
  <c r="R250" i="8"/>
  <c r="P253" i="8"/>
  <c r="S251" i="8"/>
  <c r="Q250" i="8"/>
  <c r="Q253" i="8"/>
  <c r="P252" i="8"/>
  <c r="S250" i="8"/>
  <c r="S252" i="8"/>
  <c r="P250" i="8"/>
  <c r="Q252" i="8"/>
  <c r="Q251" i="8"/>
  <c r="S253" i="8"/>
  <c r="P251" i="8"/>
  <c r="U250" i="8" l="1" a="1"/>
  <c r="V253" i="8" l="1"/>
  <c r="B260" i="8" s="1"/>
  <c r="G266" i="8" s="1"/>
  <c r="V252" i="8"/>
  <c r="B259" i="8" s="1"/>
  <c r="G265" i="8" s="1"/>
  <c r="V251" i="8"/>
  <c r="B258" i="8" s="1"/>
  <c r="G264" i="8" s="1"/>
  <c r="V250" i="8"/>
  <c r="B257" i="8" s="1"/>
  <c r="G263" i="8" s="1"/>
  <c r="X252" i="8"/>
  <c r="D259" i="8" s="1"/>
  <c r="W251" i="8"/>
  <c r="C258" i="8" s="1"/>
  <c r="H264" i="8" s="1"/>
  <c r="U250" i="8"/>
  <c r="A257" i="8" s="1"/>
  <c r="U253" i="8"/>
  <c r="A260" i="8" s="1"/>
  <c r="F266" i="8" s="1"/>
  <c r="X251" i="8"/>
  <c r="D258" i="8" s="1"/>
  <c r="I264" i="8" s="1"/>
  <c r="W250" i="8"/>
  <c r="C257" i="8" s="1"/>
  <c r="H263" i="8" s="1"/>
  <c r="X253" i="8"/>
  <c r="D260" i="8" s="1"/>
  <c r="U251" i="8"/>
  <c r="A258" i="8" s="1"/>
  <c r="F264" i="8" s="1"/>
  <c r="W253" i="8"/>
  <c r="C260" i="8" s="1"/>
  <c r="X250" i="8"/>
  <c r="D257" i="8" s="1"/>
  <c r="I263" i="8" s="1"/>
  <c r="W252" i="8"/>
  <c r="C259" i="8" s="1"/>
  <c r="U252" i="8"/>
  <c r="A259" i="8" s="1"/>
  <c r="F265" i="8" s="1"/>
  <c r="G258" i="8" l="1"/>
  <c r="I266" i="8"/>
  <c r="A263" i="8" a="1"/>
  <c r="F263" i="8"/>
  <c r="F257" i="8"/>
  <c r="H265" i="8"/>
  <c r="F258" i="8"/>
  <c r="H266" i="8"/>
  <c r="G257" i="8"/>
  <c r="I265" i="8"/>
  <c r="B266" i="8" l="1"/>
  <c r="B265" i="8"/>
  <c r="B264" i="8"/>
  <c r="B263" i="8"/>
  <c r="C266" i="8"/>
  <c r="A265" i="8"/>
  <c r="D263" i="8"/>
  <c r="D266" i="8"/>
  <c r="C265" i="8"/>
  <c r="A264" i="8"/>
  <c r="A266" i="8"/>
  <c r="C263" i="8"/>
  <c r="D265" i="8"/>
  <c r="A263" i="8"/>
  <c r="D264" i="8"/>
  <c r="C264" i="8"/>
  <c r="J257" i="8"/>
  <c r="J258" i="8"/>
  <c r="A269" i="8" l="1" a="1"/>
  <c r="A269" i="8" l="1"/>
  <c r="A272" i="8"/>
  <c r="A271" i="8"/>
  <c r="D271" i="8" s="1"/>
  <c r="A270" i="8"/>
  <c r="D270" i="8" s="1"/>
  <c r="C269" i="8" l="1"/>
  <c r="D269" i="8" s="1"/>
  <c r="E269" i="8" l="1"/>
  <c r="G269" i="8" s="1" a="1"/>
  <c r="E270" i="8"/>
  <c r="E271" i="8"/>
  <c r="I271" i="8" l="1"/>
  <c r="M271" i="8" s="1"/>
  <c r="H270" i="8"/>
  <c r="L270" i="8" s="1"/>
  <c r="G269" i="8"/>
  <c r="K269" i="8" s="1"/>
  <c r="G271" i="8"/>
  <c r="K271" i="8" s="1"/>
  <c r="H269" i="8"/>
  <c r="L269" i="8" s="1"/>
  <c r="H271" i="8"/>
  <c r="L271" i="8" s="1"/>
  <c r="I269" i="8"/>
  <c r="M269" i="8" s="1"/>
  <c r="I270" i="8"/>
  <c r="M270" i="8" s="1"/>
  <c r="G270" i="8"/>
  <c r="K270" i="8" s="1"/>
  <c r="A274" i="8" l="1" a="1"/>
  <c r="B277" i="8" l="1"/>
  <c r="B276" i="8"/>
  <c r="B275" i="8"/>
  <c r="B274" i="8"/>
  <c r="D277" i="8"/>
  <c r="C276" i="8"/>
  <c r="A275" i="8"/>
  <c r="C277" i="8"/>
  <c r="A276" i="8"/>
  <c r="D274" i="8"/>
  <c r="D276" i="8"/>
  <c r="C275" i="8"/>
  <c r="A274" i="8"/>
  <c r="A277" i="8"/>
  <c r="D275" i="8"/>
  <c r="C274" i="8"/>
  <c r="G274" i="8" l="1"/>
  <c r="G276" i="8" l="1"/>
  <c r="I277" i="8" s="1"/>
  <c r="S275" i="8" s="1"/>
  <c r="Q277" i="8" s="1"/>
  <c r="I274" i="8"/>
  <c r="L275" i="8" s="1"/>
  <c r="I275" i="8"/>
  <c r="M275" i="8" s="1"/>
  <c r="L276" i="8" s="1"/>
  <c r="M276" i="8" l="1"/>
  <c r="U274" i="8" a="1"/>
  <c r="I276" i="8"/>
  <c r="Q275" i="8" s="1"/>
  <c r="S277" i="8" s="1"/>
  <c r="W277" i="8" l="1"/>
  <c r="W276" i="8"/>
  <c r="W275" i="8"/>
  <c r="W274" i="8"/>
  <c r="U277" i="8"/>
  <c r="X275" i="8"/>
  <c r="V274" i="8"/>
  <c r="X276" i="8"/>
  <c r="V275" i="8"/>
  <c r="U274" i="8"/>
  <c r="V277" i="8"/>
  <c r="U276" i="8"/>
  <c r="X274" i="8"/>
  <c r="X277" i="8"/>
  <c r="V276" i="8"/>
  <c r="U275" i="8"/>
  <c r="Z274" i="8" l="1" a="1"/>
  <c r="AA277" i="8" l="1"/>
  <c r="B282" i="8" s="1"/>
  <c r="AA276" i="8"/>
  <c r="B281" i="8" s="1"/>
  <c r="AA275" i="8"/>
  <c r="B280" i="8" s="1"/>
  <c r="AA274" i="8"/>
  <c r="B279" i="8" s="1"/>
  <c r="AC276" i="8"/>
  <c r="D281" i="8" s="1"/>
  <c r="AB275" i="8"/>
  <c r="C280" i="8" s="1"/>
  <c r="Z274" i="8"/>
  <c r="A279" i="8" s="1"/>
  <c r="AC277" i="8"/>
  <c r="D282" i="8" s="1"/>
  <c r="AB276" i="8"/>
  <c r="C281" i="8" s="1"/>
  <c r="Z275" i="8"/>
  <c r="A280" i="8" s="1"/>
  <c r="AB277" i="8"/>
  <c r="C282" i="8" s="1"/>
  <c r="Z276" i="8"/>
  <c r="A281" i="8" s="1"/>
  <c r="AC274" i="8"/>
  <c r="D279" i="8" s="1"/>
  <c r="Z277" i="8"/>
  <c r="A282" i="8" s="1"/>
  <c r="AC275" i="8"/>
  <c r="D280" i="8" s="1"/>
  <c r="AB274" i="8"/>
  <c r="C279" i="8" s="1"/>
  <c r="G279" i="8" l="1"/>
  <c r="I280" i="8" s="1"/>
  <c r="N281" i="8" s="1"/>
  <c r="M282" i="8" s="1"/>
  <c r="I279" i="8" l="1"/>
  <c r="M281" i="8" s="1"/>
  <c r="N282" i="8" l="1"/>
  <c r="P279" i="8" a="1"/>
  <c r="R282" i="8" l="1"/>
  <c r="R281" i="8"/>
  <c r="R280" i="8"/>
  <c r="R279" i="8"/>
  <c r="Q282" i="8"/>
  <c r="P281" i="8"/>
  <c r="S279" i="8"/>
  <c r="P282" i="8"/>
  <c r="S280" i="8"/>
  <c r="Q279" i="8"/>
  <c r="S281" i="8"/>
  <c r="Q280" i="8"/>
  <c r="P279" i="8"/>
  <c r="U279" i="8" s="1" a="1"/>
  <c r="S282" i="8"/>
  <c r="Q281" i="8"/>
  <c r="P280" i="8"/>
  <c r="V282" i="8" l="1"/>
  <c r="B289" i="8" s="1"/>
  <c r="G295" i="8" s="1"/>
  <c r="V281" i="8"/>
  <c r="B288" i="8" s="1"/>
  <c r="G294" i="8" s="1"/>
  <c r="V280" i="8"/>
  <c r="B287" i="8" s="1"/>
  <c r="G293" i="8" s="1"/>
  <c r="V279" i="8"/>
  <c r="B286" i="8" s="1"/>
  <c r="G292" i="8" s="1"/>
  <c r="U282" i="8"/>
  <c r="A289" i="8" s="1"/>
  <c r="F295" i="8" s="1"/>
  <c r="X280" i="8"/>
  <c r="D287" i="8" s="1"/>
  <c r="I293" i="8" s="1"/>
  <c r="W279" i="8"/>
  <c r="C286" i="8" s="1"/>
  <c r="H292" i="8" s="1"/>
  <c r="X281" i="8"/>
  <c r="D288" i="8" s="1"/>
  <c r="W280" i="8"/>
  <c r="C287" i="8" s="1"/>
  <c r="H293" i="8" s="1"/>
  <c r="U279" i="8"/>
  <c r="A286" i="8" s="1"/>
  <c r="X282" i="8"/>
  <c r="D289" i="8" s="1"/>
  <c r="W281" i="8"/>
  <c r="C288" i="8" s="1"/>
  <c r="U280" i="8"/>
  <c r="A287" i="8" s="1"/>
  <c r="F293" i="8" s="1"/>
  <c r="W282" i="8"/>
  <c r="C289" i="8" s="1"/>
  <c r="U281" i="8"/>
  <c r="A288" i="8" s="1"/>
  <c r="F294" i="8" s="1"/>
  <c r="X279" i="8"/>
  <c r="D286" i="8" s="1"/>
  <c r="I292" i="8" s="1"/>
  <c r="G286" i="8" l="1"/>
  <c r="I294" i="8"/>
  <c r="G287" i="8"/>
  <c r="I295" i="8"/>
  <c r="F287" i="8"/>
  <c r="H295" i="8"/>
  <c r="A292" i="8" a="1"/>
  <c r="F292" i="8"/>
  <c r="F286" i="8"/>
  <c r="H294" i="8"/>
  <c r="B295" i="8" l="1"/>
  <c r="B294" i="8"/>
  <c r="B293" i="8"/>
  <c r="B292" i="8"/>
  <c r="D295" i="8"/>
  <c r="C294" i="8"/>
  <c r="A293" i="8"/>
  <c r="C295" i="8"/>
  <c r="A294" i="8"/>
  <c r="D292" i="8"/>
  <c r="A295" i="8"/>
  <c r="D293" i="8"/>
  <c r="C292" i="8"/>
  <c r="D294" i="8"/>
  <c r="C293" i="8"/>
  <c r="A292" i="8"/>
  <c r="A298" i="8" s="1" a="1"/>
  <c r="J286" i="8"/>
  <c r="J287" i="8"/>
  <c r="A298" i="8" l="1"/>
  <c r="A301" i="8"/>
  <c r="A300" i="8"/>
  <c r="D300" i="8" s="1"/>
  <c r="A299" i="8"/>
  <c r="D299" i="8" s="1"/>
  <c r="C298" i="8" l="1"/>
  <c r="D298" i="8"/>
  <c r="E298" i="8" s="1"/>
  <c r="G298" i="8" l="1" a="1"/>
  <c r="E299" i="8"/>
  <c r="E300" i="8"/>
  <c r="I300" i="8" l="1"/>
  <c r="M300" i="8" s="1"/>
  <c r="H299" i="8"/>
  <c r="L299" i="8" s="1"/>
  <c r="G298" i="8"/>
  <c r="K298" i="8" s="1"/>
  <c r="H300" i="8"/>
  <c r="L300" i="8" s="1"/>
  <c r="I298" i="8"/>
  <c r="M298" i="8" s="1"/>
  <c r="G300" i="8"/>
  <c r="K300" i="8" s="1"/>
  <c r="H298" i="8"/>
  <c r="L298" i="8" s="1"/>
  <c r="I299" i="8"/>
  <c r="M299" i="8" s="1"/>
  <c r="G299" i="8"/>
  <c r="K299" i="8" s="1"/>
  <c r="A303" i="8" l="1" a="1"/>
  <c r="B306" i="8" l="1"/>
  <c r="B305" i="8"/>
  <c r="B304" i="8"/>
  <c r="B303" i="8"/>
  <c r="D305" i="8"/>
  <c r="C304" i="8"/>
  <c r="A303" i="8"/>
  <c r="D306" i="8"/>
  <c r="C305" i="8"/>
  <c r="A304" i="8"/>
  <c r="C306" i="8"/>
  <c r="A305" i="8"/>
  <c r="D303" i="8"/>
  <c r="A306" i="8"/>
  <c r="D304" i="8"/>
  <c r="C303" i="8"/>
  <c r="G303" i="8" l="1"/>
  <c r="I303" i="8" s="1"/>
  <c r="L304" i="8" s="1"/>
  <c r="M305" i="8" l="1"/>
  <c r="G305" i="8"/>
  <c r="I306" i="8" s="1"/>
  <c r="S304" i="8" s="1"/>
  <c r="Q306" i="8" s="1"/>
  <c r="I305" i="8"/>
  <c r="Q304" i="8" s="1"/>
  <c r="S306" i="8" s="1"/>
  <c r="I304" i="8"/>
  <c r="M304" i="8" s="1"/>
  <c r="L305" i="8" s="1"/>
  <c r="U303" i="8" l="1" a="1"/>
  <c r="W306" i="8" l="1"/>
  <c r="W305" i="8"/>
  <c r="W304" i="8"/>
  <c r="W303" i="8"/>
  <c r="V306" i="8"/>
  <c r="U305" i="8"/>
  <c r="X303" i="8"/>
  <c r="U306" i="8"/>
  <c r="X304" i="8"/>
  <c r="V303" i="8"/>
  <c r="X305" i="8"/>
  <c r="V304" i="8"/>
  <c r="U303" i="8"/>
  <c r="X306" i="8"/>
  <c r="V305" i="8"/>
  <c r="U304" i="8"/>
  <c r="Z303" i="8" l="1" a="1"/>
  <c r="AA306" i="8" l="1"/>
  <c r="B311" i="8" s="1"/>
  <c r="AA305" i="8"/>
  <c r="B310" i="8" s="1"/>
  <c r="AA304" i="8"/>
  <c r="B309" i="8" s="1"/>
  <c r="AA303" i="8"/>
  <c r="B308" i="8" s="1"/>
  <c r="Z306" i="8"/>
  <c r="A311" i="8" s="1"/>
  <c r="AC304" i="8"/>
  <c r="D309" i="8" s="1"/>
  <c r="AB303" i="8"/>
  <c r="C308" i="8" s="1"/>
  <c r="AC305" i="8"/>
  <c r="D310" i="8" s="1"/>
  <c r="AB304" i="8"/>
  <c r="C309" i="8" s="1"/>
  <c r="Z303" i="8"/>
  <c r="A308" i="8" s="1"/>
  <c r="AC306" i="8"/>
  <c r="D311" i="8" s="1"/>
  <c r="AB305" i="8"/>
  <c r="C310" i="8" s="1"/>
  <c r="Z304" i="8"/>
  <c r="A309" i="8" s="1"/>
  <c r="AB306" i="8"/>
  <c r="C311" i="8" s="1"/>
  <c r="Z305" i="8"/>
  <c r="A310" i="8" s="1"/>
  <c r="AC303" i="8"/>
  <c r="D308" i="8" s="1"/>
  <c r="I308" i="8" l="1"/>
  <c r="M310" i="8" s="1"/>
  <c r="N311" i="8" s="1"/>
  <c r="G308" i="8"/>
  <c r="I309" i="8"/>
  <c r="N310" i="8" s="1"/>
  <c r="M311" i="8" s="1"/>
  <c r="P308" i="8" l="1" a="1"/>
  <c r="R311" i="8" l="1"/>
  <c r="R310" i="8"/>
  <c r="R309" i="8"/>
  <c r="R308" i="8"/>
  <c r="S311" i="8"/>
  <c r="Q310" i="8"/>
  <c r="P309" i="8"/>
  <c r="Q311" i="8"/>
  <c r="P310" i="8"/>
  <c r="S308" i="8"/>
  <c r="P311" i="8"/>
  <c r="S309" i="8"/>
  <c r="Q308" i="8"/>
  <c r="S310" i="8"/>
  <c r="Q309" i="8"/>
  <c r="P308" i="8"/>
  <c r="U308" i="8" l="1" a="1"/>
  <c r="V311" i="8" l="1"/>
  <c r="B318" i="8" s="1"/>
  <c r="G324" i="8" s="1"/>
  <c r="V310" i="8"/>
  <c r="B317" i="8" s="1"/>
  <c r="G323" i="8" s="1"/>
  <c r="V309" i="8"/>
  <c r="B316" i="8" s="1"/>
  <c r="G322" i="8" s="1"/>
  <c r="V308" i="8"/>
  <c r="B315" i="8" s="1"/>
  <c r="G321" i="8" s="1"/>
  <c r="W311" i="8"/>
  <c r="C318" i="8" s="1"/>
  <c r="U310" i="8"/>
  <c r="A317" i="8" s="1"/>
  <c r="F323" i="8" s="1"/>
  <c r="X308" i="8"/>
  <c r="D315" i="8" s="1"/>
  <c r="I321" i="8" s="1"/>
  <c r="U311" i="8"/>
  <c r="A318" i="8" s="1"/>
  <c r="F324" i="8" s="1"/>
  <c r="X309" i="8"/>
  <c r="D316" i="8" s="1"/>
  <c r="I322" i="8" s="1"/>
  <c r="W308" i="8"/>
  <c r="C315" i="8" s="1"/>
  <c r="H321" i="8" s="1"/>
  <c r="X310" i="8"/>
  <c r="D317" i="8" s="1"/>
  <c r="W309" i="8"/>
  <c r="C316" i="8" s="1"/>
  <c r="H322" i="8" s="1"/>
  <c r="U308" i="8"/>
  <c r="A315" i="8" s="1"/>
  <c r="X311" i="8"/>
  <c r="D318" i="8" s="1"/>
  <c r="W310" i="8"/>
  <c r="C317" i="8" s="1"/>
  <c r="U309" i="8"/>
  <c r="A316" i="8" s="1"/>
  <c r="F322" i="8" s="1"/>
  <c r="F315" i="8" l="1"/>
  <c r="H323" i="8"/>
  <c r="G316" i="8"/>
  <c r="I324" i="8"/>
  <c r="G315" i="8"/>
  <c r="I323" i="8"/>
  <c r="A321" i="8" a="1"/>
  <c r="F321" i="8"/>
  <c r="F316" i="8"/>
  <c r="H324" i="8"/>
  <c r="B324" i="8" l="1"/>
  <c r="B323" i="8"/>
  <c r="B322" i="8"/>
  <c r="B321" i="8"/>
  <c r="D323" i="8"/>
  <c r="C322" i="8"/>
  <c r="A321" i="8"/>
  <c r="D324" i="8"/>
  <c r="C323" i="8"/>
  <c r="A322" i="8"/>
  <c r="C324" i="8"/>
  <c r="A323" i="8"/>
  <c r="D321" i="8"/>
  <c r="A324" i="8"/>
  <c r="D322" i="8"/>
  <c r="C321" i="8"/>
  <c r="J316" i="8"/>
  <c r="J315" i="8"/>
  <c r="A327" i="8" l="1" a="1"/>
  <c r="A327" i="8" l="1"/>
  <c r="A328" i="8"/>
  <c r="D328" i="8" s="1"/>
  <c r="A330" i="8"/>
  <c r="A329" i="8"/>
  <c r="D329" i="8" s="1"/>
  <c r="C327" i="8" l="1"/>
  <c r="D327" i="8" s="1"/>
  <c r="E327" i="8" l="1"/>
  <c r="E329" i="8"/>
  <c r="E328" i="8"/>
  <c r="G327" i="8" l="1" a="1"/>
  <c r="I329" i="8" l="1"/>
  <c r="M329" i="8" s="1"/>
  <c r="H328" i="8"/>
  <c r="L328" i="8" s="1"/>
  <c r="G327" i="8"/>
  <c r="K327" i="8" s="1"/>
  <c r="A332" i="8" s="1" a="1"/>
  <c r="G328" i="8"/>
  <c r="K328" i="8" s="1"/>
  <c r="H329" i="8"/>
  <c r="L329" i="8" s="1"/>
  <c r="I327" i="8"/>
  <c r="M327" i="8" s="1"/>
  <c r="G329" i="8"/>
  <c r="K329" i="8" s="1"/>
  <c r="H327" i="8"/>
  <c r="L327" i="8" s="1"/>
  <c r="I328" i="8"/>
  <c r="M328" i="8" s="1"/>
  <c r="B335" i="8" l="1"/>
  <c r="B334" i="8"/>
  <c r="B333" i="8"/>
  <c r="B332" i="8"/>
  <c r="A335" i="8"/>
  <c r="D333" i="8"/>
  <c r="C332" i="8"/>
  <c r="D334" i="8"/>
  <c r="C333" i="8"/>
  <c r="A332" i="8"/>
  <c r="D335" i="8"/>
  <c r="C334" i="8"/>
  <c r="A333" i="8"/>
  <c r="C335" i="8"/>
  <c r="A334" i="8"/>
  <c r="D332" i="8"/>
  <c r="G332" i="8" l="1"/>
  <c r="G334" i="8" l="1"/>
  <c r="I335" i="8" s="1"/>
  <c r="S333" i="8" s="1"/>
  <c r="Q335" i="8" s="1"/>
  <c r="I334" i="8"/>
  <c r="Q333" i="8" s="1"/>
  <c r="S335" i="8" s="1"/>
  <c r="I332" i="8"/>
  <c r="L333" i="8" s="1"/>
  <c r="I333" i="8"/>
  <c r="M333" i="8" s="1"/>
  <c r="L334" i="8" s="1"/>
  <c r="M334" i="8" l="1"/>
  <c r="U332" i="8" a="1"/>
  <c r="W335" i="8" l="1"/>
  <c r="W334" i="8"/>
  <c r="W333" i="8"/>
  <c r="W332" i="8"/>
  <c r="X335" i="8"/>
  <c r="V334" i="8"/>
  <c r="U333" i="8"/>
  <c r="V335" i="8"/>
  <c r="U334" i="8"/>
  <c r="X332" i="8"/>
  <c r="U335" i="8"/>
  <c r="X333" i="8"/>
  <c r="V332" i="8"/>
  <c r="X334" i="8"/>
  <c r="V333" i="8"/>
  <c r="U332" i="8"/>
  <c r="Z332" i="8" l="1" a="1"/>
  <c r="AA335" i="8" l="1"/>
  <c r="B340" i="8" s="1"/>
  <c r="AA334" i="8"/>
  <c r="B339" i="8" s="1"/>
  <c r="AA333" i="8"/>
  <c r="B338" i="8" s="1"/>
  <c r="AA332" i="8"/>
  <c r="B337" i="8" s="1"/>
  <c r="AB335" i="8"/>
  <c r="C340" i="8" s="1"/>
  <c r="Z334" i="8"/>
  <c r="A339" i="8" s="1"/>
  <c r="AC332" i="8"/>
  <c r="D337" i="8" s="1"/>
  <c r="Z335" i="8"/>
  <c r="A340" i="8" s="1"/>
  <c r="AC333" i="8"/>
  <c r="D338" i="8" s="1"/>
  <c r="AB332" i="8"/>
  <c r="C337" i="8" s="1"/>
  <c r="AC334" i="8"/>
  <c r="D339" i="8" s="1"/>
  <c r="AB333" i="8"/>
  <c r="C338" i="8" s="1"/>
  <c r="Z332" i="8"/>
  <c r="A337" i="8" s="1"/>
  <c r="AC335" i="8"/>
  <c r="D340" i="8" s="1"/>
  <c r="AB334" i="8"/>
  <c r="C339" i="8" s="1"/>
  <c r="Z333" i="8"/>
  <c r="A338" i="8" s="1"/>
  <c r="G337" i="8" l="1"/>
  <c r="I337" i="8" s="1"/>
  <c r="M339" i="8" s="1"/>
  <c r="I338" i="8"/>
  <c r="N339" i="8" s="1"/>
  <c r="M340" i="8" s="1"/>
  <c r="N340" i="8" l="1"/>
  <c r="P337" i="8" a="1"/>
  <c r="R340" i="8" l="1"/>
  <c r="R339" i="8"/>
  <c r="R338" i="8"/>
  <c r="R337" i="8"/>
  <c r="S339" i="8"/>
  <c r="Q338" i="8"/>
  <c r="P337" i="8"/>
  <c r="S340" i="8"/>
  <c r="Q339" i="8"/>
  <c r="P338" i="8"/>
  <c r="Q340" i="8"/>
  <c r="P339" i="8"/>
  <c r="S337" i="8"/>
  <c r="P340" i="8"/>
  <c r="S338" i="8"/>
  <c r="Q337" i="8"/>
  <c r="U337" i="8" l="1" a="1"/>
  <c r="X340" i="8" l="1"/>
  <c r="X339" i="8"/>
  <c r="W340" i="8"/>
  <c r="V339" i="8"/>
  <c r="G352" i="8" s="1"/>
  <c r="V338" i="8"/>
  <c r="G351" i="8" s="1"/>
  <c r="V337" i="8"/>
  <c r="G350" i="8" s="1"/>
  <c r="W339" i="8"/>
  <c r="U338" i="8"/>
  <c r="F351" i="8" s="1"/>
  <c r="U339" i="8"/>
  <c r="F352" i="8" s="1"/>
  <c r="X337" i="8"/>
  <c r="I350" i="8" s="1"/>
  <c r="V340" i="8"/>
  <c r="G353" i="8" s="1"/>
  <c r="X338" i="8"/>
  <c r="I351" i="8" s="1"/>
  <c r="W337" i="8"/>
  <c r="H350" i="8" s="1"/>
  <c r="U340" i="8"/>
  <c r="F353" i="8" s="1"/>
  <c r="W338" i="8"/>
  <c r="H351" i="8" s="1"/>
  <c r="U337" i="8"/>
  <c r="F344" i="8" l="1"/>
  <c r="H352" i="8"/>
  <c r="F345" i="8"/>
  <c r="H353" i="8"/>
  <c r="A350" i="8" a="1"/>
  <c r="F350" i="8"/>
  <c r="G344" i="8"/>
  <c r="I352" i="8"/>
  <c r="G345" i="8"/>
  <c r="I353" i="8"/>
  <c r="D353" i="8" l="1"/>
  <c r="D352" i="8"/>
  <c r="D351" i="8"/>
  <c r="D350" i="8"/>
  <c r="A353" i="8"/>
  <c r="C351" i="8"/>
  <c r="B350" i="8"/>
  <c r="C352" i="8"/>
  <c r="A351" i="8"/>
  <c r="B352" i="8"/>
  <c r="C350" i="8"/>
  <c r="C353" i="8"/>
  <c r="A352" i="8"/>
  <c r="A350" i="8"/>
  <c r="A356" i="8" s="1" a="1"/>
  <c r="B353" i="8"/>
  <c r="B351" i="8"/>
  <c r="J344" i="8"/>
  <c r="J345" i="8"/>
  <c r="A358" i="8" l="1"/>
  <c r="D358" i="8" s="1"/>
  <c r="A357" i="8"/>
  <c r="D357" i="8" s="1"/>
  <c r="A359" i="8"/>
  <c r="A356" i="8"/>
  <c r="C356" i="8" l="1"/>
  <c r="D356" i="8" s="1"/>
  <c r="E356" i="8" l="1"/>
  <c r="E357" i="8"/>
  <c r="E358" i="8"/>
  <c r="G356" i="8" l="1" a="1"/>
  <c r="G358" i="8" l="1"/>
  <c r="K358" i="8" s="1"/>
  <c r="I356" i="8"/>
  <c r="M356" i="8" s="1"/>
  <c r="H357" i="8"/>
  <c r="L357" i="8" s="1"/>
  <c r="I358" i="8"/>
  <c r="M358" i="8" s="1"/>
  <c r="H356" i="8"/>
  <c r="L356" i="8" s="1"/>
  <c r="H358" i="8"/>
  <c r="L358" i="8" s="1"/>
  <c r="G356" i="8"/>
  <c r="K356" i="8" s="1"/>
  <c r="I357" i="8"/>
  <c r="M357" i="8" s="1"/>
  <c r="G357" i="8"/>
  <c r="K357" i="8" s="1"/>
  <c r="A361" i="8" l="1" a="1"/>
  <c r="D364" i="8" s="1"/>
  <c r="B361" i="8" l="1"/>
  <c r="D362" i="8"/>
  <c r="B362" i="8"/>
  <c r="C364" i="8"/>
  <c r="D361" i="8"/>
  <c r="A363" i="8"/>
  <c r="B363" i="8"/>
  <c r="A364" i="8"/>
  <c r="C361" i="8"/>
  <c r="A362" i="8"/>
  <c r="A361" i="8"/>
  <c r="D363" i="8"/>
  <c r="C363" i="8"/>
  <c r="C362" i="8"/>
  <c r="B364" i="8"/>
  <c r="G361" i="8"/>
  <c r="I362" i="8" l="1"/>
  <c r="M362" i="8" s="1"/>
  <c r="L363" i="8" s="1"/>
  <c r="G363" i="8"/>
  <c r="I364" i="8" s="1"/>
  <c r="S362" i="8" s="1"/>
  <c r="Q364" i="8" s="1"/>
  <c r="I361" i="8"/>
  <c r="L362" i="8" s="1"/>
  <c r="I363" i="8" l="1"/>
  <c r="Q362" i="8" s="1"/>
  <c r="S364" i="8" s="1"/>
  <c r="M363" i="8"/>
  <c r="U361" i="8" l="1" a="1"/>
  <c r="U364" i="8" s="1"/>
  <c r="V361" i="8" l="1"/>
  <c r="X363" i="8"/>
  <c r="X361" i="8"/>
  <c r="V363" i="8"/>
  <c r="U361" i="8"/>
  <c r="X362" i="8"/>
  <c r="V362" i="8"/>
  <c r="U362" i="8"/>
  <c r="W362" i="8"/>
  <c r="W364" i="8"/>
  <c r="W363" i="8"/>
  <c r="U363" i="8"/>
  <c r="V364" i="8"/>
  <c r="W361" i="8"/>
  <c r="X364" i="8"/>
  <c r="Z361" i="8" l="1" a="1"/>
  <c r="AC362" i="8" s="1"/>
  <c r="D367" i="8" s="1"/>
  <c r="Z363" i="8" l="1"/>
  <c r="A368" i="8" s="1"/>
  <c r="AB364" i="8"/>
  <c r="C369" i="8" s="1"/>
  <c r="AC361" i="8"/>
  <c r="D366" i="8" s="1"/>
  <c r="AA361" i="8"/>
  <c r="B366" i="8" s="1"/>
  <c r="AB362" i="8"/>
  <c r="C367" i="8" s="1"/>
  <c r="Z362" i="8"/>
  <c r="A367" i="8" s="1"/>
  <c r="AA362" i="8"/>
  <c r="B367" i="8" s="1"/>
  <c r="AC363" i="8"/>
  <c r="D368" i="8" s="1"/>
  <c r="AB363" i="8"/>
  <c r="C368" i="8" s="1"/>
  <c r="AA364" i="8"/>
  <c r="B369" i="8" s="1"/>
  <c r="AB361" i="8"/>
  <c r="C366" i="8" s="1"/>
  <c r="Z364" i="8"/>
  <c r="A369" i="8" s="1"/>
  <c r="Z361" i="8"/>
  <c r="A366" i="8" s="1"/>
  <c r="AC364" i="8"/>
  <c r="D369" i="8" s="1"/>
  <c r="AA363" i="8"/>
  <c r="B368" i="8" s="1"/>
  <c r="G366" i="8" s="1"/>
  <c r="I367" i="8" s="1"/>
  <c r="N368" i="8" s="1"/>
  <c r="M369" i="8" s="1"/>
  <c r="I366" i="8" l="1"/>
  <c r="M368" i="8" s="1"/>
  <c r="N369" i="8" s="1"/>
  <c r="P366" i="8" a="1"/>
  <c r="P369" i="8" s="1"/>
  <c r="S368" i="8" l="1"/>
  <c r="Q369" i="8"/>
  <c r="Q367" i="8"/>
  <c r="P367" i="8"/>
  <c r="S367" i="8"/>
  <c r="R366" i="8"/>
  <c r="P366" i="8"/>
  <c r="Q368" i="8"/>
  <c r="S366" i="8"/>
  <c r="Q366" i="8"/>
  <c r="R368" i="8"/>
  <c r="P368" i="8"/>
  <c r="R369" i="8"/>
  <c r="R367" i="8"/>
  <c r="S369" i="8"/>
  <c r="U366" i="8" l="1" a="1"/>
  <c r="X368" i="8" s="1"/>
  <c r="D375" i="8" s="1"/>
  <c r="U369" i="8" l="1"/>
  <c r="A376" i="8" s="1"/>
  <c r="F382" i="8" s="1"/>
  <c r="X369" i="8"/>
  <c r="D376" i="8" s="1"/>
  <c r="I382" i="8" s="1"/>
  <c r="W367" i="8"/>
  <c r="C374" i="8" s="1"/>
  <c r="H380" i="8" s="1"/>
  <c r="W368" i="8"/>
  <c r="C375" i="8" s="1"/>
  <c r="H381" i="8" s="1"/>
  <c r="X366" i="8"/>
  <c r="D373" i="8" s="1"/>
  <c r="I379" i="8" s="1"/>
  <c r="U368" i="8"/>
  <c r="A375" i="8" s="1"/>
  <c r="F381" i="8" s="1"/>
  <c r="V369" i="8"/>
  <c r="B376" i="8" s="1"/>
  <c r="G382" i="8" s="1"/>
  <c r="U367" i="8"/>
  <c r="A374" i="8" s="1"/>
  <c r="F380" i="8" s="1"/>
  <c r="X367" i="8"/>
  <c r="D374" i="8" s="1"/>
  <c r="I380" i="8" s="1"/>
  <c r="V367" i="8"/>
  <c r="B374" i="8" s="1"/>
  <c r="G380" i="8" s="1"/>
  <c r="W369" i="8"/>
  <c r="C376" i="8" s="1"/>
  <c r="F374" i="8" s="1"/>
  <c r="W366" i="8"/>
  <c r="C373" i="8" s="1"/>
  <c r="H379" i="8" s="1"/>
  <c r="V366" i="8"/>
  <c r="B373" i="8" s="1"/>
  <c r="G379" i="8" s="1"/>
  <c r="U366" i="8"/>
  <c r="A373" i="8" s="1"/>
  <c r="F379" i="8" s="1"/>
  <c r="V368" i="8"/>
  <c r="B375" i="8" s="1"/>
  <c r="G381" i="8" s="1"/>
  <c r="F373" i="8"/>
  <c r="G373" i="8"/>
  <c r="I381" i="8"/>
  <c r="G374" i="8"/>
  <c r="H382" i="8" l="1"/>
  <c r="A379" i="8" a="1"/>
  <c r="D380" i="8" s="1"/>
  <c r="J373" i="8"/>
  <c r="J374" i="8"/>
  <c r="C379" i="8" l="1"/>
  <c r="D381" i="8"/>
  <c r="B380" i="8"/>
  <c r="C380" i="8"/>
  <c r="B381" i="8"/>
  <c r="A381" i="8"/>
  <c r="A382" i="8"/>
  <c r="D382" i="8"/>
  <c r="A380" i="8"/>
  <c r="A379" i="8"/>
  <c r="B382" i="8"/>
  <c r="D379" i="8"/>
  <c r="C382" i="8"/>
  <c r="C381" i="8"/>
  <c r="B379" i="8"/>
  <c r="A385" i="8" a="1"/>
  <c r="A387" i="8" l="1"/>
  <c r="D387" i="8" s="1"/>
  <c r="A386" i="8"/>
  <c r="D386" i="8" s="1"/>
  <c r="A388" i="8"/>
  <c r="A385" i="8"/>
  <c r="C385" i="8" l="1"/>
  <c r="D385" i="8" s="1"/>
  <c r="E385" i="8" l="1"/>
  <c r="E387" i="8"/>
  <c r="E386" i="8"/>
  <c r="G385" i="8" l="1" a="1"/>
  <c r="G387" i="8" l="1"/>
  <c r="K387" i="8" s="1"/>
  <c r="I385" i="8"/>
  <c r="M385" i="8" s="1"/>
  <c r="H386" i="8"/>
  <c r="L386" i="8" s="1"/>
  <c r="I386" i="8"/>
  <c r="M386" i="8" s="1"/>
  <c r="G385" i="8"/>
  <c r="K385" i="8" s="1"/>
  <c r="I387" i="8"/>
  <c r="M387" i="8" s="1"/>
  <c r="H387" i="8"/>
  <c r="L387" i="8" s="1"/>
  <c r="G386" i="8"/>
  <c r="K386" i="8" s="1"/>
  <c r="H385" i="8"/>
  <c r="L385" i="8" s="1"/>
  <c r="A390" i="8" l="1" a="1"/>
  <c r="D393" i="8" l="1"/>
  <c r="D392" i="8"/>
  <c r="D391" i="8"/>
  <c r="D390" i="8"/>
  <c r="B393" i="8"/>
  <c r="A392" i="8"/>
  <c r="C390" i="8"/>
  <c r="C393" i="8"/>
  <c r="B392" i="8"/>
  <c r="A391" i="8"/>
  <c r="C391" i="8"/>
  <c r="B391" i="8"/>
  <c r="A393" i="8"/>
  <c r="B390" i="8"/>
  <c r="C392" i="8"/>
  <c r="A390" i="8"/>
  <c r="G390" i="8" l="1"/>
  <c r="I391" i="8" s="1"/>
  <c r="M391" i="8" s="1"/>
  <c r="L392" i="8" s="1"/>
  <c r="G392" i="8" l="1"/>
  <c r="I393" i="8" s="1"/>
  <c r="S391" i="8" s="1"/>
  <c r="Q393" i="8" s="1"/>
  <c r="I390" i="8"/>
  <c r="L391" i="8" s="1"/>
  <c r="I392" i="8" l="1"/>
  <c r="Q391" i="8" s="1"/>
  <c r="S393" i="8" s="1"/>
  <c r="M392" i="8"/>
  <c r="U390" i="8" l="1" a="1"/>
  <c r="U393" i="8" s="1"/>
  <c r="V393" i="8" l="1"/>
  <c r="V392" i="8"/>
  <c r="V391" i="8"/>
  <c r="U391" i="8"/>
  <c r="X391" i="8"/>
  <c r="U390" i="8"/>
  <c r="V390" i="8"/>
  <c r="W390" i="8"/>
  <c r="X392" i="8"/>
  <c r="X390" i="8"/>
  <c r="W392" i="8"/>
  <c r="U392" i="8"/>
  <c r="W393" i="8"/>
  <c r="W391" i="8"/>
  <c r="X393" i="8"/>
  <c r="Z390" i="8" l="1" a="1"/>
  <c r="AC393" i="8" s="1"/>
  <c r="D398" i="8" s="1"/>
  <c r="AB392" i="8" l="1"/>
  <c r="C397" i="8" s="1"/>
  <c r="AC390" i="8"/>
  <c r="D395" i="8" s="1"/>
  <c r="Z392" i="8"/>
  <c r="A397" i="8" s="1"/>
  <c r="AA393" i="8"/>
  <c r="B398" i="8" s="1"/>
  <c r="Z391" i="8"/>
  <c r="A396" i="8" s="1"/>
  <c r="AC391" i="8"/>
  <c r="D396" i="8" s="1"/>
  <c r="AA392" i="8"/>
  <c r="B397" i="8" s="1"/>
  <c r="G395" i="8" s="1"/>
  <c r="I396" i="8" s="1"/>
  <c r="N397" i="8" s="1"/>
  <c r="M398" i="8" s="1"/>
  <c r="AB391" i="8"/>
  <c r="C396" i="8" s="1"/>
  <c r="AB390" i="8"/>
  <c r="C395" i="8" s="1"/>
  <c r="AA390" i="8"/>
  <c r="B395" i="8" s="1"/>
  <c r="Z390" i="8"/>
  <c r="A395" i="8" s="1"/>
  <c r="AC392" i="8"/>
  <c r="D397" i="8" s="1"/>
  <c r="Z393" i="8"/>
  <c r="A398" i="8" s="1"/>
  <c r="AA391" i="8"/>
  <c r="B396" i="8" s="1"/>
  <c r="AB393" i="8"/>
  <c r="C398" i="8" s="1"/>
  <c r="I395" i="8" l="1"/>
  <c r="M397" i="8" s="1"/>
  <c r="N398" i="8" s="1"/>
  <c r="P395" i="8" l="1" a="1"/>
  <c r="P398" i="8" s="1"/>
  <c r="R398" i="8" l="1"/>
  <c r="R397" i="8"/>
  <c r="Q395" i="8"/>
  <c r="P396" i="8"/>
  <c r="Q397" i="8"/>
  <c r="P395" i="8"/>
  <c r="Q396" i="8"/>
  <c r="S395" i="8"/>
  <c r="Q398" i="8"/>
  <c r="R395" i="8"/>
  <c r="R396" i="8"/>
  <c r="P397" i="8"/>
  <c r="S398" i="8"/>
  <c r="S396" i="8"/>
  <c r="S397" i="8"/>
  <c r="U395" i="8" l="1" a="1"/>
  <c r="X396" i="8" l="1"/>
  <c r="D403" i="8" s="1"/>
  <c r="I409" i="8" s="1"/>
  <c r="W398" i="8"/>
  <c r="C405" i="8" s="1"/>
  <c r="X395" i="8"/>
  <c r="D402" i="8" s="1"/>
  <c r="I408" i="8" s="1"/>
  <c r="U398" i="8"/>
  <c r="A405" i="8" s="1"/>
  <c r="F411" i="8" s="1"/>
  <c r="U396" i="8"/>
  <c r="A403" i="8" s="1"/>
  <c r="F409" i="8" s="1"/>
  <c r="U397" i="8"/>
  <c r="A404" i="8" s="1"/>
  <c r="F410" i="8" s="1"/>
  <c r="V396" i="8"/>
  <c r="B403" i="8" s="1"/>
  <c r="G409" i="8" s="1"/>
  <c r="W395" i="8"/>
  <c r="C402" i="8" s="1"/>
  <c r="H408" i="8" s="1"/>
  <c r="X398" i="8"/>
  <c r="D405" i="8" s="1"/>
  <c r="W397" i="8"/>
  <c r="C404" i="8" s="1"/>
  <c r="W396" i="8"/>
  <c r="C403" i="8" s="1"/>
  <c r="H409" i="8" s="1"/>
  <c r="V398" i="8"/>
  <c r="B405" i="8" s="1"/>
  <c r="G411" i="8" s="1"/>
  <c r="X397" i="8"/>
  <c r="D404" i="8" s="1"/>
  <c r="V395" i="8"/>
  <c r="B402" i="8" s="1"/>
  <c r="G408" i="8" s="1"/>
  <c r="U395" i="8"/>
  <c r="A402" i="8" s="1"/>
  <c r="V397" i="8"/>
  <c r="B404" i="8" s="1"/>
  <c r="G410" i="8" s="1"/>
  <c r="F408" i="8" l="1"/>
  <c r="A408" i="8" a="1"/>
  <c r="F402" i="8"/>
  <c r="H410" i="8"/>
  <c r="F403" i="8"/>
  <c r="H411" i="8"/>
  <c r="G402" i="8"/>
  <c r="I410" i="8"/>
  <c r="G403" i="8"/>
  <c r="I411" i="8"/>
  <c r="J403" i="8" l="1"/>
  <c r="J402" i="8"/>
  <c r="C409" i="8"/>
  <c r="D408" i="8"/>
  <c r="C411" i="8"/>
  <c r="B408" i="8"/>
  <c r="B409" i="8"/>
  <c r="D411" i="8"/>
  <c r="B411" i="8"/>
  <c r="C410" i="8"/>
  <c r="D409" i="8"/>
  <c r="A411" i="8"/>
  <c r="A417" i="8" s="1"/>
  <c r="B410" i="8"/>
  <c r="C408" i="8"/>
  <c r="D410" i="8"/>
  <c r="A410" i="8"/>
  <c r="A416" i="8" s="1"/>
  <c r="D416" i="8" s="1"/>
  <c r="A409" i="8"/>
  <c r="A415" i="8" s="1"/>
  <c r="D415" i="8" s="1"/>
  <c r="A408" i="8"/>
  <c r="A414" i="8" l="1" a="1"/>
  <c r="A414" i="8"/>
  <c r="C414" i="8" l="1"/>
  <c r="D414" i="8" s="1"/>
  <c r="E414" i="8" l="1"/>
  <c r="E416" i="8"/>
  <c r="E415" i="8"/>
  <c r="G414" i="8" l="1" a="1"/>
  <c r="I415" i="8" s="1"/>
  <c r="M415" i="8" s="1"/>
  <c r="G415" i="8" l="1"/>
  <c r="K415" i="8" s="1"/>
  <c r="G416" i="8"/>
  <c r="K416" i="8" s="1"/>
  <c r="H415" i="8"/>
  <c r="L415" i="8" s="1"/>
  <c r="I414" i="8"/>
  <c r="M414" i="8" s="1"/>
  <c r="G414" i="8"/>
  <c r="K414" i="8" s="1"/>
  <c r="I416" i="8"/>
  <c r="M416" i="8" s="1"/>
  <c r="H414" i="8"/>
  <c r="L414" i="8" s="1"/>
  <c r="A419" i="8" s="1" a="1"/>
  <c r="H416" i="8"/>
  <c r="L416" i="8" s="1"/>
  <c r="C419" i="8" l="1"/>
  <c r="A422" i="8"/>
  <c r="C421" i="8"/>
  <c r="D421" i="8"/>
  <c r="C420" i="8"/>
  <c r="D422" i="8"/>
  <c r="A419" i="8"/>
  <c r="A420" i="8"/>
  <c r="G419" i="8" s="1"/>
  <c r="I420" i="8" s="1"/>
  <c r="M420" i="8" s="1"/>
  <c r="L421" i="8" s="1"/>
  <c r="A421" i="8"/>
  <c r="B421" i="8"/>
  <c r="D419" i="8"/>
  <c r="B419" i="8"/>
  <c r="D420" i="8"/>
  <c r="C422" i="8"/>
  <c r="B420" i="8"/>
  <c r="B422" i="8"/>
  <c r="I419" i="8" l="1"/>
  <c r="L420" i="8" s="1"/>
  <c r="G421" i="8"/>
  <c r="I422" i="8" s="1"/>
  <c r="S420" i="8" s="1"/>
  <c r="Q422" i="8" s="1"/>
  <c r="M421" i="8"/>
  <c r="I421" i="8" l="1"/>
  <c r="Q420" i="8" s="1"/>
  <c r="S422" i="8" l="1"/>
  <c r="U419" i="8" a="1"/>
  <c r="X419" i="8" l="1"/>
  <c r="U419" i="8"/>
  <c r="V419" i="8"/>
  <c r="W419" i="8"/>
  <c r="X421" i="8"/>
  <c r="W420" i="8"/>
  <c r="U420" i="8"/>
  <c r="V420" i="8"/>
  <c r="X422" i="8"/>
  <c r="U422" i="8"/>
  <c r="W422" i="8"/>
  <c r="V422" i="8"/>
  <c r="U421" i="8"/>
  <c r="W421" i="8"/>
  <c r="V421" i="8"/>
  <c r="X420" i="8"/>
  <c r="Z419" i="8" l="1" a="1"/>
  <c r="AB422" i="8" l="1"/>
  <c r="C427" i="8" s="1"/>
  <c r="AC422" i="8"/>
  <c r="D427" i="8" s="1"/>
  <c r="AA422" i="8"/>
  <c r="B427" i="8" s="1"/>
  <c r="Z422" i="8"/>
  <c r="A427" i="8" s="1"/>
  <c r="AB421" i="8"/>
  <c r="C426" i="8" s="1"/>
  <c r="AC421" i="8"/>
  <c r="D426" i="8" s="1"/>
  <c r="AA420" i="8"/>
  <c r="B425" i="8" s="1"/>
  <c r="AA421" i="8"/>
  <c r="B426" i="8" s="1"/>
  <c r="AC420" i="8"/>
  <c r="D425" i="8" s="1"/>
  <c r="Z420" i="8"/>
  <c r="A425" i="8" s="1"/>
  <c r="AB420" i="8"/>
  <c r="C425" i="8" s="1"/>
  <c r="Z421" i="8"/>
  <c r="A426" i="8" s="1"/>
  <c r="AB419" i="8"/>
  <c r="C424" i="8" s="1"/>
  <c r="AC419" i="8"/>
  <c r="D424" i="8" s="1"/>
  <c r="Z419" i="8"/>
  <c r="A424" i="8" s="1"/>
  <c r="AA419" i="8"/>
  <c r="B424" i="8" s="1"/>
  <c r="G424" i="8" l="1"/>
  <c r="I424" i="8"/>
  <c r="M426" i="8" s="1"/>
  <c r="I425" i="8"/>
  <c r="N426" i="8" s="1"/>
  <c r="M427" i="8" s="1"/>
  <c r="N427" i="8" l="1"/>
  <c r="P424" i="8" a="1"/>
  <c r="S426" i="8" l="1"/>
  <c r="P426" i="8"/>
  <c r="R424" i="8"/>
  <c r="R425" i="8"/>
  <c r="S425" i="8"/>
  <c r="P425" i="8"/>
  <c r="Q427" i="8"/>
  <c r="Q424" i="8"/>
  <c r="S424" i="8"/>
  <c r="P424" i="8"/>
  <c r="Q425" i="8"/>
  <c r="R427" i="8"/>
  <c r="S427" i="8"/>
  <c r="P427" i="8"/>
  <c r="R426" i="8"/>
  <c r="Q426" i="8"/>
  <c r="U424" i="8" l="1" a="1"/>
  <c r="W427" i="8" l="1"/>
  <c r="C434" i="8" s="1"/>
  <c r="X427" i="8"/>
  <c r="D434" i="8" s="1"/>
  <c r="V426" i="8"/>
  <c r="B433" i="8" s="1"/>
  <c r="G439" i="8" s="1"/>
  <c r="U426" i="8"/>
  <c r="A433" i="8" s="1"/>
  <c r="F439" i="8" s="1"/>
  <c r="W426" i="8"/>
  <c r="C433" i="8" s="1"/>
  <c r="X426" i="8"/>
  <c r="D433" i="8" s="1"/>
  <c r="V424" i="8"/>
  <c r="B431" i="8" s="1"/>
  <c r="G437" i="8" s="1"/>
  <c r="V425" i="8"/>
  <c r="B432" i="8" s="1"/>
  <c r="G438" i="8" s="1"/>
  <c r="W425" i="8"/>
  <c r="C432" i="8" s="1"/>
  <c r="H438" i="8" s="1"/>
  <c r="X425" i="8"/>
  <c r="D432" i="8" s="1"/>
  <c r="I438" i="8" s="1"/>
  <c r="U427" i="8"/>
  <c r="A434" i="8" s="1"/>
  <c r="F440" i="8" s="1"/>
  <c r="U424" i="8"/>
  <c r="A431" i="8" s="1"/>
  <c r="W424" i="8"/>
  <c r="C431" i="8" s="1"/>
  <c r="H437" i="8" s="1"/>
  <c r="X424" i="8"/>
  <c r="D431" i="8" s="1"/>
  <c r="I437" i="8" s="1"/>
  <c r="U425" i="8"/>
  <c r="A432" i="8" s="1"/>
  <c r="F438" i="8" s="1"/>
  <c r="V427" i="8"/>
  <c r="B434" i="8" s="1"/>
  <c r="G440" i="8" s="1"/>
  <c r="A437" i="8" l="1" a="1"/>
  <c r="F437" i="8"/>
  <c r="G431" i="8"/>
  <c r="I439" i="8"/>
  <c r="G432" i="8"/>
  <c r="I440" i="8"/>
  <c r="F431" i="8"/>
  <c r="H439" i="8"/>
  <c r="H440" i="8"/>
  <c r="F432" i="8"/>
  <c r="J432" i="8" l="1"/>
  <c r="J431" i="8"/>
  <c r="C438" i="8"/>
  <c r="D438" i="8"/>
  <c r="A439" i="8"/>
  <c r="A445" i="8" s="1"/>
  <c r="D445" i="8" s="1"/>
  <c r="B440" i="8"/>
  <c r="A437" i="8"/>
  <c r="C437" i="8"/>
  <c r="D437" i="8"/>
  <c r="B438" i="8"/>
  <c r="A440" i="8"/>
  <c r="A446" i="8" s="1"/>
  <c r="C440" i="8"/>
  <c r="D440" i="8"/>
  <c r="B439" i="8"/>
  <c r="C439" i="8"/>
  <c r="D439" i="8"/>
  <c r="B437" i="8"/>
  <c r="A438" i="8"/>
  <c r="A444" i="8" s="1"/>
  <c r="D444" i="8" s="1"/>
  <c r="A443" i="8" l="1" a="1"/>
  <c r="A443" i="8"/>
  <c r="C443" i="8" s="1"/>
  <c r="D443" i="8" s="1"/>
  <c r="E445" i="8" s="1"/>
  <c r="E444" i="8" l="1"/>
  <c r="E443" i="8"/>
  <c r="G443" i="8" s="1" a="1"/>
  <c r="G445" i="8" l="1"/>
  <c r="K445" i="8" s="1"/>
  <c r="I443" i="8"/>
  <c r="M443" i="8" s="1"/>
  <c r="I444" i="8"/>
  <c r="M444" i="8" s="1"/>
  <c r="G443" i="8"/>
  <c r="K443" i="8" s="1"/>
  <c r="A448" i="8" s="1" a="1"/>
  <c r="H445" i="8"/>
  <c r="L445" i="8" s="1"/>
  <c r="H443" i="8"/>
  <c r="L443" i="8" s="1"/>
  <c r="H444" i="8"/>
  <c r="L444" i="8" s="1"/>
  <c r="G444" i="8"/>
  <c r="K444" i="8" s="1"/>
  <c r="I445" i="8"/>
  <c r="M445" i="8" s="1"/>
  <c r="D451" i="8" l="1"/>
  <c r="D450" i="8"/>
  <c r="D449" i="8"/>
  <c r="D448" i="8"/>
  <c r="C451" i="8"/>
  <c r="B450" i="8"/>
  <c r="A449" i="8"/>
  <c r="C450" i="8"/>
  <c r="B449" i="8"/>
  <c r="A448" i="8"/>
  <c r="B451" i="8"/>
  <c r="C448" i="8"/>
  <c r="A451" i="8"/>
  <c r="B448" i="8"/>
  <c r="C449" i="8"/>
  <c r="A450" i="8"/>
  <c r="G448" i="8" l="1"/>
  <c r="I448" i="8" s="1"/>
  <c r="L449" i="8" s="1"/>
  <c r="M450" i="8" l="1"/>
  <c r="G450" i="8"/>
  <c r="I451" i="8" s="1"/>
  <c r="S449" i="8" s="1"/>
  <c r="Q451" i="8" s="1"/>
  <c r="I449" i="8"/>
  <c r="M449" i="8" s="1"/>
  <c r="L450" i="8" s="1"/>
  <c r="I450" i="8" l="1"/>
  <c r="Q449" i="8" s="1"/>
  <c r="S451" i="8" l="1"/>
  <c r="U448" i="8" a="1"/>
  <c r="U451" i="8" l="1"/>
  <c r="U450" i="8"/>
  <c r="U449" i="8"/>
  <c r="U448" i="8"/>
  <c r="X450" i="8"/>
  <c r="W449" i="8"/>
  <c r="V448" i="8"/>
  <c r="V451" i="8"/>
  <c r="X449" i="8"/>
  <c r="W448" i="8"/>
  <c r="X451" i="8"/>
  <c r="V449" i="8"/>
  <c r="W451" i="8"/>
  <c r="X448" i="8"/>
  <c r="W450" i="8"/>
  <c r="V450" i="8"/>
  <c r="Z448" i="8" l="1" a="1"/>
  <c r="AC451" i="8" s="1"/>
  <c r="D456" i="8" s="1"/>
  <c r="Z451" i="8" l="1"/>
  <c r="A456" i="8" s="1"/>
  <c r="Z448" i="8"/>
  <c r="A453" i="8" s="1"/>
  <c r="AC449" i="8"/>
  <c r="D454" i="8" s="1"/>
  <c r="AB448" i="8"/>
  <c r="C453" i="8" s="1"/>
  <c r="AA451" i="8"/>
  <c r="B456" i="8" s="1"/>
  <c r="Z450" i="8"/>
  <c r="A455" i="8" s="1"/>
  <c r="AC448" i="8"/>
  <c r="D453" i="8" s="1"/>
  <c r="AA450" i="8"/>
  <c r="B455" i="8" s="1"/>
  <c r="G453" i="8" s="1"/>
  <c r="I454" i="8" s="1"/>
  <c r="N455" i="8" s="1"/>
  <c r="Z449" i="8"/>
  <c r="A454" i="8" s="1"/>
  <c r="AA448" i="8"/>
  <c r="B453" i="8" s="1"/>
  <c r="AA449" i="8"/>
  <c r="B454" i="8" s="1"/>
  <c r="AC450" i="8"/>
  <c r="D455" i="8" s="1"/>
  <c r="AB451" i="8"/>
  <c r="C456" i="8" s="1"/>
  <c r="AB449" i="8"/>
  <c r="C454" i="8" s="1"/>
  <c r="AB450" i="8"/>
  <c r="C455" i="8" s="1"/>
  <c r="I453" i="8" l="1"/>
  <c r="M455" i="8" s="1"/>
  <c r="N456" i="8" s="1"/>
  <c r="M456" i="8"/>
  <c r="P453" i="8" a="1"/>
  <c r="P456" i="8" l="1"/>
  <c r="P455" i="8"/>
  <c r="P454" i="8"/>
  <c r="P453" i="8"/>
  <c r="Q456" i="8"/>
  <c r="S454" i="8"/>
  <c r="R453" i="8"/>
  <c r="R456" i="8"/>
  <c r="Q455" i="8"/>
  <c r="S453" i="8"/>
  <c r="R454" i="8"/>
  <c r="S456" i="8"/>
  <c r="Q454" i="8"/>
  <c r="S455" i="8"/>
  <c r="Q453" i="8"/>
  <c r="R455" i="8"/>
  <c r="U453" i="8" l="1" a="1"/>
  <c r="X456" i="8" s="1"/>
  <c r="D463" i="8" s="1"/>
  <c r="V455" i="8" l="1"/>
  <c r="B462" i="8" s="1"/>
  <c r="G468" i="8" s="1"/>
  <c r="U455" i="8"/>
  <c r="A462" i="8" s="1"/>
  <c r="F468" i="8" s="1"/>
  <c r="U454" i="8"/>
  <c r="A461" i="8" s="1"/>
  <c r="F467" i="8" s="1"/>
  <c r="U453" i="8"/>
  <c r="A460" i="8" s="1"/>
  <c r="F466" i="8" s="1"/>
  <c r="V456" i="8"/>
  <c r="B463" i="8" s="1"/>
  <c r="G469" i="8" s="1"/>
  <c r="X453" i="8"/>
  <c r="D460" i="8" s="1"/>
  <c r="I466" i="8" s="1"/>
  <c r="W456" i="8"/>
  <c r="C463" i="8" s="1"/>
  <c r="F461" i="8" s="1"/>
  <c r="W455" i="8"/>
  <c r="C462" i="8" s="1"/>
  <c r="F460" i="8" s="1"/>
  <c r="V453" i="8"/>
  <c r="B460" i="8" s="1"/>
  <c r="G466" i="8" s="1"/>
  <c r="X454" i="8"/>
  <c r="D461" i="8" s="1"/>
  <c r="I467" i="8" s="1"/>
  <c r="V454" i="8"/>
  <c r="B461" i="8" s="1"/>
  <c r="G467" i="8" s="1"/>
  <c r="W453" i="8"/>
  <c r="C460" i="8" s="1"/>
  <c r="H466" i="8" s="1"/>
  <c r="W454" i="8"/>
  <c r="C461" i="8" s="1"/>
  <c r="H467" i="8" s="1"/>
  <c r="X455" i="8"/>
  <c r="D462" i="8" s="1"/>
  <c r="I468" i="8" s="1"/>
  <c r="U456" i="8"/>
  <c r="A463" i="8" s="1"/>
  <c r="F469" i="8" s="1"/>
  <c r="G460" i="8"/>
  <c r="G461" i="8"/>
  <c r="I469" i="8"/>
  <c r="H469" i="8" l="1"/>
  <c r="H468" i="8"/>
  <c r="A466" i="8" a="1"/>
  <c r="D469" i="8" s="1"/>
  <c r="J460" i="8"/>
  <c r="J461" i="8"/>
  <c r="A466" i="8" l="1"/>
  <c r="A472" i="8" s="1" a="1"/>
  <c r="C469" i="8"/>
  <c r="B466" i="8"/>
  <c r="B467" i="8"/>
  <c r="B469" i="8"/>
  <c r="D466" i="8"/>
  <c r="C467" i="8"/>
  <c r="C468" i="8"/>
  <c r="A467" i="8"/>
  <c r="A473" i="8" s="1"/>
  <c r="D473" i="8" s="1"/>
  <c r="D467" i="8"/>
  <c r="A469" i="8"/>
  <c r="A475" i="8" s="1"/>
  <c r="C466" i="8"/>
  <c r="B468" i="8"/>
  <c r="D468" i="8"/>
  <c r="A468" i="8"/>
  <c r="A474" i="8"/>
  <c r="D474" i="8" s="1"/>
  <c r="A472" i="8"/>
  <c r="C472" i="8" l="1"/>
  <c r="D472" i="8" s="1"/>
  <c r="E472" i="8" l="1"/>
  <c r="E473" i="8"/>
  <c r="E474" i="8"/>
  <c r="G472" i="8" l="1" a="1"/>
  <c r="G474" i="8" l="1"/>
  <c r="K474" i="8" s="1"/>
  <c r="I472" i="8"/>
  <c r="M472" i="8" s="1"/>
  <c r="H474" i="8"/>
  <c r="L474" i="8" s="1"/>
  <c r="H472" i="8"/>
  <c r="L472" i="8" s="1"/>
  <c r="I473" i="8"/>
  <c r="M473" i="8" s="1"/>
  <c r="G472" i="8"/>
  <c r="K472" i="8" s="1"/>
  <c r="H473" i="8"/>
  <c r="L473" i="8" s="1"/>
  <c r="I474" i="8"/>
  <c r="M474" i="8" s="1"/>
  <c r="G473" i="8"/>
  <c r="K473" i="8" s="1"/>
  <c r="A477" i="8" l="1" a="1"/>
  <c r="D480" i="8" l="1"/>
  <c r="D479" i="8"/>
  <c r="D478" i="8"/>
  <c r="D477" i="8"/>
  <c r="C479" i="8"/>
  <c r="B478" i="8"/>
  <c r="A477" i="8"/>
  <c r="C480" i="8"/>
  <c r="B479" i="8"/>
  <c r="A478" i="8"/>
  <c r="B480" i="8"/>
  <c r="A479" i="8"/>
  <c r="C477" i="8"/>
  <c r="A480" i="8"/>
  <c r="C478" i="8"/>
  <c r="B477" i="8"/>
  <c r="G477" i="8" l="1"/>
  <c r="G479" i="8" l="1"/>
  <c r="I480" i="8" s="1"/>
  <c r="S478" i="8" s="1"/>
  <c r="Q480" i="8" s="1"/>
  <c r="I477" i="8"/>
  <c r="L478" i="8" s="1"/>
  <c r="I478" i="8"/>
  <c r="M478" i="8" s="1"/>
  <c r="L479" i="8" s="1"/>
  <c r="M479" i="8" l="1"/>
  <c r="I479" i="8"/>
  <c r="Q478" i="8" s="1"/>
  <c r="S480" i="8" s="1"/>
  <c r="U477" i="8" l="1" a="1"/>
  <c r="U480" i="8" l="1"/>
  <c r="U479" i="8"/>
  <c r="U478" i="8"/>
  <c r="U477" i="8"/>
  <c r="V480" i="8"/>
  <c r="X478" i="8"/>
  <c r="W477" i="8"/>
  <c r="X479" i="8"/>
  <c r="W478" i="8"/>
  <c r="V477" i="8"/>
  <c r="X480" i="8"/>
  <c r="W479" i="8"/>
  <c r="V478" i="8"/>
  <c r="W480" i="8"/>
  <c r="V479" i="8"/>
  <c r="X477" i="8"/>
  <c r="Z477" i="8" l="1" a="1"/>
  <c r="AC480" i="8" s="1"/>
  <c r="D485" i="8" s="1"/>
  <c r="AA479" i="8" l="1"/>
  <c r="B484" i="8" s="1"/>
  <c r="AB480" i="8"/>
  <c r="C485" i="8" s="1"/>
  <c r="AC478" i="8"/>
  <c r="D483" i="8" s="1"/>
  <c r="AB479" i="8"/>
  <c r="C484" i="8" s="1"/>
  <c r="Z479" i="8"/>
  <c r="A484" i="8" s="1"/>
  <c r="AB477" i="8"/>
  <c r="C482" i="8" s="1"/>
  <c r="AC477" i="8"/>
  <c r="D482" i="8" s="1"/>
  <c r="AA477" i="8"/>
  <c r="B482" i="8" s="1"/>
  <c r="AA480" i="8"/>
  <c r="B485" i="8" s="1"/>
  <c r="Z477" i="8"/>
  <c r="A482" i="8" s="1"/>
  <c r="AB478" i="8"/>
  <c r="C483" i="8" s="1"/>
  <c r="AC479" i="8"/>
  <c r="D484" i="8" s="1"/>
  <c r="Z478" i="8"/>
  <c r="A483" i="8" s="1"/>
  <c r="AA478" i="8"/>
  <c r="B483" i="8" s="1"/>
  <c r="Z480" i="8"/>
  <c r="A485" i="8" s="1"/>
  <c r="G482" i="8"/>
  <c r="I482" i="8" s="1"/>
  <c r="M484" i="8" s="1"/>
  <c r="I483" i="8" l="1"/>
  <c r="N484" i="8" s="1"/>
  <c r="M485" i="8" s="1"/>
  <c r="N485" i="8"/>
  <c r="P482" i="8" a="1"/>
  <c r="P485" i="8" l="1"/>
  <c r="P484" i="8"/>
  <c r="P483" i="8"/>
  <c r="P482" i="8"/>
  <c r="R485" i="8"/>
  <c r="Q484" i="8"/>
  <c r="S482" i="8"/>
  <c r="Q485" i="8"/>
  <c r="S483" i="8"/>
  <c r="R482" i="8"/>
  <c r="S484" i="8"/>
  <c r="R483" i="8"/>
  <c r="Q482" i="8"/>
  <c r="S485" i="8"/>
  <c r="R484" i="8"/>
  <c r="Q483" i="8"/>
  <c r="U482" i="8" l="1" a="1"/>
  <c r="X485" i="8" s="1"/>
  <c r="D492" i="8" s="1"/>
  <c r="W484" i="8" l="1"/>
  <c r="C491" i="8" s="1"/>
  <c r="W482" i="8"/>
  <c r="C489" i="8" s="1"/>
  <c r="H495" i="8" s="1"/>
  <c r="X483" i="8"/>
  <c r="D490" i="8" s="1"/>
  <c r="I496" i="8" s="1"/>
  <c r="U485" i="8"/>
  <c r="A492" i="8" s="1"/>
  <c r="F498" i="8" s="1"/>
  <c r="W485" i="8"/>
  <c r="C492" i="8" s="1"/>
  <c r="U483" i="8"/>
  <c r="A490" i="8" s="1"/>
  <c r="F496" i="8" s="1"/>
  <c r="V483" i="8"/>
  <c r="B490" i="8" s="1"/>
  <c r="G496" i="8" s="1"/>
  <c r="X482" i="8"/>
  <c r="D489" i="8" s="1"/>
  <c r="I495" i="8" s="1"/>
  <c r="V484" i="8"/>
  <c r="B491" i="8" s="1"/>
  <c r="G497" i="8" s="1"/>
  <c r="V482" i="8"/>
  <c r="B489" i="8" s="1"/>
  <c r="G495" i="8" s="1"/>
  <c r="U484" i="8"/>
  <c r="A491" i="8" s="1"/>
  <c r="F497" i="8" s="1"/>
  <c r="X484" i="8"/>
  <c r="D491" i="8" s="1"/>
  <c r="G489" i="8" s="1"/>
  <c r="U482" i="8"/>
  <c r="A489" i="8" s="1"/>
  <c r="W483" i="8"/>
  <c r="C490" i="8" s="1"/>
  <c r="H496" i="8" s="1"/>
  <c r="V485" i="8"/>
  <c r="B492" i="8" s="1"/>
  <c r="G498" i="8" s="1"/>
  <c r="F489" i="8"/>
  <c r="H497" i="8"/>
  <c r="F490" i="8"/>
  <c r="H498" i="8"/>
  <c r="F495" i="8"/>
  <c r="G490" i="8"/>
  <c r="I498" i="8"/>
  <c r="I497" i="8" l="1"/>
  <c r="A495" i="8" a="1"/>
  <c r="D496" i="8" s="1"/>
  <c r="J489" i="8"/>
  <c r="J490" i="8"/>
  <c r="A498" i="8" l="1"/>
  <c r="A496" i="8"/>
  <c r="B496" i="8"/>
  <c r="D497" i="8"/>
  <c r="C495" i="8"/>
  <c r="B497" i="8"/>
  <c r="C497" i="8"/>
  <c r="D498" i="8"/>
  <c r="B495" i="8"/>
  <c r="A497" i="8"/>
  <c r="C498" i="8"/>
  <c r="D495" i="8"/>
  <c r="C496" i="8"/>
  <c r="B498" i="8"/>
  <c r="A495" i="8"/>
  <c r="A501" i="8" s="1" a="1"/>
  <c r="A503" i="8"/>
  <c r="D503" i="8" s="1"/>
  <c r="A504" i="8"/>
  <c r="A502" i="8"/>
  <c r="D502" i="8" s="1"/>
  <c r="A501" i="8" l="1"/>
  <c r="C501" i="8"/>
  <c r="D501" i="8" s="1"/>
  <c r="E501" i="8" l="1"/>
  <c r="E502" i="8"/>
  <c r="E503" i="8"/>
  <c r="G501" i="8" l="1" a="1"/>
  <c r="G503" i="8" l="1"/>
  <c r="K503" i="8" s="1"/>
  <c r="I501" i="8"/>
  <c r="M501" i="8" s="1"/>
  <c r="I503" i="8"/>
  <c r="M503" i="8" s="1"/>
  <c r="G502" i="8"/>
  <c r="K502" i="8" s="1"/>
  <c r="H503" i="8"/>
  <c r="L503" i="8" s="1"/>
  <c r="H501" i="8"/>
  <c r="L501" i="8" s="1"/>
  <c r="I502" i="8"/>
  <c r="M502" i="8" s="1"/>
  <c r="G501" i="8"/>
  <c r="K501" i="8" s="1"/>
  <c r="A506" i="8" s="1" a="1"/>
  <c r="H502" i="8"/>
  <c r="L502" i="8" s="1"/>
  <c r="D509" i="8" l="1"/>
  <c r="D508" i="8"/>
  <c r="D507" i="8"/>
  <c r="D506" i="8"/>
  <c r="A509" i="8"/>
  <c r="C507" i="8"/>
  <c r="B506" i="8"/>
  <c r="C508" i="8"/>
  <c r="B507" i="8"/>
  <c r="A506" i="8"/>
  <c r="C509" i="8"/>
  <c r="B508" i="8"/>
  <c r="A507" i="8"/>
  <c r="B509" i="8"/>
  <c r="A508" i="8"/>
  <c r="C506" i="8"/>
  <c r="G506" i="8" l="1"/>
  <c r="G508" i="8" l="1"/>
  <c r="I509" i="8" s="1"/>
  <c r="S507" i="8" s="1"/>
  <c r="Q509" i="8" s="1"/>
  <c r="I506" i="8"/>
  <c r="L507" i="8" s="1"/>
  <c r="I507" i="8"/>
  <c r="M507" i="8" s="1"/>
  <c r="L508" i="8" s="1"/>
  <c r="M508" i="8" l="1"/>
  <c r="I508" i="8"/>
  <c r="Q507" i="8" s="1"/>
  <c r="S509" i="8" s="1"/>
  <c r="U506" i="8" l="1" a="1"/>
  <c r="U509" i="8" l="1"/>
  <c r="U508" i="8"/>
  <c r="U507" i="8"/>
  <c r="U506" i="8"/>
  <c r="W509" i="8"/>
  <c r="V508" i="8"/>
  <c r="X506" i="8"/>
  <c r="V509" i="8"/>
  <c r="X507" i="8"/>
  <c r="W506" i="8"/>
  <c r="X508" i="8"/>
  <c r="W507" i="8"/>
  <c r="V506" i="8"/>
  <c r="X509" i="8"/>
  <c r="W508" i="8"/>
  <c r="V507" i="8"/>
  <c r="Z506" i="8" l="1" a="1"/>
  <c r="AC509" i="8" s="1"/>
  <c r="D514" i="8" s="1"/>
  <c r="Z509" i="8" l="1"/>
  <c r="A514" i="8" s="1"/>
  <c r="AA508" i="8"/>
  <c r="B513" i="8" s="1"/>
  <c r="AB508" i="8"/>
  <c r="C513" i="8" s="1"/>
  <c r="AB506" i="8"/>
  <c r="C511" i="8" s="1"/>
  <c r="AC507" i="8"/>
  <c r="D512" i="8" s="1"/>
  <c r="AA507" i="8"/>
  <c r="B512" i="8" s="1"/>
  <c r="AA506" i="8"/>
  <c r="B511" i="8" s="1"/>
  <c r="Z507" i="8"/>
  <c r="A512" i="8" s="1"/>
  <c r="AC506" i="8"/>
  <c r="D511" i="8" s="1"/>
  <c r="AB509" i="8"/>
  <c r="C514" i="8" s="1"/>
  <c r="Z508" i="8"/>
  <c r="A513" i="8" s="1"/>
  <c r="AC508" i="8"/>
  <c r="D513" i="8" s="1"/>
  <c r="Z506" i="8"/>
  <c r="A511" i="8" s="1"/>
  <c r="AB507" i="8"/>
  <c r="C512" i="8" s="1"/>
  <c r="AA509" i="8"/>
  <c r="B514" i="8" s="1"/>
  <c r="G511" i="8"/>
  <c r="I511" i="8" s="1"/>
  <c r="M513" i="8" s="1"/>
  <c r="I512" i="8" l="1"/>
  <c r="N513" i="8" s="1"/>
  <c r="M514" i="8" s="1"/>
  <c r="N514" i="8"/>
  <c r="P511" i="8" a="1"/>
  <c r="P514" i="8" l="1"/>
  <c r="P513" i="8"/>
  <c r="P512" i="8"/>
  <c r="P511" i="8"/>
  <c r="S514" i="8"/>
  <c r="R513" i="8"/>
  <c r="Q512" i="8"/>
  <c r="R514" i="8"/>
  <c r="Q513" i="8"/>
  <c r="S511" i="8"/>
  <c r="Q514" i="8"/>
  <c r="S512" i="8"/>
  <c r="R511" i="8"/>
  <c r="S513" i="8"/>
  <c r="R512" i="8"/>
  <c r="Q511" i="8"/>
  <c r="U511" i="8" l="1" a="1"/>
  <c r="X514" i="8" s="1"/>
  <c r="D521" i="8" s="1"/>
  <c r="U511" i="8" l="1"/>
  <c r="A518" i="8" s="1"/>
  <c r="V512" i="8"/>
  <c r="B519" i="8" s="1"/>
  <c r="G525" i="8" s="1"/>
  <c r="X512" i="8"/>
  <c r="D519" i="8" s="1"/>
  <c r="I525" i="8" s="1"/>
  <c r="W512" i="8"/>
  <c r="C519" i="8" s="1"/>
  <c r="H525" i="8" s="1"/>
  <c r="V514" i="8"/>
  <c r="B521" i="8" s="1"/>
  <c r="G527" i="8" s="1"/>
  <c r="X511" i="8"/>
  <c r="D518" i="8" s="1"/>
  <c r="I524" i="8" s="1"/>
  <c r="U514" i="8"/>
  <c r="A521" i="8" s="1"/>
  <c r="F527" i="8" s="1"/>
  <c r="U512" i="8"/>
  <c r="A519" i="8" s="1"/>
  <c r="F525" i="8" s="1"/>
  <c r="W513" i="8"/>
  <c r="C520" i="8" s="1"/>
  <c r="W511" i="8"/>
  <c r="C518" i="8" s="1"/>
  <c r="H524" i="8" s="1"/>
  <c r="V513" i="8"/>
  <c r="B520" i="8" s="1"/>
  <c r="G526" i="8" s="1"/>
  <c r="X513" i="8"/>
  <c r="D520" i="8" s="1"/>
  <c r="I526" i="8" s="1"/>
  <c r="V511" i="8"/>
  <c r="B518" i="8" s="1"/>
  <c r="G524" i="8" s="1"/>
  <c r="U513" i="8"/>
  <c r="A520" i="8" s="1"/>
  <c r="F526" i="8" s="1"/>
  <c r="W514" i="8"/>
  <c r="C521" i="8" s="1"/>
  <c r="F519" i="8" s="1"/>
  <c r="F524" i="8"/>
  <c r="F518" i="8"/>
  <c r="H526" i="8"/>
  <c r="G518" i="8"/>
  <c r="G519" i="8"/>
  <c r="I527" i="8"/>
  <c r="A524" i="8" l="1" a="1"/>
  <c r="D526" i="8" s="1"/>
  <c r="H527" i="8"/>
  <c r="J518" i="8"/>
  <c r="J519" i="8"/>
  <c r="A525" i="8" l="1"/>
  <c r="C525" i="8"/>
  <c r="C526" i="8"/>
  <c r="D527" i="8"/>
  <c r="B526" i="8"/>
  <c r="C527" i="8"/>
  <c r="A527" i="8"/>
  <c r="D524" i="8"/>
  <c r="C524" i="8"/>
  <c r="A526" i="8"/>
  <c r="A524" i="8"/>
  <c r="D525" i="8"/>
  <c r="B527" i="8"/>
  <c r="B524" i="8"/>
  <c r="B525" i="8"/>
  <c r="A530" i="8" a="1"/>
  <c r="A532" i="8" l="1"/>
  <c r="D532" i="8" s="1"/>
  <c r="A530" i="8"/>
  <c r="A531" i="8"/>
  <c r="D531" i="8" s="1"/>
  <c r="A533" i="8"/>
  <c r="C530" i="8" l="1"/>
  <c r="D530" i="8" s="1"/>
  <c r="E530" i="8" l="1"/>
  <c r="E531" i="8"/>
  <c r="E532" i="8"/>
  <c r="G530" i="8" l="1" a="1"/>
  <c r="G532" i="8" l="1"/>
  <c r="K532" i="8" s="1"/>
  <c r="I530" i="8"/>
  <c r="M530" i="8" s="1"/>
  <c r="I532" i="8"/>
  <c r="M532" i="8" s="1"/>
  <c r="G531" i="8"/>
  <c r="K531" i="8" s="1"/>
  <c r="H532" i="8"/>
  <c r="L532" i="8" s="1"/>
  <c r="H530" i="8"/>
  <c r="L530" i="8" s="1"/>
  <c r="H531" i="8"/>
  <c r="L531" i="8" s="1"/>
  <c r="I531" i="8"/>
  <c r="M531" i="8" s="1"/>
  <c r="G530" i="8"/>
  <c r="K530" i="8" s="1"/>
  <c r="A535" i="8" l="1" a="1"/>
  <c r="D538" i="8" l="1"/>
  <c r="D537" i="8"/>
  <c r="D536" i="8"/>
  <c r="D535" i="8"/>
  <c r="A538" i="8"/>
  <c r="C536" i="8"/>
  <c r="B535" i="8"/>
  <c r="C537" i="8"/>
  <c r="B536" i="8"/>
  <c r="A535" i="8"/>
  <c r="B538" i="8"/>
  <c r="A537" i="8"/>
  <c r="C535" i="8"/>
  <c r="C538" i="8"/>
  <c r="B537" i="8"/>
  <c r="A536" i="8"/>
  <c r="G535" i="8" l="1"/>
  <c r="G537" i="8" l="1"/>
  <c r="I538" i="8" s="1"/>
  <c r="S536" i="8" s="1"/>
  <c r="Q538" i="8" s="1"/>
  <c r="I535" i="8"/>
  <c r="L536" i="8" s="1"/>
  <c r="I536" i="8"/>
  <c r="M536" i="8" s="1"/>
  <c r="L537" i="8" s="1"/>
  <c r="M537" i="8" l="1"/>
  <c r="I537" i="8"/>
  <c r="Q536" i="8" s="1"/>
  <c r="S538" i="8" s="1"/>
  <c r="U535" i="8" l="1" a="1"/>
  <c r="U538" i="8" l="1"/>
  <c r="U537" i="8"/>
  <c r="U536" i="8"/>
  <c r="U535" i="8"/>
  <c r="W538" i="8"/>
  <c r="V537" i="8"/>
  <c r="X535" i="8"/>
  <c r="V538" i="8"/>
  <c r="X536" i="8"/>
  <c r="W535" i="8"/>
  <c r="X538" i="8"/>
  <c r="W537" i="8"/>
  <c r="V536" i="8"/>
  <c r="X537" i="8"/>
  <c r="W536" i="8"/>
  <c r="V535" i="8"/>
  <c r="Z535" i="8" l="1" a="1"/>
  <c r="AC538" i="8" l="1"/>
  <c r="D543" i="8" s="1"/>
  <c r="AC537" i="8"/>
  <c r="D542" i="8" s="1"/>
  <c r="AC536" i="8"/>
  <c r="D541" i="8" s="1"/>
  <c r="AC535" i="8"/>
  <c r="D540" i="8" s="1"/>
  <c r="AA538" i="8"/>
  <c r="B543" i="8" s="1"/>
  <c r="Z537" i="8"/>
  <c r="A542" i="8" s="1"/>
  <c r="AB535" i="8"/>
  <c r="C540" i="8" s="1"/>
  <c r="Z538" i="8"/>
  <c r="A543" i="8" s="1"/>
  <c r="AB536" i="8"/>
  <c r="C541" i="8" s="1"/>
  <c r="AA535" i="8"/>
  <c r="B540" i="8" s="1"/>
  <c r="AB538" i="8"/>
  <c r="C543" i="8" s="1"/>
  <c r="AA537" i="8"/>
  <c r="B542" i="8" s="1"/>
  <c r="Z536" i="8"/>
  <c r="A541" i="8" s="1"/>
  <c r="Z535" i="8"/>
  <c r="A540" i="8" s="1"/>
  <c r="AB537" i="8"/>
  <c r="C542" i="8" s="1"/>
  <c r="AA536" i="8"/>
  <c r="B541" i="8" s="1"/>
  <c r="G540" i="8" l="1"/>
  <c r="I540" i="8" s="1"/>
  <c r="M542" i="8" s="1"/>
  <c r="N543" i="8" l="1"/>
  <c r="I541" i="8"/>
  <c r="N542" i="8" s="1"/>
  <c r="M543" i="8" s="1"/>
  <c r="P540" i="8" l="1" a="1"/>
  <c r="P543" i="8" l="1"/>
  <c r="P542" i="8"/>
  <c r="P541" i="8"/>
  <c r="P540" i="8"/>
  <c r="S543" i="8"/>
  <c r="R542" i="8"/>
  <c r="Q541" i="8"/>
  <c r="R543" i="8"/>
  <c r="Q542" i="8"/>
  <c r="S540" i="8"/>
  <c r="S542" i="8"/>
  <c r="R541" i="8"/>
  <c r="Q540" i="8"/>
  <c r="S541" i="8"/>
  <c r="R540" i="8"/>
  <c r="Q543" i="8"/>
  <c r="U540" i="8" l="1" a="1"/>
  <c r="X543" i="8" s="1"/>
  <c r="D550" i="8" s="1"/>
  <c r="V541" i="8" l="1"/>
  <c r="B548" i="8" s="1"/>
  <c r="G554" i="8" s="1"/>
  <c r="W542" i="8"/>
  <c r="C549" i="8" s="1"/>
  <c r="X541" i="8"/>
  <c r="D548" i="8" s="1"/>
  <c r="I554" i="8" s="1"/>
  <c r="X540" i="8"/>
  <c r="D547" i="8" s="1"/>
  <c r="I553" i="8" s="1"/>
  <c r="V540" i="8"/>
  <c r="B547" i="8" s="1"/>
  <c r="G553" i="8" s="1"/>
  <c r="V543" i="8"/>
  <c r="B550" i="8" s="1"/>
  <c r="G556" i="8" s="1"/>
  <c r="W541" i="8"/>
  <c r="C548" i="8" s="1"/>
  <c r="H554" i="8" s="1"/>
  <c r="U541" i="8"/>
  <c r="A548" i="8" s="1"/>
  <c r="F554" i="8" s="1"/>
  <c r="U543" i="8"/>
  <c r="A550" i="8" s="1"/>
  <c r="F556" i="8" s="1"/>
  <c r="W540" i="8"/>
  <c r="C547" i="8" s="1"/>
  <c r="H553" i="8" s="1"/>
  <c r="V542" i="8"/>
  <c r="B549" i="8" s="1"/>
  <c r="G555" i="8" s="1"/>
  <c r="X542" i="8"/>
  <c r="D549" i="8" s="1"/>
  <c r="I555" i="8" s="1"/>
  <c r="U540" i="8"/>
  <c r="A547" i="8" s="1"/>
  <c r="U542" i="8"/>
  <c r="A549" i="8" s="1"/>
  <c r="F555" i="8" s="1"/>
  <c r="W543" i="8"/>
  <c r="C550" i="8" s="1"/>
  <c r="F548" i="8" s="1"/>
  <c r="G547" i="8"/>
  <c r="F547" i="8"/>
  <c r="H555" i="8"/>
  <c r="A553" i="8" a="1"/>
  <c r="F553" i="8"/>
  <c r="G548" i="8"/>
  <c r="I556" i="8"/>
  <c r="H556" i="8" l="1"/>
  <c r="J547" i="8"/>
  <c r="J548" i="8"/>
  <c r="D556" i="8"/>
  <c r="D555" i="8"/>
  <c r="D554" i="8"/>
  <c r="D553" i="8"/>
  <c r="A556" i="8"/>
  <c r="C554" i="8"/>
  <c r="B553" i="8"/>
  <c r="C555" i="8"/>
  <c r="B554" i="8"/>
  <c r="A553" i="8"/>
  <c r="A559" i="8" s="1" a="1"/>
  <c r="B556" i="8"/>
  <c r="A555" i="8"/>
  <c r="C553" i="8"/>
  <c r="C556" i="8"/>
  <c r="B555" i="8"/>
  <c r="A554" i="8"/>
  <c r="A561" i="8" l="1"/>
  <c r="D561" i="8" s="1"/>
  <c r="A560" i="8"/>
  <c r="D560" i="8" s="1"/>
  <c r="A559" i="8"/>
  <c r="A562" i="8"/>
  <c r="C559" i="8" l="1"/>
  <c r="D559" i="8" s="1"/>
  <c r="E559" i="8" l="1"/>
  <c r="E560" i="8"/>
  <c r="E561" i="8"/>
  <c r="G559" i="8" l="1" a="1"/>
  <c r="G561" i="8" l="1"/>
  <c r="K561" i="8" s="1"/>
  <c r="I559" i="8"/>
  <c r="M559" i="8" s="1"/>
  <c r="H560" i="8"/>
  <c r="L560" i="8" s="1"/>
  <c r="I561" i="8"/>
  <c r="M561" i="8" s="1"/>
  <c r="G560" i="8"/>
  <c r="K560" i="8" s="1"/>
  <c r="H561" i="8"/>
  <c r="L561" i="8" s="1"/>
  <c r="H559" i="8"/>
  <c r="L559" i="8" s="1"/>
  <c r="I560" i="8"/>
  <c r="M560" i="8" s="1"/>
  <c r="G559" i="8"/>
  <c r="K559" i="8" s="1"/>
  <c r="A564" i="8" l="1" a="1"/>
  <c r="D567" i="8" l="1"/>
  <c r="D566" i="8"/>
  <c r="D565" i="8"/>
  <c r="D564" i="8"/>
  <c r="B567" i="8"/>
  <c r="A566" i="8"/>
  <c r="C564" i="8"/>
  <c r="A567" i="8"/>
  <c r="C565" i="8"/>
  <c r="B564" i="8"/>
  <c r="C566" i="8"/>
  <c r="B565" i="8"/>
  <c r="A564" i="8"/>
  <c r="C567" i="8"/>
  <c r="B566" i="8"/>
  <c r="A565" i="8"/>
  <c r="G564" i="8" l="1"/>
  <c r="I565" i="8" s="1"/>
  <c r="M565" i="8" s="1"/>
  <c r="L566" i="8" s="1"/>
  <c r="G566" i="8" l="1"/>
  <c r="I567" i="8" s="1"/>
  <c r="S565" i="8" s="1"/>
  <c r="Q567" i="8" s="1"/>
  <c r="I564" i="8"/>
  <c r="L565" i="8" s="1"/>
  <c r="M566" i="8" l="1"/>
  <c r="I566" i="8"/>
  <c r="Q565" i="8" s="1"/>
  <c r="S567" i="8" s="1"/>
  <c r="U564" i="8" l="1" a="1"/>
  <c r="U567" i="8" l="1"/>
  <c r="U566" i="8"/>
  <c r="U565" i="8"/>
  <c r="U564" i="8"/>
  <c r="X567" i="8"/>
  <c r="W566" i="8"/>
  <c r="V565" i="8"/>
  <c r="W567" i="8"/>
  <c r="V566" i="8"/>
  <c r="X564" i="8"/>
  <c r="V567" i="8"/>
  <c r="X565" i="8"/>
  <c r="W564" i="8"/>
  <c r="X566" i="8"/>
  <c r="W565" i="8"/>
  <c r="V564" i="8"/>
  <c r="Z564" i="8" l="1" a="1"/>
  <c r="AC567" i="8" s="1"/>
  <c r="D572" i="8" s="1"/>
  <c r="AB565" i="8" l="1"/>
  <c r="C570" i="8" s="1"/>
  <c r="Z567" i="8"/>
  <c r="A572" i="8" s="1"/>
  <c r="AC565" i="8"/>
  <c r="D570" i="8" s="1"/>
  <c r="AC564" i="8"/>
  <c r="D569" i="8" s="1"/>
  <c r="Z564" i="8"/>
  <c r="A569" i="8" s="1"/>
  <c r="AA567" i="8"/>
  <c r="B572" i="8" s="1"/>
  <c r="AA565" i="8"/>
  <c r="B570" i="8" s="1"/>
  <c r="Z565" i="8"/>
  <c r="A570" i="8" s="1"/>
  <c r="AB566" i="8"/>
  <c r="C571" i="8" s="1"/>
  <c r="AB564" i="8"/>
  <c r="C569" i="8" s="1"/>
  <c r="AA566" i="8"/>
  <c r="B571" i="8" s="1"/>
  <c r="AC566" i="8"/>
  <c r="D571" i="8" s="1"/>
  <c r="AA564" i="8"/>
  <c r="B569" i="8" s="1"/>
  <c r="Z566" i="8"/>
  <c r="A571" i="8" s="1"/>
  <c r="AB567" i="8"/>
  <c r="C572" i="8" s="1"/>
  <c r="G569" i="8"/>
  <c r="I570" i="8" s="1"/>
  <c r="N571" i="8" s="1"/>
  <c r="M572" i="8" s="1"/>
  <c r="I569" i="8" l="1"/>
  <c r="M571" i="8" s="1"/>
  <c r="N572" i="8" l="1"/>
  <c r="P569" i="8" a="1"/>
  <c r="P572" i="8" l="1"/>
  <c r="P571" i="8"/>
  <c r="P570" i="8"/>
  <c r="P569" i="8"/>
  <c r="S571" i="8"/>
  <c r="R570" i="8"/>
  <c r="Q569" i="8"/>
  <c r="S572" i="8"/>
  <c r="R571" i="8"/>
  <c r="Q570" i="8"/>
  <c r="R572" i="8"/>
  <c r="Q571" i="8"/>
  <c r="S569" i="8"/>
  <c r="Q572" i="8"/>
  <c r="S570" i="8"/>
  <c r="R569" i="8"/>
  <c r="U569" i="8" l="1" a="1"/>
  <c r="X572" i="8" l="1"/>
  <c r="D579" i="8" s="1"/>
  <c r="X571" i="8"/>
  <c r="D578" i="8" s="1"/>
  <c r="X570" i="8"/>
  <c r="D577" i="8" s="1"/>
  <c r="I583" i="8" s="1"/>
  <c r="X569" i="8"/>
  <c r="D576" i="8" s="1"/>
  <c r="I582" i="8" s="1"/>
  <c r="W571" i="8"/>
  <c r="C578" i="8" s="1"/>
  <c r="V570" i="8"/>
  <c r="B577" i="8" s="1"/>
  <c r="G583" i="8" s="1"/>
  <c r="U569" i="8"/>
  <c r="A576" i="8" s="1"/>
  <c r="W572" i="8"/>
  <c r="C579" i="8" s="1"/>
  <c r="V571" i="8"/>
  <c r="B578" i="8" s="1"/>
  <c r="G584" i="8" s="1"/>
  <c r="U570" i="8"/>
  <c r="A577" i="8" s="1"/>
  <c r="F583" i="8" s="1"/>
  <c r="V572" i="8"/>
  <c r="B579" i="8" s="1"/>
  <c r="G585" i="8" s="1"/>
  <c r="U571" i="8"/>
  <c r="A578" i="8" s="1"/>
  <c r="F584" i="8" s="1"/>
  <c r="W569" i="8"/>
  <c r="C576" i="8" s="1"/>
  <c r="H582" i="8" s="1"/>
  <c r="U572" i="8"/>
  <c r="A579" i="8" s="1"/>
  <c r="F585" i="8" s="1"/>
  <c r="W570" i="8"/>
  <c r="C577" i="8" s="1"/>
  <c r="H583" i="8" s="1"/>
  <c r="V569" i="8"/>
  <c r="B576" i="8" s="1"/>
  <c r="G582" i="8" s="1"/>
  <c r="F577" i="8" l="1"/>
  <c r="H585" i="8"/>
  <c r="G576" i="8"/>
  <c r="I584" i="8"/>
  <c r="A582" i="8" a="1"/>
  <c r="F582" i="8"/>
  <c r="F576" i="8"/>
  <c r="H584" i="8"/>
  <c r="G577" i="8"/>
  <c r="I585" i="8"/>
  <c r="J576" i="8" l="1"/>
  <c r="J577" i="8"/>
  <c r="D585" i="8"/>
  <c r="D584" i="8"/>
  <c r="D583" i="8"/>
  <c r="D582" i="8"/>
  <c r="B585" i="8"/>
  <c r="A584" i="8"/>
  <c r="C582" i="8"/>
  <c r="A585" i="8"/>
  <c r="C583" i="8"/>
  <c r="B582" i="8"/>
  <c r="C584" i="8"/>
  <c r="B583" i="8"/>
  <c r="A582" i="8"/>
  <c r="A588" i="8" s="1" a="1"/>
  <c r="C585" i="8"/>
  <c r="B584" i="8"/>
  <c r="A583" i="8"/>
  <c r="A590" i="8" l="1"/>
  <c r="D590" i="8" s="1"/>
  <c r="A591" i="8"/>
  <c r="A589" i="8"/>
  <c r="D589" i="8" s="1"/>
  <c r="A588" i="8"/>
  <c r="C588" i="8" l="1"/>
  <c r="D588" i="8" s="1"/>
  <c r="E588" i="8" l="1"/>
  <c r="E589" i="8"/>
  <c r="E590" i="8"/>
  <c r="G588" i="8" l="1" a="1"/>
  <c r="G590" i="8" l="1"/>
  <c r="K590" i="8" s="1"/>
  <c r="I588" i="8"/>
  <c r="M588" i="8" s="1"/>
  <c r="I589" i="8"/>
  <c r="M589" i="8" s="1"/>
  <c r="G588" i="8"/>
  <c r="K588" i="8" s="1"/>
  <c r="H589" i="8"/>
  <c r="L589" i="8" s="1"/>
  <c r="I590" i="8"/>
  <c r="M590" i="8" s="1"/>
  <c r="G589" i="8"/>
  <c r="K589" i="8" s="1"/>
  <c r="H590" i="8"/>
  <c r="L590" i="8" s="1"/>
  <c r="H588" i="8"/>
  <c r="L588" i="8" s="1"/>
  <c r="A593" i="8" l="1" a="1"/>
  <c r="D596" i="8" s="1"/>
  <c r="C594" i="8" l="1"/>
  <c r="D593" i="8"/>
  <c r="B594" i="8"/>
  <c r="A596" i="8"/>
  <c r="A594" i="8"/>
  <c r="D594" i="8"/>
  <c r="A593" i="8"/>
  <c r="B596" i="8"/>
  <c r="C595" i="8"/>
  <c r="C593" i="8"/>
  <c r="B595" i="8"/>
  <c r="D595" i="8"/>
  <c r="B593" i="8"/>
  <c r="A595" i="8"/>
  <c r="I594" i="8" s="1"/>
  <c r="M594" i="8" s="1"/>
  <c r="L595" i="8" s="1"/>
  <c r="C596" i="8"/>
  <c r="G593" i="8"/>
  <c r="G595" i="8" l="1"/>
  <c r="I596" i="8" s="1"/>
  <c r="S594" i="8" s="1"/>
  <c r="Q596" i="8" s="1"/>
  <c r="I593" i="8"/>
  <c r="L594" i="8" s="1"/>
  <c r="M595" i="8" l="1"/>
  <c r="I595" i="8"/>
  <c r="Q594" i="8" s="1"/>
  <c r="S596" i="8" s="1"/>
  <c r="U593" i="8" l="1" a="1"/>
  <c r="X596" i="8" l="1"/>
  <c r="X595" i="8"/>
  <c r="X594" i="8"/>
  <c r="X593" i="8"/>
  <c r="U596" i="8"/>
  <c r="U595" i="8"/>
  <c r="U594" i="8"/>
  <c r="U593" i="8"/>
  <c r="W595" i="8"/>
  <c r="W593" i="8"/>
  <c r="V595" i="8"/>
  <c r="V593" i="8"/>
  <c r="W596" i="8"/>
  <c r="W594" i="8"/>
  <c r="V596" i="8"/>
  <c r="V594" i="8"/>
  <c r="Z593" i="8" l="1" a="1"/>
  <c r="AB596" i="8" s="1"/>
  <c r="C601" i="8" s="1"/>
  <c r="Z594" i="8" l="1"/>
  <c r="A599" i="8" s="1"/>
  <c r="AB593" i="8"/>
  <c r="C598" i="8" s="1"/>
  <c r="Z595" i="8"/>
  <c r="A600" i="8" s="1"/>
  <c r="AB594" i="8"/>
  <c r="C599" i="8" s="1"/>
  <c r="AC593" i="8"/>
  <c r="D598" i="8" s="1"/>
  <c r="Z593" i="8"/>
  <c r="A598" i="8" s="1"/>
  <c r="Z596" i="8"/>
  <c r="A601" i="8" s="1"/>
  <c r="AC594" i="8"/>
  <c r="D599" i="8" s="1"/>
  <c r="AA594" i="8"/>
  <c r="B599" i="8" s="1"/>
  <c r="AA593" i="8"/>
  <c r="B598" i="8" s="1"/>
  <c r="AC595" i="8"/>
  <c r="D600" i="8" s="1"/>
  <c r="AB595" i="8"/>
  <c r="C600" i="8" s="1"/>
  <c r="AA596" i="8"/>
  <c r="B601" i="8" s="1"/>
  <c r="AA595" i="8"/>
  <c r="B600" i="8" s="1"/>
  <c r="AC596" i="8"/>
  <c r="D601" i="8" s="1"/>
  <c r="G598" i="8"/>
  <c r="I599" i="8" s="1"/>
  <c r="N600" i="8" s="1"/>
  <c r="M601" i="8" s="1"/>
  <c r="I598" i="8" l="1"/>
  <c r="M600" i="8" s="1"/>
  <c r="N601" i="8" l="1"/>
  <c r="P598" i="8" a="1"/>
  <c r="S601" i="8" l="1"/>
  <c r="S600" i="8"/>
  <c r="S599" i="8"/>
  <c r="S598" i="8"/>
  <c r="R600" i="8"/>
  <c r="Q599" i="8"/>
  <c r="P598" i="8"/>
  <c r="P601" i="8"/>
  <c r="R599" i="8"/>
  <c r="Q598" i="8"/>
  <c r="Q600" i="8"/>
  <c r="P600" i="8"/>
  <c r="R601" i="8"/>
  <c r="P599" i="8"/>
  <c r="Q601" i="8"/>
  <c r="R598" i="8"/>
  <c r="U598" i="8" l="1" a="1"/>
  <c r="W601" i="8" s="1"/>
  <c r="C608" i="8" s="1"/>
  <c r="X598" i="8" l="1"/>
  <c r="D605" i="8" s="1"/>
  <c r="I611" i="8" s="1"/>
  <c r="U600" i="8"/>
  <c r="A607" i="8" s="1"/>
  <c r="F613" i="8" s="1"/>
  <c r="U599" i="8"/>
  <c r="A606" i="8" s="1"/>
  <c r="F612" i="8" s="1"/>
  <c r="W599" i="8"/>
  <c r="C606" i="8" s="1"/>
  <c r="H612" i="8" s="1"/>
  <c r="X600" i="8"/>
  <c r="D607" i="8" s="1"/>
  <c r="X599" i="8"/>
  <c r="D606" i="8" s="1"/>
  <c r="I612" i="8" s="1"/>
  <c r="W598" i="8"/>
  <c r="C605" i="8" s="1"/>
  <c r="H611" i="8" s="1"/>
  <c r="V601" i="8"/>
  <c r="B608" i="8" s="1"/>
  <c r="G614" i="8" s="1"/>
  <c r="V598" i="8"/>
  <c r="B605" i="8" s="1"/>
  <c r="G611" i="8" s="1"/>
  <c r="U598" i="8"/>
  <c r="A605" i="8" s="1"/>
  <c r="F611" i="8" s="1"/>
  <c r="V600" i="8"/>
  <c r="B607" i="8" s="1"/>
  <c r="G613" i="8" s="1"/>
  <c r="W600" i="8"/>
  <c r="C607" i="8" s="1"/>
  <c r="F605" i="8" s="1"/>
  <c r="U601" i="8"/>
  <c r="A608" i="8" s="1"/>
  <c r="F614" i="8" s="1"/>
  <c r="V599" i="8"/>
  <c r="B606" i="8" s="1"/>
  <c r="G612" i="8" s="1"/>
  <c r="X601" i="8"/>
  <c r="D608" i="8" s="1"/>
  <c r="G606" i="8" s="1"/>
  <c r="G605" i="8"/>
  <c r="I613" i="8"/>
  <c r="I614" i="8"/>
  <c r="F606" i="8"/>
  <c r="H614" i="8"/>
  <c r="A611" i="8" l="1" a="1"/>
  <c r="C613" i="8" s="1"/>
  <c r="H613" i="8"/>
  <c r="J606" i="8"/>
  <c r="J605" i="8"/>
  <c r="D614" i="8" l="1"/>
  <c r="B611" i="8"/>
  <c r="B613" i="8"/>
  <c r="A613" i="8"/>
  <c r="A619" i="8" s="1"/>
  <c r="D619" i="8" s="1"/>
  <c r="A614" i="8"/>
  <c r="C614" i="8"/>
  <c r="A612" i="8"/>
  <c r="A611" i="8"/>
  <c r="A617" i="8" s="1" a="1"/>
  <c r="B614" i="8"/>
  <c r="C611" i="8"/>
  <c r="D613" i="8"/>
  <c r="C612" i="8"/>
  <c r="B612" i="8"/>
  <c r="D611" i="8"/>
  <c r="D612" i="8"/>
  <c r="A618" i="8"/>
  <c r="D618" i="8" s="1"/>
  <c r="A620" i="8"/>
  <c r="A617" i="8"/>
  <c r="C617" i="8" l="1"/>
  <c r="D617" i="8" s="1"/>
  <c r="E617" i="8" l="1"/>
  <c r="E619" i="8"/>
  <c r="E618" i="8"/>
  <c r="G617" i="8" l="1" a="1"/>
  <c r="I618" i="8" l="1"/>
  <c r="M618" i="8" s="1"/>
  <c r="H617" i="8"/>
  <c r="L617" i="8" s="1"/>
  <c r="H618" i="8"/>
  <c r="L618" i="8" s="1"/>
  <c r="G619" i="8"/>
  <c r="K619" i="8" s="1"/>
  <c r="G617" i="8"/>
  <c r="K617" i="8" s="1"/>
  <c r="I619" i="8"/>
  <c r="M619" i="8" s="1"/>
  <c r="H619" i="8"/>
  <c r="L619" i="8" s="1"/>
  <c r="G618" i="8"/>
  <c r="K618" i="8" s="1"/>
  <c r="I617" i="8"/>
  <c r="M617" i="8" s="1"/>
  <c r="A622" i="8" l="1" a="1"/>
  <c r="C625" i="8" l="1"/>
  <c r="C624" i="8"/>
  <c r="C623" i="8"/>
  <c r="C622" i="8"/>
  <c r="B625" i="8"/>
  <c r="A624" i="8"/>
  <c r="D622" i="8"/>
  <c r="D625" i="8"/>
  <c r="B624" i="8"/>
  <c r="A623" i="8"/>
  <c r="D623" i="8"/>
  <c r="B623" i="8"/>
  <c r="A625" i="8"/>
  <c r="B622" i="8"/>
  <c r="D624" i="8"/>
  <c r="A622" i="8"/>
  <c r="G622" i="8" l="1"/>
  <c r="G624" i="8" l="1"/>
  <c r="I625" i="8" s="1"/>
  <c r="S623" i="8" s="1"/>
  <c r="Q625" i="8" s="1"/>
  <c r="I622" i="8"/>
  <c r="L623" i="8" s="1"/>
  <c r="I623" i="8"/>
  <c r="M623" i="8" s="1"/>
  <c r="L624" i="8" s="1"/>
  <c r="M624" i="8" l="1"/>
  <c r="I624" i="8"/>
  <c r="Q623" i="8" s="1"/>
  <c r="S625" i="8" s="1"/>
  <c r="U622" i="8" l="1" a="1"/>
  <c r="X625" i="8" l="1"/>
  <c r="X624" i="8"/>
  <c r="X623" i="8"/>
  <c r="X622" i="8"/>
  <c r="W624" i="8"/>
  <c r="V623" i="8"/>
  <c r="U622" i="8"/>
  <c r="U625" i="8"/>
  <c r="W623" i="8"/>
  <c r="V622" i="8"/>
  <c r="V624" i="8"/>
  <c r="U624" i="8"/>
  <c r="W625" i="8"/>
  <c r="U623" i="8"/>
  <c r="V625" i="8"/>
  <c r="W622" i="8"/>
  <c r="Z622" i="8" l="1" a="1"/>
  <c r="AB625" i="8" s="1"/>
  <c r="C630" i="8" s="1"/>
  <c r="AC623" i="8" l="1"/>
  <c r="D628" i="8" s="1"/>
  <c r="AA625" i="8"/>
  <c r="B630" i="8" s="1"/>
  <c r="AB623" i="8"/>
  <c r="C628" i="8" s="1"/>
  <c r="AB622" i="8"/>
  <c r="C627" i="8" s="1"/>
  <c r="AC622" i="8"/>
  <c r="D627" i="8" s="1"/>
  <c r="AC624" i="8"/>
  <c r="D629" i="8" s="1"/>
  <c r="Z624" i="8"/>
  <c r="A629" i="8" s="1"/>
  <c r="Z623" i="8"/>
  <c r="A628" i="8" s="1"/>
  <c r="AA622" i="8"/>
  <c r="B627" i="8" s="1"/>
  <c r="Z622" i="8"/>
  <c r="A627" i="8" s="1"/>
  <c r="AA624" i="8"/>
  <c r="B629" i="8" s="1"/>
  <c r="AB624" i="8"/>
  <c r="C629" i="8" s="1"/>
  <c r="Z625" i="8"/>
  <c r="A630" i="8" s="1"/>
  <c r="AA623" i="8"/>
  <c r="B628" i="8" s="1"/>
  <c r="AC625" i="8"/>
  <c r="D630" i="8" s="1"/>
  <c r="G627" i="8"/>
  <c r="I628" i="8" s="1"/>
  <c r="N629" i="8" s="1"/>
  <c r="M630" i="8" s="1"/>
  <c r="I627" i="8" l="1"/>
  <c r="M629" i="8" s="1"/>
  <c r="N630" i="8" s="1"/>
  <c r="P627" i="8" a="1"/>
  <c r="S630" i="8" l="1"/>
  <c r="S629" i="8"/>
  <c r="S628" i="8"/>
  <c r="S627" i="8"/>
  <c r="P630" i="8"/>
  <c r="R628" i="8"/>
  <c r="Q627" i="8"/>
  <c r="Q630" i="8"/>
  <c r="P629" i="8"/>
  <c r="R627" i="8"/>
  <c r="R629" i="8"/>
  <c r="P627" i="8"/>
  <c r="Q629" i="8"/>
  <c r="Q628" i="8"/>
  <c r="R630" i="8"/>
  <c r="P628" i="8"/>
  <c r="U627" i="8" l="1" a="1"/>
  <c r="W630" i="8" l="1"/>
  <c r="C637" i="8" s="1"/>
  <c r="W629" i="8"/>
  <c r="C636" i="8" s="1"/>
  <c r="W628" i="8"/>
  <c r="C635" i="8" s="1"/>
  <c r="H641" i="8" s="1"/>
  <c r="W627" i="8"/>
  <c r="C634" i="8" s="1"/>
  <c r="H640" i="8" s="1"/>
  <c r="X629" i="8"/>
  <c r="D636" i="8" s="1"/>
  <c r="V628" i="8"/>
  <c r="B635" i="8" s="1"/>
  <c r="G641" i="8" s="1"/>
  <c r="U627" i="8"/>
  <c r="A634" i="8" s="1"/>
  <c r="U630" i="8"/>
  <c r="A637" i="8" s="1"/>
  <c r="F643" i="8" s="1"/>
  <c r="X628" i="8"/>
  <c r="D635" i="8" s="1"/>
  <c r="I641" i="8" s="1"/>
  <c r="V627" i="8"/>
  <c r="B634" i="8" s="1"/>
  <c r="G640" i="8" s="1"/>
  <c r="X630" i="8"/>
  <c r="D637" i="8" s="1"/>
  <c r="U628" i="8"/>
  <c r="A635" i="8" s="1"/>
  <c r="F641" i="8" s="1"/>
  <c r="V630" i="8"/>
  <c r="B637" i="8" s="1"/>
  <c r="G643" i="8" s="1"/>
  <c r="X627" i="8"/>
  <c r="D634" i="8" s="1"/>
  <c r="I640" i="8" s="1"/>
  <c r="V629" i="8"/>
  <c r="B636" i="8" s="1"/>
  <c r="G642" i="8" s="1"/>
  <c r="U629" i="8"/>
  <c r="A636" i="8" s="1"/>
  <c r="F642" i="8" s="1"/>
  <c r="G635" i="8" l="1"/>
  <c r="I643" i="8"/>
  <c r="A640" i="8" a="1"/>
  <c r="F640" i="8"/>
  <c r="F634" i="8"/>
  <c r="H642" i="8"/>
  <c r="G634" i="8"/>
  <c r="I642" i="8"/>
  <c r="F635" i="8"/>
  <c r="H643" i="8"/>
  <c r="J635" i="8" l="1"/>
  <c r="J634" i="8"/>
  <c r="C643" i="8"/>
  <c r="C642" i="8"/>
  <c r="C641" i="8"/>
  <c r="C640" i="8"/>
  <c r="B643" i="8"/>
  <c r="A642" i="8"/>
  <c r="D640" i="8"/>
  <c r="A643" i="8"/>
  <c r="D641" i="8"/>
  <c r="B640" i="8"/>
  <c r="D643" i="8"/>
  <c r="B642" i="8"/>
  <c r="A641" i="8"/>
  <c r="D642" i="8"/>
  <c r="B641" i="8"/>
  <c r="A640" i="8"/>
  <c r="A646" i="8" l="1" a="1"/>
  <c r="A647" i="8" l="1"/>
  <c r="D647" i="8" s="1"/>
  <c r="A649" i="8"/>
  <c r="A648" i="8"/>
  <c r="D648" i="8" s="1"/>
  <c r="A646" i="8"/>
  <c r="C646" i="8" l="1"/>
  <c r="D646" i="8" s="1"/>
  <c r="E646" i="8" l="1"/>
  <c r="E648" i="8"/>
  <c r="E647" i="8"/>
  <c r="G646" i="8" l="1" a="1"/>
  <c r="I647" i="8" l="1"/>
  <c r="M647" i="8" s="1"/>
  <c r="H646" i="8"/>
  <c r="L646" i="8" s="1"/>
  <c r="G648" i="8"/>
  <c r="K648" i="8" s="1"/>
  <c r="G646" i="8"/>
  <c r="K646" i="8" s="1"/>
  <c r="H647" i="8"/>
  <c r="L647" i="8" s="1"/>
  <c r="H648" i="8"/>
  <c r="L648" i="8" s="1"/>
  <c r="I646" i="8"/>
  <c r="M646" i="8" s="1"/>
  <c r="I648" i="8"/>
  <c r="M648" i="8" s="1"/>
  <c r="G647" i="8"/>
  <c r="K647" i="8" s="1"/>
  <c r="A651" i="8" l="1" a="1"/>
  <c r="A654" i="8" l="1"/>
  <c r="A653" i="8"/>
  <c r="D653" i="8"/>
  <c r="C652" i="8"/>
  <c r="C651" i="8"/>
  <c r="C653" i="8"/>
  <c r="A652" i="8"/>
  <c r="D654" i="8"/>
  <c r="B653" i="8"/>
  <c r="D651" i="8"/>
  <c r="B654" i="8"/>
  <c r="B652" i="8"/>
  <c r="A651" i="8"/>
  <c r="C654" i="8"/>
  <c r="D652" i="8"/>
  <c r="B651" i="8"/>
  <c r="G651" i="8" l="1"/>
  <c r="I652" i="8" s="1"/>
  <c r="M652" i="8" s="1"/>
  <c r="I651" i="8"/>
  <c r="L652" i="8" s="1"/>
  <c r="M653" i="8" s="1"/>
  <c r="L653" i="8" l="1"/>
  <c r="G653" i="8"/>
  <c r="I654" i="8" s="1"/>
  <c r="S652" i="8" s="1"/>
  <c r="Q654" i="8" s="1"/>
  <c r="I653" i="8" l="1"/>
  <c r="Q652" i="8" s="1"/>
  <c r="S654" i="8" l="1"/>
  <c r="U651" i="8" a="1"/>
  <c r="V654" i="8" l="1"/>
  <c r="V653" i="8"/>
  <c r="V652" i="8"/>
  <c r="V651" i="8"/>
  <c r="W654" i="8"/>
  <c r="U653" i="8"/>
  <c r="X651" i="8"/>
  <c r="U654" i="8"/>
  <c r="W652" i="8"/>
  <c r="X653" i="8"/>
  <c r="U652" i="8"/>
  <c r="X654" i="8"/>
  <c r="X652" i="8"/>
  <c r="U651" i="8"/>
  <c r="W653" i="8"/>
  <c r="W651" i="8"/>
  <c r="Z651" i="8" l="1" a="1"/>
  <c r="Z654" i="8" l="1"/>
  <c r="A659" i="8" s="1"/>
  <c r="Z653" i="8"/>
  <c r="A658" i="8" s="1"/>
  <c r="Z652" i="8"/>
  <c r="A657" i="8" s="1"/>
  <c r="Z651" i="8"/>
  <c r="A656" i="8" s="1"/>
  <c r="AA654" i="8"/>
  <c r="B659" i="8" s="1"/>
  <c r="AC652" i="8"/>
  <c r="D657" i="8" s="1"/>
  <c r="AB651" i="8"/>
  <c r="C656" i="8" s="1"/>
  <c r="AB653" i="8"/>
  <c r="C658" i="8" s="1"/>
  <c r="AC651" i="8"/>
  <c r="D656" i="8" s="1"/>
  <c r="AC654" i="8"/>
  <c r="D659" i="8" s="1"/>
  <c r="AA653" i="8"/>
  <c r="B658" i="8" s="1"/>
  <c r="AA651" i="8"/>
  <c r="B656" i="8" s="1"/>
  <c r="AB654" i="8"/>
  <c r="C659" i="8" s="1"/>
  <c r="AC653" i="8"/>
  <c r="D658" i="8" s="1"/>
  <c r="AA652" i="8"/>
  <c r="B657" i="8" s="1"/>
  <c r="AB652" i="8"/>
  <c r="C657" i="8" s="1"/>
  <c r="G656" i="8" l="1"/>
  <c r="I657" i="8" s="1"/>
  <c r="N658" i="8" s="1"/>
  <c r="M659" i="8" s="1"/>
  <c r="I656" i="8"/>
  <c r="M658" i="8" s="1"/>
  <c r="N659" i="8" s="1"/>
  <c r="P656" i="8" l="1" a="1"/>
  <c r="Q659" i="8" l="1"/>
  <c r="Q658" i="8"/>
  <c r="Q657" i="8"/>
  <c r="Q656" i="8"/>
  <c r="S659" i="8"/>
  <c r="R658" i="8"/>
  <c r="P657" i="8"/>
  <c r="S658" i="8"/>
  <c r="S656" i="8"/>
  <c r="P658" i="8"/>
  <c r="R656" i="8"/>
  <c r="R659" i="8"/>
  <c r="S657" i="8"/>
  <c r="P656" i="8"/>
  <c r="P659" i="8"/>
  <c r="R657" i="8"/>
  <c r="U656" i="8" l="1" a="1"/>
  <c r="U659" i="8" l="1"/>
  <c r="A666" i="8" s="1"/>
  <c r="F672" i="8" s="1"/>
  <c r="U658" i="8"/>
  <c r="A665" i="8" s="1"/>
  <c r="F671" i="8" s="1"/>
  <c r="U657" i="8"/>
  <c r="A664" i="8" s="1"/>
  <c r="F670" i="8" s="1"/>
  <c r="U656" i="8"/>
  <c r="A663" i="8" s="1"/>
  <c r="W659" i="8"/>
  <c r="C666" i="8" s="1"/>
  <c r="V658" i="8"/>
  <c r="B665" i="8" s="1"/>
  <c r="G671" i="8" s="1"/>
  <c r="X656" i="8"/>
  <c r="D663" i="8" s="1"/>
  <c r="I669" i="8" s="1"/>
  <c r="X659" i="8"/>
  <c r="D666" i="8" s="1"/>
  <c r="X657" i="8"/>
  <c r="D664" i="8" s="1"/>
  <c r="I670" i="8" s="1"/>
  <c r="V656" i="8"/>
  <c r="B663" i="8" s="1"/>
  <c r="G669" i="8" s="1"/>
  <c r="V659" i="8"/>
  <c r="B666" i="8" s="1"/>
  <c r="G672" i="8" s="1"/>
  <c r="W657" i="8"/>
  <c r="C664" i="8" s="1"/>
  <c r="H670" i="8" s="1"/>
  <c r="X658" i="8"/>
  <c r="D665" i="8" s="1"/>
  <c r="V657" i="8"/>
  <c r="B664" i="8" s="1"/>
  <c r="G670" i="8" s="1"/>
  <c r="W658" i="8"/>
  <c r="C665" i="8" s="1"/>
  <c r="W656" i="8"/>
  <c r="C663" i="8" s="1"/>
  <c r="H669" i="8" s="1"/>
  <c r="F663" i="8" l="1"/>
  <c r="H671" i="8"/>
  <c r="G664" i="8"/>
  <c r="I672" i="8"/>
  <c r="A669" i="8" a="1"/>
  <c r="F669" i="8"/>
  <c r="G663" i="8"/>
  <c r="I671" i="8"/>
  <c r="F664" i="8"/>
  <c r="H672" i="8"/>
  <c r="A672" i="8" l="1"/>
  <c r="A671" i="8"/>
  <c r="A670" i="8"/>
  <c r="A669" i="8"/>
  <c r="A675" i="8" s="1" a="1"/>
  <c r="D671" i="8"/>
  <c r="C670" i="8"/>
  <c r="B669" i="8"/>
  <c r="D672" i="8"/>
  <c r="B671" i="8"/>
  <c r="C669" i="8"/>
  <c r="C672" i="8"/>
  <c r="D670" i="8"/>
  <c r="B672" i="8"/>
  <c r="B670" i="8"/>
  <c r="C671" i="8"/>
  <c r="D669" i="8"/>
  <c r="J664" i="8"/>
  <c r="J663" i="8"/>
  <c r="A678" i="8" l="1"/>
  <c r="A676" i="8"/>
  <c r="D676" i="8" s="1"/>
  <c r="A675" i="8"/>
  <c r="A677" i="8"/>
  <c r="D677" i="8" s="1"/>
  <c r="C675" i="8" l="1"/>
  <c r="D675" i="8" s="1"/>
  <c r="E675" i="8" l="1"/>
  <c r="E677" i="8"/>
  <c r="E676" i="8"/>
  <c r="G675" i="8" l="1" a="1"/>
  <c r="H677" i="8" l="1"/>
  <c r="L677" i="8" s="1"/>
  <c r="G676" i="8"/>
  <c r="K676" i="8" s="1"/>
  <c r="H676" i="8"/>
  <c r="L676" i="8" s="1"/>
  <c r="G677" i="8"/>
  <c r="K677" i="8" s="1"/>
  <c r="G675" i="8"/>
  <c r="K675" i="8" s="1"/>
  <c r="I676" i="8"/>
  <c r="M676" i="8" s="1"/>
  <c r="I675" i="8"/>
  <c r="M675" i="8" s="1"/>
  <c r="I677" i="8"/>
  <c r="M677" i="8" s="1"/>
  <c r="H675" i="8"/>
  <c r="L675" i="8" s="1"/>
  <c r="A680" i="8" l="1" a="1"/>
  <c r="A683" i="8" l="1"/>
  <c r="A682" i="8"/>
  <c r="A681" i="8"/>
  <c r="A680" i="8"/>
  <c r="D682" i="8"/>
  <c r="C681" i="8"/>
  <c r="B680" i="8"/>
  <c r="B683" i="8"/>
  <c r="D681" i="8"/>
  <c r="C680" i="8"/>
  <c r="B682" i="8"/>
  <c r="D683" i="8"/>
  <c r="B681" i="8"/>
  <c r="C683" i="8"/>
  <c r="D680" i="8"/>
  <c r="C682" i="8"/>
  <c r="G680" i="8" l="1"/>
  <c r="I680" i="8" s="1"/>
  <c r="L681" i="8" s="1"/>
  <c r="M682" i="8" l="1"/>
  <c r="I681" i="8"/>
  <c r="M681" i="8" s="1"/>
  <c r="L682" i="8" s="1"/>
  <c r="G682" i="8"/>
  <c r="I683" i="8" s="1"/>
  <c r="S681" i="8" s="1"/>
  <c r="Q683" i="8" s="1"/>
  <c r="I682" i="8" l="1"/>
  <c r="Q681" i="8" s="1"/>
  <c r="S683" i="8" l="1"/>
  <c r="U680" i="8" a="1"/>
  <c r="V683" i="8" l="1"/>
  <c r="V682" i="8"/>
  <c r="V681" i="8"/>
  <c r="V680" i="8"/>
  <c r="W683" i="8"/>
  <c r="U682" i="8"/>
  <c r="X680" i="8"/>
  <c r="X683" i="8"/>
  <c r="W682" i="8"/>
  <c r="U681" i="8"/>
  <c r="X682" i="8"/>
  <c r="U680" i="8"/>
  <c r="X681" i="8"/>
  <c r="W681" i="8"/>
  <c r="U683" i="8"/>
  <c r="W680" i="8"/>
  <c r="Z680" i="8" l="1" a="1"/>
  <c r="Z683" i="8" s="1"/>
  <c r="A688" i="8" s="1"/>
  <c r="AB683" i="8" l="1"/>
  <c r="C688" i="8" s="1"/>
  <c r="AB682" i="8"/>
  <c r="C687" i="8" s="1"/>
  <c r="AC683" i="8"/>
  <c r="D688" i="8" s="1"/>
  <c r="AB680" i="8"/>
  <c r="C685" i="8" s="1"/>
  <c r="Z681" i="8"/>
  <c r="A686" i="8" s="1"/>
  <c r="AB681" i="8"/>
  <c r="C686" i="8" s="1"/>
  <c r="AA680" i="8"/>
  <c r="B685" i="8" s="1"/>
  <c r="AA681" i="8"/>
  <c r="B686" i="8" s="1"/>
  <c r="Z680" i="8"/>
  <c r="A685" i="8" s="1"/>
  <c r="AC680" i="8"/>
  <c r="D685" i="8" s="1"/>
  <c r="AC681" i="8"/>
  <c r="D686" i="8" s="1"/>
  <c r="Z682" i="8"/>
  <c r="A687" i="8" s="1"/>
  <c r="AC682" i="8"/>
  <c r="D687" i="8" s="1"/>
  <c r="AA682" i="8"/>
  <c r="B687" i="8" s="1"/>
  <c r="AA683" i="8"/>
  <c r="B688" i="8" s="1"/>
  <c r="G685" i="8"/>
  <c r="I686" i="8" l="1"/>
  <c r="N687" i="8" s="1"/>
  <c r="M688" i="8" s="1"/>
  <c r="I685" i="8"/>
  <c r="M687" i="8" s="1"/>
  <c r="N688" i="8" s="1"/>
  <c r="P685" i="8" a="1"/>
  <c r="Q688" i="8" l="1"/>
  <c r="Q687" i="8"/>
  <c r="Q686" i="8"/>
  <c r="Q685" i="8"/>
  <c r="S688" i="8"/>
  <c r="R687" i="8"/>
  <c r="P686" i="8"/>
  <c r="S687" i="8"/>
  <c r="R686" i="8"/>
  <c r="P685" i="8"/>
  <c r="P688" i="8"/>
  <c r="R685" i="8"/>
  <c r="P687" i="8"/>
  <c r="S686" i="8"/>
  <c r="R688" i="8"/>
  <c r="S685" i="8"/>
  <c r="U685" i="8" l="1" a="1"/>
  <c r="U688" i="8" l="1"/>
  <c r="A695" i="8" s="1"/>
  <c r="F701" i="8" s="1"/>
  <c r="U687" i="8"/>
  <c r="A694" i="8" s="1"/>
  <c r="F700" i="8" s="1"/>
  <c r="U686" i="8"/>
  <c r="A693" i="8" s="1"/>
  <c r="F699" i="8" s="1"/>
  <c r="U685" i="8"/>
  <c r="A692" i="8" s="1"/>
  <c r="W688" i="8"/>
  <c r="C695" i="8" s="1"/>
  <c r="V687" i="8"/>
  <c r="B694" i="8" s="1"/>
  <c r="G700" i="8" s="1"/>
  <c r="X685" i="8"/>
  <c r="D692" i="8" s="1"/>
  <c r="I698" i="8" s="1"/>
  <c r="X688" i="8"/>
  <c r="D695" i="8" s="1"/>
  <c r="W687" i="8"/>
  <c r="C694" i="8" s="1"/>
  <c r="V686" i="8"/>
  <c r="B693" i="8" s="1"/>
  <c r="G699" i="8" s="1"/>
  <c r="W686" i="8"/>
  <c r="C693" i="8" s="1"/>
  <c r="H699" i="8" s="1"/>
  <c r="V688" i="8"/>
  <c r="B695" i="8" s="1"/>
  <c r="G701" i="8" s="1"/>
  <c r="W685" i="8"/>
  <c r="C692" i="8" s="1"/>
  <c r="H698" i="8" s="1"/>
  <c r="X687" i="8"/>
  <c r="D694" i="8" s="1"/>
  <c r="V685" i="8"/>
  <c r="B692" i="8" s="1"/>
  <c r="G698" i="8" s="1"/>
  <c r="X686" i="8"/>
  <c r="D693" i="8" s="1"/>
  <c r="I699" i="8" s="1"/>
  <c r="D733" i="1"/>
  <c r="D704" i="1"/>
  <c r="D675" i="1"/>
  <c r="D646" i="1"/>
  <c r="D617" i="1"/>
  <c r="D588" i="1"/>
  <c r="D559" i="1"/>
  <c r="D530" i="1"/>
  <c r="D501" i="1"/>
  <c r="D472" i="1"/>
  <c r="D443" i="1"/>
  <c r="D414" i="1"/>
  <c r="D385" i="1"/>
  <c r="D356" i="1"/>
  <c r="D327" i="1"/>
  <c r="D298" i="1"/>
  <c r="D269" i="1"/>
  <c r="D240" i="1"/>
  <c r="D211" i="1"/>
  <c r="D182" i="1"/>
  <c r="D153" i="1"/>
  <c r="D124" i="1"/>
  <c r="D95" i="1"/>
  <c r="D66" i="1"/>
  <c r="D37" i="1"/>
  <c r="A698" i="8" l="1" a="1"/>
  <c r="F698" i="8"/>
  <c r="G692" i="8"/>
  <c r="I700" i="8"/>
  <c r="G693" i="8"/>
  <c r="I701" i="8"/>
  <c r="F692" i="8"/>
  <c r="H700" i="8"/>
  <c r="F693" i="8"/>
  <c r="H701" i="8"/>
  <c r="N730" i="1"/>
  <c r="M729" i="1"/>
  <c r="L728" i="1"/>
  <c r="K727" i="1"/>
  <c r="N701" i="1"/>
  <c r="M700" i="1"/>
  <c r="L699" i="1"/>
  <c r="K698" i="1"/>
  <c r="N672" i="1"/>
  <c r="M671" i="1"/>
  <c r="L670" i="1"/>
  <c r="K669" i="1"/>
  <c r="N643" i="1"/>
  <c r="M642" i="1"/>
  <c r="L641" i="1"/>
  <c r="K640" i="1"/>
  <c r="N614" i="1"/>
  <c r="M613" i="1"/>
  <c r="L612" i="1"/>
  <c r="K611" i="1"/>
  <c r="N585" i="1"/>
  <c r="M584" i="1"/>
  <c r="L583" i="1"/>
  <c r="K582" i="1"/>
  <c r="N556" i="1"/>
  <c r="M555" i="1"/>
  <c r="L554" i="1"/>
  <c r="K553" i="1"/>
  <c r="N527" i="1"/>
  <c r="M526" i="1"/>
  <c r="L525" i="1"/>
  <c r="K524" i="1"/>
  <c r="N498" i="1"/>
  <c r="M497" i="1"/>
  <c r="L496" i="1"/>
  <c r="K495" i="1"/>
  <c r="N469" i="1"/>
  <c r="M468" i="1"/>
  <c r="L467" i="1"/>
  <c r="K466" i="1"/>
  <c r="N440" i="1"/>
  <c r="M439" i="1"/>
  <c r="L438" i="1"/>
  <c r="K437" i="1"/>
  <c r="N411" i="1"/>
  <c r="M410" i="1"/>
  <c r="L409" i="1"/>
  <c r="K408" i="1"/>
  <c r="N382" i="1"/>
  <c r="M381" i="1"/>
  <c r="L380" i="1"/>
  <c r="K379" i="1"/>
  <c r="N353" i="1"/>
  <c r="M352" i="1"/>
  <c r="L351" i="1"/>
  <c r="K350" i="1"/>
  <c r="N324" i="1"/>
  <c r="M323" i="1"/>
  <c r="L322" i="1"/>
  <c r="K321" i="1"/>
  <c r="N295" i="1"/>
  <c r="M294" i="1"/>
  <c r="L293" i="1"/>
  <c r="K292" i="1"/>
  <c r="N266" i="1"/>
  <c r="M265" i="1"/>
  <c r="L264" i="1"/>
  <c r="K263" i="1"/>
  <c r="N237" i="1"/>
  <c r="M236" i="1"/>
  <c r="L235" i="1"/>
  <c r="K234" i="1"/>
  <c r="N208" i="1"/>
  <c r="M207" i="1"/>
  <c r="L206" i="1"/>
  <c r="K205" i="1"/>
  <c r="N179" i="1"/>
  <c r="M178" i="1"/>
  <c r="L177" i="1"/>
  <c r="K176" i="1"/>
  <c r="N150" i="1"/>
  <c r="M149" i="1"/>
  <c r="L148" i="1"/>
  <c r="K147" i="1"/>
  <c r="N121" i="1"/>
  <c r="M120" i="1"/>
  <c r="L119" i="1"/>
  <c r="K118" i="1"/>
  <c r="N92" i="1"/>
  <c r="M91" i="1"/>
  <c r="L90" i="1"/>
  <c r="K89" i="1"/>
  <c r="N63" i="1"/>
  <c r="M62" i="1"/>
  <c r="L61" i="1"/>
  <c r="K60" i="1"/>
  <c r="A701" i="8" l="1"/>
  <c r="A700" i="8"/>
  <c r="A699" i="8"/>
  <c r="A698" i="8"/>
  <c r="A704" i="8" s="1" a="1"/>
  <c r="D700" i="8"/>
  <c r="C699" i="8"/>
  <c r="B698" i="8"/>
  <c r="B701" i="8"/>
  <c r="D699" i="8"/>
  <c r="C698" i="8"/>
  <c r="C701" i="8"/>
  <c r="D698" i="8"/>
  <c r="C700" i="8"/>
  <c r="B700" i="8"/>
  <c r="D701" i="8"/>
  <c r="B699" i="8"/>
  <c r="J693" i="8"/>
  <c r="J692" i="8"/>
  <c r="A733" i="1" a="1"/>
  <c r="A675" i="1" a="1"/>
  <c r="A646" i="1" a="1"/>
  <c r="A588" i="1" a="1"/>
  <c r="A559" i="1" a="1"/>
  <c r="A530" i="1" a="1"/>
  <c r="A472" i="1" a="1"/>
  <c r="A443" i="1" a="1"/>
  <c r="A414" i="1" a="1"/>
  <c r="A385" i="1" a="1"/>
  <c r="A356" i="1" a="1"/>
  <c r="A327" i="1" a="1"/>
  <c r="A269" i="1" a="1"/>
  <c r="A240" i="1" a="1"/>
  <c r="A211" i="1" a="1"/>
  <c r="A95" i="1" a="1"/>
  <c r="A707" i="8" l="1"/>
  <c r="A705" i="8"/>
  <c r="D705" i="8" s="1"/>
  <c r="A706" i="8"/>
  <c r="D706" i="8" s="1"/>
  <c r="A704" i="8"/>
  <c r="E39" i="1"/>
  <c r="E38" i="1"/>
  <c r="E37" i="1"/>
  <c r="D39" i="1"/>
  <c r="D38" i="1"/>
  <c r="C37" i="1"/>
  <c r="A37" i="1" a="1"/>
  <c r="A39" i="1" s="1"/>
  <c r="N34" i="1"/>
  <c r="M33" i="1"/>
  <c r="L32" i="1"/>
  <c r="K31" i="1"/>
  <c r="F32" i="1"/>
  <c r="G32" i="1"/>
  <c r="H32" i="1"/>
  <c r="I32" i="1"/>
  <c r="F33" i="1"/>
  <c r="G33" i="1"/>
  <c r="H33" i="1"/>
  <c r="I33" i="1"/>
  <c r="F34" i="1"/>
  <c r="G34" i="1"/>
  <c r="H34" i="1"/>
  <c r="I34" i="1"/>
  <c r="G31" i="1"/>
  <c r="H31" i="1"/>
  <c r="I31" i="1"/>
  <c r="F31" i="1"/>
  <c r="A31" i="1" a="1"/>
  <c r="D31" i="1" s="1"/>
  <c r="G26" i="1"/>
  <c r="J25" i="1" s="1"/>
  <c r="F26" i="1"/>
  <c r="G25" i="1"/>
  <c r="F25" i="1"/>
  <c r="C704" i="8" l="1"/>
  <c r="D704" i="8" s="1"/>
  <c r="G37" i="1" a="1"/>
  <c r="A38" i="1"/>
  <c r="A37" i="1"/>
  <c r="A40" i="1"/>
  <c r="C34" i="1"/>
  <c r="C33" i="1"/>
  <c r="C32" i="1"/>
  <c r="C31" i="1"/>
  <c r="B34" i="1"/>
  <c r="B33" i="1"/>
  <c r="B32" i="1"/>
  <c r="B31" i="1"/>
  <c r="A34" i="1"/>
  <c r="A33" i="1"/>
  <c r="A32" i="1"/>
  <c r="A31" i="1"/>
  <c r="D34" i="1"/>
  <c r="D33" i="1"/>
  <c r="D32" i="1"/>
  <c r="J26" i="1"/>
  <c r="E704" i="8" l="1"/>
  <c r="E705" i="8"/>
  <c r="E706" i="8"/>
  <c r="G39" i="1"/>
  <c r="K39" i="1" s="1"/>
  <c r="I37" i="1"/>
  <c r="M37" i="1" s="1"/>
  <c r="I38" i="1"/>
  <c r="M38" i="1" s="1"/>
  <c r="H37" i="1"/>
  <c r="L37" i="1" s="1"/>
  <c r="I39" i="1"/>
  <c r="M39" i="1" s="1"/>
  <c r="H38" i="1"/>
  <c r="L38" i="1" s="1"/>
  <c r="G37" i="1"/>
  <c r="K37" i="1" s="1"/>
  <c r="H39" i="1"/>
  <c r="L39" i="1" s="1"/>
  <c r="G38" i="1"/>
  <c r="K38" i="1" s="1"/>
  <c r="G704" i="8" l="1" a="1"/>
  <c r="A42" i="1" a="1"/>
  <c r="B42" i="1" s="1"/>
  <c r="H706" i="8" l="1"/>
  <c r="L706" i="8" s="1"/>
  <c r="G705" i="8"/>
  <c r="K705" i="8" s="1"/>
  <c r="H705" i="8"/>
  <c r="L705" i="8" s="1"/>
  <c r="I705" i="8"/>
  <c r="M705" i="8" s="1"/>
  <c r="G704" i="8"/>
  <c r="K704" i="8" s="1"/>
  <c r="H704" i="8"/>
  <c r="L704" i="8" s="1"/>
  <c r="I706" i="8"/>
  <c r="M706" i="8" s="1"/>
  <c r="G706" i="8"/>
  <c r="K706" i="8" s="1"/>
  <c r="I704" i="8"/>
  <c r="M704" i="8" s="1"/>
  <c r="B43" i="1"/>
  <c r="B44" i="1"/>
  <c r="B45" i="1"/>
  <c r="D43" i="1"/>
  <c r="A43" i="1"/>
  <c r="A45" i="1"/>
  <c r="C42" i="1"/>
  <c r="C43" i="1"/>
  <c r="C44" i="1"/>
  <c r="D44" i="1"/>
  <c r="C45" i="1"/>
  <c r="D42" i="1"/>
  <c r="D45" i="1"/>
  <c r="A42" i="1"/>
  <c r="A44" i="1"/>
  <c r="A709" i="8" l="1" a="1"/>
  <c r="G42" i="1"/>
  <c r="I42" i="1" s="1"/>
  <c r="L43" i="1" s="1"/>
  <c r="D8" i="1"/>
  <c r="C8" i="1"/>
  <c r="B8" i="1"/>
  <c r="A8" i="1"/>
  <c r="A13" i="1" s="1"/>
  <c r="A18" i="1" s="1"/>
  <c r="A25" i="1" s="1"/>
  <c r="F6" i="1"/>
  <c r="H6" i="1" s="1"/>
  <c r="F5" i="1"/>
  <c r="H5" i="1" s="1"/>
  <c r="F4" i="1"/>
  <c r="G4" i="1" s="1"/>
  <c r="B712" i="8" l="1"/>
  <c r="B711" i="8"/>
  <c r="C712" i="8"/>
  <c r="A711" i="8"/>
  <c r="A710" i="8"/>
  <c r="A709" i="8"/>
  <c r="D712" i="8"/>
  <c r="D710" i="8"/>
  <c r="C709" i="8"/>
  <c r="C711" i="8"/>
  <c r="D709" i="8"/>
  <c r="D711" i="8"/>
  <c r="C710" i="8"/>
  <c r="B710" i="8"/>
  <c r="A712" i="8"/>
  <c r="B709" i="8"/>
  <c r="M44" i="1"/>
  <c r="I43" i="1"/>
  <c r="M43" i="1" s="1"/>
  <c r="L44" i="1" s="1"/>
  <c r="G44" i="1"/>
  <c r="I45" i="1" s="1"/>
  <c r="S43" i="1" s="1"/>
  <c r="Q45" i="1" s="1"/>
  <c r="H4" i="1"/>
  <c r="G709" i="8" l="1"/>
  <c r="I709" i="8" s="1"/>
  <c r="L710" i="8" s="1"/>
  <c r="M711" i="8" s="1"/>
  <c r="I44" i="1"/>
  <c r="Q43" i="1" s="1"/>
  <c r="S45" i="1" s="1"/>
  <c r="I4" i="1"/>
  <c r="J4" i="1" s="1"/>
  <c r="G711" i="8" l="1"/>
  <c r="I712" i="8" s="1"/>
  <c r="S710" i="8" s="1"/>
  <c r="Q712" i="8" s="1"/>
  <c r="I711" i="8"/>
  <c r="Q710" i="8" s="1"/>
  <c r="S712" i="8" s="1"/>
  <c r="I710" i="8"/>
  <c r="M710" i="8" s="1"/>
  <c r="U42" i="1" a="1"/>
  <c r="J5" i="1"/>
  <c r="J6" i="1"/>
  <c r="L711" i="8" l="1"/>
  <c r="U709" i="8" a="1"/>
  <c r="W43" i="1"/>
  <c r="U42" i="1"/>
  <c r="V45" i="1"/>
  <c r="U45" i="1"/>
  <c r="X45" i="1"/>
  <c r="W45" i="1"/>
  <c r="V44" i="1"/>
  <c r="U44" i="1"/>
  <c r="X44" i="1"/>
  <c r="W44" i="1"/>
  <c r="V43" i="1"/>
  <c r="U43" i="1"/>
  <c r="X43" i="1"/>
  <c r="W42" i="1"/>
  <c r="X42" i="1"/>
  <c r="V42" i="1"/>
  <c r="L4" i="1" a="1"/>
  <c r="M4" i="1" s="1"/>
  <c r="Q4" i="1" s="1"/>
  <c r="W712" i="8" l="1"/>
  <c r="W711" i="8"/>
  <c r="W710" i="8"/>
  <c r="W709" i="8"/>
  <c r="X711" i="8"/>
  <c r="V710" i="8"/>
  <c r="U709" i="8"/>
  <c r="V711" i="8"/>
  <c r="X709" i="8"/>
  <c r="U712" i="8"/>
  <c r="U710" i="8"/>
  <c r="X710" i="8"/>
  <c r="X712" i="8"/>
  <c r="V709" i="8"/>
  <c r="V712" i="8"/>
  <c r="U711" i="8"/>
  <c r="Z42" i="1" a="1"/>
  <c r="N4" i="1"/>
  <c r="R4" i="1" s="1"/>
  <c r="L4" i="1"/>
  <c r="P4" i="1" s="1"/>
  <c r="N5" i="1"/>
  <c r="R5" i="1" s="1"/>
  <c r="L6" i="1"/>
  <c r="P6" i="1" s="1"/>
  <c r="M5" i="1"/>
  <c r="Q5" i="1" s="1"/>
  <c r="L5" i="1"/>
  <c r="P5" i="1" s="1"/>
  <c r="N6" i="1"/>
  <c r="R6" i="1" s="1"/>
  <c r="M6" i="1"/>
  <c r="Q6" i="1" s="1"/>
  <c r="Z709" i="8" l="1" a="1"/>
  <c r="AA712" i="8" s="1"/>
  <c r="B717" i="8" s="1"/>
  <c r="AC44" i="1"/>
  <c r="D49" i="1" s="1"/>
  <c r="Z43" i="1"/>
  <c r="A48" i="1" s="1"/>
  <c r="AC43" i="1"/>
  <c r="D48" i="1" s="1"/>
  <c r="AB43" i="1"/>
  <c r="C48" i="1" s="1"/>
  <c r="AA43" i="1"/>
  <c r="B48" i="1" s="1"/>
  <c r="Z42" i="1"/>
  <c r="A47" i="1" s="1"/>
  <c r="AC42" i="1"/>
  <c r="D47" i="1" s="1"/>
  <c r="AB42" i="1"/>
  <c r="C47" i="1" s="1"/>
  <c r="AA42" i="1"/>
  <c r="B47" i="1" s="1"/>
  <c r="Z44" i="1"/>
  <c r="A49" i="1" s="1"/>
  <c r="AA44" i="1"/>
  <c r="B49" i="1" s="1"/>
  <c r="Z45" i="1"/>
  <c r="A50" i="1" s="1"/>
  <c r="AC45" i="1"/>
  <c r="D50" i="1" s="1"/>
  <c r="AB45" i="1"/>
  <c r="C50" i="1" s="1"/>
  <c r="AA45" i="1"/>
  <c r="B50" i="1" s="1"/>
  <c r="AB44" i="1"/>
  <c r="C49" i="1" s="1"/>
  <c r="A9" i="1" a="1"/>
  <c r="C9" i="1" s="1"/>
  <c r="AB710" i="8" l="1"/>
  <c r="C715" i="8" s="1"/>
  <c r="AA709" i="8"/>
  <c r="B714" i="8" s="1"/>
  <c r="AC711" i="8"/>
  <c r="D716" i="8" s="1"/>
  <c r="Z711" i="8"/>
  <c r="A716" i="8" s="1"/>
  <c r="Z710" i="8"/>
  <c r="A715" i="8" s="1"/>
  <c r="AA710" i="8"/>
  <c r="B715" i="8" s="1"/>
  <c r="AB709" i="8"/>
  <c r="C714" i="8" s="1"/>
  <c r="AB711" i="8"/>
  <c r="C716" i="8" s="1"/>
  <c r="AB712" i="8"/>
  <c r="C717" i="8" s="1"/>
  <c r="Z712" i="8"/>
  <c r="A717" i="8" s="1"/>
  <c r="Z709" i="8"/>
  <c r="A714" i="8" s="1"/>
  <c r="AA711" i="8"/>
  <c r="B716" i="8" s="1"/>
  <c r="G714" i="8" s="1"/>
  <c r="I714" i="8" s="1"/>
  <c r="M716" i="8" s="1"/>
  <c r="AC709" i="8"/>
  <c r="D714" i="8" s="1"/>
  <c r="AC710" i="8"/>
  <c r="D715" i="8" s="1"/>
  <c r="AC712" i="8"/>
  <c r="D717" i="8" s="1"/>
  <c r="G47" i="1"/>
  <c r="I47" i="1" s="1"/>
  <c r="M49" i="1" s="1"/>
  <c r="N50" i="1" s="1"/>
  <c r="I48" i="1"/>
  <c r="N49" i="1" s="1"/>
  <c r="M50" i="1" s="1"/>
  <c r="P47" i="1" a="1"/>
  <c r="B9" i="1"/>
  <c r="A10" i="1"/>
  <c r="A15" i="1" s="1"/>
  <c r="C11" i="1"/>
  <c r="B11" i="1"/>
  <c r="A9" i="1"/>
  <c r="A14" i="1" s="1"/>
  <c r="A19" i="1" s="1"/>
  <c r="A26" i="1" s="1"/>
  <c r="D9" i="1"/>
  <c r="A11" i="1"/>
  <c r="A16" i="1" s="1"/>
  <c r="D10" i="1"/>
  <c r="C10" i="1"/>
  <c r="B10" i="1"/>
  <c r="D11" i="1"/>
  <c r="N717" i="8" l="1"/>
  <c r="I715" i="8"/>
  <c r="N716" i="8" s="1"/>
  <c r="M717" i="8" s="1"/>
  <c r="S50" i="1"/>
  <c r="Q47" i="1"/>
  <c r="R50" i="1"/>
  <c r="Q50" i="1"/>
  <c r="P50" i="1"/>
  <c r="S49" i="1"/>
  <c r="R49" i="1"/>
  <c r="Q49" i="1"/>
  <c r="P49" i="1"/>
  <c r="S48" i="1"/>
  <c r="R48" i="1"/>
  <c r="Q48" i="1"/>
  <c r="P48" i="1"/>
  <c r="S47" i="1"/>
  <c r="R47" i="1"/>
  <c r="P47" i="1"/>
  <c r="B13" i="1" a="1"/>
  <c r="C14" i="1" s="1"/>
  <c r="C19" i="1" s="1"/>
  <c r="P714" i="8" l="1" a="1"/>
  <c r="U47" i="1" a="1"/>
  <c r="W48" i="1" s="1"/>
  <c r="C55" i="1" s="1"/>
  <c r="H61" i="1" s="1"/>
  <c r="C13" i="1"/>
  <c r="C18" i="1" s="1"/>
  <c r="B15" i="1"/>
  <c r="F15" i="1" s="1"/>
  <c r="D15" i="1"/>
  <c r="B14" i="1"/>
  <c r="B19" i="1" s="1"/>
  <c r="B26" i="1" s="1"/>
  <c r="D14" i="1"/>
  <c r="D19" i="1" s="1"/>
  <c r="C16" i="1"/>
  <c r="C15" i="1"/>
  <c r="B16" i="1"/>
  <c r="F16" i="1" s="1"/>
  <c r="H16" i="1" s="1"/>
  <c r="B13" i="1"/>
  <c r="B18" i="1" s="1"/>
  <c r="B25" i="1" s="1"/>
  <c r="D16" i="1"/>
  <c r="D13" i="1"/>
  <c r="D18" i="1" s="1"/>
  <c r="G15" i="1"/>
  <c r="H15" i="1" s="1"/>
  <c r="R717" i="8" l="1"/>
  <c r="R716" i="8"/>
  <c r="R715" i="8"/>
  <c r="R714" i="8"/>
  <c r="P717" i="8"/>
  <c r="S715" i="8"/>
  <c r="Q714" i="8"/>
  <c r="S717" i="8"/>
  <c r="P716" i="8"/>
  <c r="P714" i="8"/>
  <c r="Q716" i="8"/>
  <c r="S714" i="8"/>
  <c r="S716" i="8"/>
  <c r="Q715" i="8"/>
  <c r="P715" i="8"/>
  <c r="Q717" i="8"/>
  <c r="V49" i="1"/>
  <c r="B56" i="1" s="1"/>
  <c r="G62" i="1" s="1"/>
  <c r="V50" i="1"/>
  <c r="B57" i="1" s="1"/>
  <c r="G63" i="1" s="1"/>
  <c r="X47" i="1"/>
  <c r="D54" i="1" s="1"/>
  <c r="I60" i="1" s="1"/>
  <c r="X48" i="1"/>
  <c r="D55" i="1" s="1"/>
  <c r="I61" i="1" s="1"/>
  <c r="W50" i="1"/>
  <c r="C57" i="1" s="1"/>
  <c r="X49" i="1"/>
  <c r="D56" i="1" s="1"/>
  <c r="I62" i="1" s="1"/>
  <c r="U47" i="1"/>
  <c r="A54" i="1" s="1"/>
  <c r="A60" i="1" s="1" a="1"/>
  <c r="U48" i="1"/>
  <c r="A55" i="1" s="1"/>
  <c r="F61" i="1" s="1"/>
  <c r="X50" i="1"/>
  <c r="D57" i="1" s="1"/>
  <c r="I63" i="1" s="1"/>
  <c r="U49" i="1"/>
  <c r="A56" i="1" s="1"/>
  <c r="F62" i="1" s="1"/>
  <c r="V47" i="1"/>
  <c r="B54" i="1" s="1"/>
  <c r="G60" i="1" s="1"/>
  <c r="V48" i="1"/>
  <c r="B55" i="1" s="1"/>
  <c r="G61" i="1" s="1"/>
  <c r="W49" i="1"/>
  <c r="C56" i="1" s="1"/>
  <c r="F54" i="1" s="1"/>
  <c r="U50" i="1"/>
  <c r="A57" i="1" s="1"/>
  <c r="F63" i="1" s="1"/>
  <c r="W47" i="1"/>
  <c r="C54" i="1" s="1"/>
  <c r="H60" i="1" s="1"/>
  <c r="H62" i="1"/>
  <c r="F55" i="1"/>
  <c r="H63" i="1"/>
  <c r="G54" i="1"/>
  <c r="F60" i="1"/>
  <c r="G55" i="1"/>
  <c r="I15" i="1"/>
  <c r="J16" i="1" s="1"/>
  <c r="A2" i="4"/>
  <c r="B2" i="4"/>
  <c r="C2" i="4"/>
  <c r="D2" i="4"/>
  <c r="E2" i="4"/>
  <c r="F2" i="4"/>
  <c r="G2" i="4"/>
  <c r="H2" i="4"/>
  <c r="A3" i="4"/>
  <c r="B3" i="4"/>
  <c r="C3" i="4"/>
  <c r="D3" i="4"/>
  <c r="E3" i="4"/>
  <c r="F3" i="4"/>
  <c r="G3" i="4"/>
  <c r="H3" i="4"/>
  <c r="A4" i="4"/>
  <c r="B4" i="4"/>
  <c r="C4" i="4"/>
  <c r="D4" i="4"/>
  <c r="E4" i="4"/>
  <c r="F4" i="4"/>
  <c r="G4" i="4"/>
  <c r="H4" i="4"/>
  <c r="A5" i="4"/>
  <c r="B5" i="4"/>
  <c r="C5" i="4"/>
  <c r="D5" i="4"/>
  <c r="E5" i="4"/>
  <c r="F5" i="4"/>
  <c r="G5" i="4"/>
  <c r="H5" i="4"/>
  <c r="A6" i="4"/>
  <c r="B6" i="4"/>
  <c r="C6" i="4"/>
  <c r="D6" i="4"/>
  <c r="E6" i="4"/>
  <c r="F6" i="4"/>
  <c r="G6" i="4"/>
  <c r="H6" i="4"/>
  <c r="A7" i="4"/>
  <c r="B7" i="4"/>
  <c r="C7" i="4"/>
  <c r="D7" i="4"/>
  <c r="E7" i="4"/>
  <c r="F7" i="4"/>
  <c r="G7" i="4"/>
  <c r="H7" i="4"/>
  <c r="A8" i="4"/>
  <c r="B8" i="4"/>
  <c r="C8" i="4"/>
  <c r="D8" i="4"/>
  <c r="E8" i="4"/>
  <c r="F8" i="4"/>
  <c r="G8" i="4"/>
  <c r="H8" i="4"/>
  <c r="A9" i="4"/>
  <c r="B9" i="4"/>
  <c r="C9" i="4"/>
  <c r="D9" i="4"/>
  <c r="E9" i="4"/>
  <c r="F9" i="4"/>
  <c r="G9" i="4"/>
  <c r="H9" i="4"/>
  <c r="A10" i="4"/>
  <c r="B10" i="4"/>
  <c r="C10" i="4"/>
  <c r="D10" i="4"/>
  <c r="E10" i="4"/>
  <c r="F10" i="4"/>
  <c r="G10" i="4"/>
  <c r="H10" i="4"/>
  <c r="A11" i="4"/>
  <c r="B11" i="4"/>
  <c r="C11" i="4"/>
  <c r="D11" i="4"/>
  <c r="E11" i="4"/>
  <c r="F11" i="4"/>
  <c r="G11" i="4"/>
  <c r="H11" i="4"/>
  <c r="A12" i="4"/>
  <c r="B12" i="4"/>
  <c r="C12" i="4"/>
  <c r="D12" i="4"/>
  <c r="E12" i="4"/>
  <c r="F12" i="4"/>
  <c r="G12" i="4"/>
  <c r="H12" i="4"/>
  <c r="A13" i="4"/>
  <c r="B13" i="4"/>
  <c r="C13" i="4"/>
  <c r="D13" i="4"/>
  <c r="E13" i="4"/>
  <c r="F13" i="4"/>
  <c r="G13" i="4"/>
  <c r="H13" i="4"/>
  <c r="A14" i="4"/>
  <c r="B14" i="4"/>
  <c r="C14" i="4"/>
  <c r="D14" i="4"/>
  <c r="E14" i="4"/>
  <c r="F14" i="4"/>
  <c r="G14" i="4"/>
  <c r="H14" i="4"/>
  <c r="A15" i="4"/>
  <c r="B15" i="4"/>
  <c r="C15" i="4"/>
  <c r="D15" i="4"/>
  <c r="E15" i="4"/>
  <c r="F15" i="4"/>
  <c r="G15" i="4"/>
  <c r="H15" i="4"/>
  <c r="A16" i="4"/>
  <c r="B16" i="4"/>
  <c r="C16" i="4"/>
  <c r="D16" i="4"/>
  <c r="E16" i="4"/>
  <c r="F16" i="4"/>
  <c r="G16" i="4"/>
  <c r="H16" i="4"/>
  <c r="B1" i="4"/>
  <c r="C1" i="4"/>
  <c r="D1" i="4"/>
  <c r="E1" i="4"/>
  <c r="F1" i="4"/>
  <c r="G1" i="4"/>
  <c r="H1" i="4"/>
  <c r="A1" i="4"/>
  <c r="U714" i="8" l="1" a="1"/>
  <c r="D63" i="1"/>
  <c r="A61" i="1"/>
  <c r="A67" i="1" s="1"/>
  <c r="D67" i="1" s="1"/>
  <c r="A60" i="1"/>
  <c r="A66" i="1" s="1"/>
  <c r="B60" i="1"/>
  <c r="A62" i="1"/>
  <c r="C62" i="1"/>
  <c r="D62" i="1"/>
  <c r="C61" i="1"/>
  <c r="B61" i="1"/>
  <c r="A63" i="1"/>
  <c r="A69" i="1" s="1"/>
  <c r="C63" i="1"/>
  <c r="B62" i="1"/>
  <c r="C60" i="1"/>
  <c r="D60" i="1"/>
  <c r="B63" i="1"/>
  <c r="D61" i="1"/>
  <c r="J54" i="1"/>
  <c r="J55" i="1"/>
  <c r="J15" i="1"/>
  <c r="L15" i="1" s="1" a="1"/>
  <c r="V717" i="8" l="1"/>
  <c r="B724" i="8" s="1"/>
  <c r="G730" i="8" s="1"/>
  <c r="V716" i="8"/>
  <c r="B723" i="8" s="1"/>
  <c r="G729" i="8" s="1"/>
  <c r="V715" i="8"/>
  <c r="B722" i="8" s="1"/>
  <c r="G728" i="8" s="1"/>
  <c r="V714" i="8"/>
  <c r="B721" i="8" s="1"/>
  <c r="G727" i="8" s="1"/>
  <c r="X716" i="8"/>
  <c r="D723" i="8" s="1"/>
  <c r="W715" i="8"/>
  <c r="C722" i="8" s="1"/>
  <c r="H728" i="8" s="1"/>
  <c r="U714" i="8"/>
  <c r="A721" i="8" s="1"/>
  <c r="U717" i="8"/>
  <c r="A724" i="8" s="1"/>
  <c r="F730" i="8" s="1"/>
  <c r="U715" i="8"/>
  <c r="A722" i="8" s="1"/>
  <c r="F728" i="8" s="1"/>
  <c r="W717" i="8"/>
  <c r="C724" i="8" s="1"/>
  <c r="X715" i="8"/>
  <c r="D722" i="8" s="1"/>
  <c r="I728" i="8" s="1"/>
  <c r="U716" i="8"/>
  <c r="A723" i="8" s="1"/>
  <c r="F729" i="8" s="1"/>
  <c r="X714" i="8"/>
  <c r="D721" i="8" s="1"/>
  <c r="I727" i="8" s="1"/>
  <c r="X717" i="8"/>
  <c r="D724" i="8" s="1"/>
  <c r="W714" i="8"/>
  <c r="C721" i="8" s="1"/>
  <c r="H727" i="8" s="1"/>
  <c r="W716" i="8"/>
  <c r="C723" i="8" s="1"/>
  <c r="C66" i="1"/>
  <c r="E66" i="1" s="1"/>
  <c r="E67" i="1"/>
  <c r="A66" i="1" a="1"/>
  <c r="A68" i="1"/>
  <c r="D68" i="1" s="1"/>
  <c r="L15" i="1"/>
  <c r="P15" i="1" s="1"/>
  <c r="L16" i="1"/>
  <c r="P16" i="1" s="1"/>
  <c r="M15" i="1"/>
  <c r="Q15" i="1" s="1"/>
  <c r="M16" i="1"/>
  <c r="Q16" i="1" s="1"/>
  <c r="A727" i="8" l="1" a="1"/>
  <c r="F727" i="8"/>
  <c r="F721" i="8"/>
  <c r="H729" i="8"/>
  <c r="F722" i="8"/>
  <c r="H730" i="8"/>
  <c r="G722" i="8"/>
  <c r="I730" i="8"/>
  <c r="G721" i="8"/>
  <c r="I729" i="8"/>
  <c r="E68" i="1"/>
  <c r="G66" i="1" s="1" a="1"/>
  <c r="A20" i="1" a="1"/>
  <c r="J722" i="8" l="1"/>
  <c r="J721" i="8"/>
  <c r="B730" i="8"/>
  <c r="B729" i="8"/>
  <c r="B728" i="8"/>
  <c r="B727" i="8"/>
  <c r="C730" i="8"/>
  <c r="A729" i="8"/>
  <c r="D727" i="8"/>
  <c r="A730" i="8"/>
  <c r="C728" i="8"/>
  <c r="D730" i="8"/>
  <c r="D728" i="8"/>
  <c r="A727" i="8"/>
  <c r="A733" i="8" s="1" a="1"/>
  <c r="C729" i="8"/>
  <c r="A728" i="8"/>
  <c r="C727" i="8"/>
  <c r="D729" i="8"/>
  <c r="H67" i="1"/>
  <c r="L67" i="1" s="1"/>
  <c r="H66" i="1"/>
  <c r="L66" i="1" s="1"/>
  <c r="G66" i="1"/>
  <c r="K66" i="1" s="1"/>
  <c r="G68" i="1"/>
  <c r="K68" i="1" s="1"/>
  <c r="H68" i="1"/>
  <c r="L68" i="1" s="1"/>
  <c r="G67" i="1"/>
  <c r="K67" i="1" s="1"/>
  <c r="I66" i="1"/>
  <c r="M66" i="1" s="1"/>
  <c r="I68" i="1"/>
  <c r="M68" i="1" s="1"/>
  <c r="I67" i="1"/>
  <c r="M67" i="1" s="1"/>
  <c r="D21" i="1"/>
  <c r="D20" i="1"/>
  <c r="B21" i="1"/>
  <c r="B28" i="1" s="1"/>
  <c r="B20" i="1"/>
  <c r="B27" i="1" s="1"/>
  <c r="A21" i="1"/>
  <c r="A28" i="1" s="1"/>
  <c r="A20" i="1"/>
  <c r="A27" i="1" s="1"/>
  <c r="C21" i="1"/>
  <c r="C20" i="1"/>
  <c r="A733" i="8" l="1"/>
  <c r="A736" i="8"/>
  <c r="A734" i="8"/>
  <c r="D734" i="8" s="1"/>
  <c r="A735" i="8"/>
  <c r="D735" i="8" s="1"/>
  <c r="A71" i="1" a="1"/>
  <c r="A74" i="1" s="1"/>
  <c r="C25" i="1" a="1"/>
  <c r="C28" i="1" s="1"/>
  <c r="C733" i="8" l="1"/>
  <c r="D733" i="8" s="1"/>
  <c r="B71" i="1"/>
  <c r="B73" i="1"/>
  <c r="B74" i="1"/>
  <c r="B72" i="1"/>
  <c r="C73" i="1"/>
  <c r="C74" i="1"/>
  <c r="C72" i="1"/>
  <c r="D73" i="1"/>
  <c r="C71" i="1"/>
  <c r="D72" i="1"/>
  <c r="D71" i="1"/>
  <c r="A71" i="1"/>
  <c r="A72" i="1"/>
  <c r="A73" i="1"/>
  <c r="D74" i="1"/>
  <c r="C27" i="1"/>
  <c r="D26" i="1"/>
  <c r="D25" i="1"/>
  <c r="D27" i="1"/>
  <c r="C25" i="1"/>
  <c r="C26" i="1"/>
  <c r="D28" i="1"/>
  <c r="E733" i="8" l="1"/>
  <c r="E734" i="8"/>
  <c r="E735" i="8"/>
  <c r="G71" i="1"/>
  <c r="I71" i="1" s="1"/>
  <c r="L72" i="1" s="1"/>
  <c r="M73" i="1" s="1"/>
  <c r="G73" i="1"/>
  <c r="I74" i="1" s="1"/>
  <c r="S72" i="1" s="1"/>
  <c r="Q74" i="1" s="1"/>
  <c r="I73" i="1"/>
  <c r="Q72" i="1" s="1"/>
  <c r="S74" i="1" s="1"/>
  <c r="G733" i="8" l="1" a="1"/>
  <c r="I72" i="1"/>
  <c r="M72" i="1" s="1"/>
  <c r="L73" i="1" s="1"/>
  <c r="U71" i="1" a="1"/>
  <c r="I735" i="8" l="1"/>
  <c r="M735" i="8" s="1"/>
  <c r="H734" i="8"/>
  <c r="L734" i="8" s="1"/>
  <c r="G733" i="8"/>
  <c r="K733" i="8" s="1"/>
  <c r="G735" i="8"/>
  <c r="K735" i="8" s="1"/>
  <c r="H733" i="8"/>
  <c r="L733" i="8" s="1"/>
  <c r="G734" i="8"/>
  <c r="K734" i="8" s="1"/>
  <c r="I734" i="8"/>
  <c r="M734" i="8" s="1"/>
  <c r="H735" i="8"/>
  <c r="L735" i="8" s="1"/>
  <c r="I733" i="8"/>
  <c r="M733" i="8" s="1"/>
  <c r="V71" i="1"/>
  <c r="U71" i="1"/>
  <c r="X71" i="1"/>
  <c r="W71" i="1"/>
  <c r="V74" i="1"/>
  <c r="X74" i="1"/>
  <c r="W74" i="1"/>
  <c r="U73" i="1"/>
  <c r="W73" i="1"/>
  <c r="U72" i="1"/>
  <c r="W72" i="1"/>
  <c r="U74" i="1"/>
  <c r="V73" i="1"/>
  <c r="X73" i="1"/>
  <c r="V72" i="1"/>
  <c r="X72" i="1"/>
  <c r="A738" i="8" l="1" a="1"/>
  <c r="B741" i="8" s="1"/>
  <c r="Z71" i="1" a="1"/>
  <c r="A741" i="8" l="1"/>
  <c r="B739" i="8"/>
  <c r="A740" i="8"/>
  <c r="G738" i="8" s="1"/>
  <c r="A738" i="8"/>
  <c r="B738" i="8"/>
  <c r="C741" i="8"/>
  <c r="D738" i="8"/>
  <c r="A739" i="8"/>
  <c r="C739" i="8"/>
  <c r="D740" i="8"/>
  <c r="C740" i="8"/>
  <c r="B740" i="8"/>
  <c r="D739" i="8"/>
  <c r="C738" i="8"/>
  <c r="D741" i="8"/>
  <c r="Z72" i="1"/>
  <c r="A77" i="1" s="1"/>
  <c r="AA72" i="1"/>
  <c r="B77" i="1" s="1"/>
  <c r="AC71" i="1"/>
  <c r="D76" i="1" s="1"/>
  <c r="AA71" i="1"/>
  <c r="B76" i="1" s="1"/>
  <c r="AC74" i="1"/>
  <c r="D79" i="1" s="1"/>
  <c r="AA74" i="1"/>
  <c r="B79" i="1" s="1"/>
  <c r="Z73" i="1"/>
  <c r="A78" i="1" s="1"/>
  <c r="AC73" i="1"/>
  <c r="D78" i="1" s="1"/>
  <c r="AB73" i="1"/>
  <c r="C78" i="1" s="1"/>
  <c r="AA73" i="1"/>
  <c r="B78" i="1" s="1"/>
  <c r="AC72" i="1"/>
  <c r="D77" i="1" s="1"/>
  <c r="AB72" i="1"/>
  <c r="C77" i="1" s="1"/>
  <c r="Z71" i="1"/>
  <c r="A76" i="1" s="1"/>
  <c r="AB71" i="1"/>
  <c r="C76" i="1" s="1"/>
  <c r="Z74" i="1"/>
  <c r="A79" i="1" s="1"/>
  <c r="AB74" i="1"/>
  <c r="C79" i="1" s="1"/>
  <c r="G740" i="8" l="1"/>
  <c r="I741" i="8" s="1"/>
  <c r="S739" i="8" s="1"/>
  <c r="Q741" i="8" s="1"/>
  <c r="I740" i="8"/>
  <c r="Q739" i="8" s="1"/>
  <c r="S741" i="8" s="1"/>
  <c r="I738" i="8"/>
  <c r="L739" i="8" s="1"/>
  <c r="I739" i="8"/>
  <c r="M739" i="8" s="1"/>
  <c r="L740" i="8" s="1"/>
  <c r="G76" i="1"/>
  <c r="I77" i="1" s="1"/>
  <c r="N78" i="1" s="1"/>
  <c r="M79" i="1" s="1"/>
  <c r="M740" i="8" l="1"/>
  <c r="U738" i="8" a="1"/>
  <c r="I76" i="1"/>
  <c r="M78" i="1" s="1"/>
  <c r="W741" i="8" l="1"/>
  <c r="W740" i="8"/>
  <c r="W739" i="8"/>
  <c r="W738" i="8"/>
  <c r="U741" i="8"/>
  <c r="X739" i="8"/>
  <c r="V738" i="8"/>
  <c r="X740" i="8"/>
  <c r="U739" i="8"/>
  <c r="V741" i="8"/>
  <c r="V739" i="8"/>
  <c r="U740" i="8"/>
  <c r="X738" i="8"/>
  <c r="X741" i="8"/>
  <c r="U738" i="8"/>
  <c r="V740" i="8"/>
  <c r="N79" i="1"/>
  <c r="P76" i="1" a="1"/>
  <c r="Z738" i="8" l="1" a="1"/>
  <c r="Q78" i="1"/>
  <c r="P78" i="1"/>
  <c r="S78" i="1"/>
  <c r="R78" i="1"/>
  <c r="Q77" i="1"/>
  <c r="P77" i="1"/>
  <c r="S77" i="1"/>
  <c r="Q76" i="1"/>
  <c r="P76" i="1"/>
  <c r="S76" i="1"/>
  <c r="R76" i="1"/>
  <c r="Q79" i="1"/>
  <c r="P79" i="1"/>
  <c r="S79" i="1"/>
  <c r="R79" i="1"/>
  <c r="R77" i="1"/>
  <c r="AA741" i="8" l="1"/>
  <c r="B746" i="8" s="1"/>
  <c r="AA740" i="8"/>
  <c r="B745" i="8" s="1"/>
  <c r="AA739" i="8"/>
  <c r="B744" i="8" s="1"/>
  <c r="AA738" i="8"/>
  <c r="B743" i="8" s="1"/>
  <c r="AC741" i="8"/>
  <c r="D746" i="8" s="1"/>
  <c r="AB740" i="8"/>
  <c r="C745" i="8" s="1"/>
  <c r="Z739" i="8"/>
  <c r="A744" i="8" s="1"/>
  <c r="AC740" i="8"/>
  <c r="D745" i="8" s="1"/>
  <c r="AB739" i="8"/>
  <c r="C744" i="8" s="1"/>
  <c r="Z738" i="8"/>
  <c r="A743" i="8" s="1"/>
  <c r="AB741" i="8"/>
  <c r="C746" i="8" s="1"/>
  <c r="AC738" i="8"/>
  <c r="D743" i="8" s="1"/>
  <c r="AC739" i="8"/>
  <c r="D744" i="8" s="1"/>
  <c r="Z740" i="8"/>
  <c r="A745" i="8" s="1"/>
  <c r="AB738" i="8"/>
  <c r="C743" i="8" s="1"/>
  <c r="Z741" i="8"/>
  <c r="A746" i="8" s="1"/>
  <c r="U76" i="1" a="1"/>
  <c r="G743" i="8" l="1"/>
  <c r="I743" i="8" s="1"/>
  <c r="M745" i="8" s="1"/>
  <c r="I744" i="8"/>
  <c r="N745" i="8" s="1"/>
  <c r="M746" i="8" s="1"/>
  <c r="U77" i="1"/>
  <c r="A84" i="1" s="1"/>
  <c r="F90" i="1" s="1"/>
  <c r="X77" i="1"/>
  <c r="D84" i="1" s="1"/>
  <c r="I90" i="1" s="1"/>
  <c r="W77" i="1"/>
  <c r="C84" i="1" s="1"/>
  <c r="H90" i="1" s="1"/>
  <c r="U76" i="1"/>
  <c r="A83" i="1" s="1"/>
  <c r="U79" i="1"/>
  <c r="A86" i="1" s="1"/>
  <c r="F92" i="1" s="1"/>
  <c r="X79" i="1"/>
  <c r="D86" i="1" s="1"/>
  <c r="W79" i="1"/>
  <c r="C86" i="1" s="1"/>
  <c r="V79" i="1"/>
  <c r="B86" i="1" s="1"/>
  <c r="G92" i="1" s="1"/>
  <c r="X78" i="1"/>
  <c r="D85" i="1" s="1"/>
  <c r="V78" i="1"/>
  <c r="B85" i="1" s="1"/>
  <c r="G91" i="1" s="1"/>
  <c r="V77" i="1"/>
  <c r="B84" i="1" s="1"/>
  <c r="G90" i="1" s="1"/>
  <c r="X76" i="1"/>
  <c r="D83" i="1" s="1"/>
  <c r="I89" i="1" s="1"/>
  <c r="W76" i="1"/>
  <c r="C83" i="1" s="1"/>
  <c r="H89" i="1" s="1"/>
  <c r="V76" i="1"/>
  <c r="B83" i="1" s="1"/>
  <c r="G89" i="1" s="1"/>
  <c r="U78" i="1"/>
  <c r="A85" i="1" s="1"/>
  <c r="F91" i="1" s="1"/>
  <c r="W78" i="1"/>
  <c r="C85" i="1" s="1"/>
  <c r="N746" i="8" l="1"/>
  <c r="P743" i="8" a="1"/>
  <c r="H91" i="1"/>
  <c r="F83" i="1"/>
  <c r="F89" i="1"/>
  <c r="A89" i="1" a="1"/>
  <c r="H92" i="1"/>
  <c r="F84" i="1"/>
  <c r="I92" i="1"/>
  <c r="G84" i="1"/>
  <c r="I91" i="1"/>
  <c r="G83" i="1"/>
  <c r="R746" i="8" l="1"/>
  <c r="R745" i="8"/>
  <c r="R744" i="8"/>
  <c r="R743" i="8"/>
  <c r="P746" i="8"/>
  <c r="S744" i="8"/>
  <c r="Q743" i="8"/>
  <c r="Q746" i="8"/>
  <c r="P745" i="8"/>
  <c r="S743" i="8"/>
  <c r="S745" i="8"/>
  <c r="P743" i="8"/>
  <c r="S746" i="8"/>
  <c r="P744" i="8"/>
  <c r="Q745" i="8"/>
  <c r="Q744" i="8"/>
  <c r="A91" i="1"/>
  <c r="A97" i="1" s="1"/>
  <c r="D97" i="1" s="1"/>
  <c r="A89" i="1"/>
  <c r="A95" i="1" s="1"/>
  <c r="B90" i="1"/>
  <c r="C90" i="1"/>
  <c r="D89" i="1"/>
  <c r="B91" i="1"/>
  <c r="C92" i="1"/>
  <c r="B89" i="1"/>
  <c r="D92" i="1"/>
  <c r="A90" i="1"/>
  <c r="A96" i="1" s="1"/>
  <c r="D96" i="1" s="1"/>
  <c r="B92" i="1"/>
  <c r="D90" i="1"/>
  <c r="A92" i="1"/>
  <c r="A98" i="1" s="1"/>
  <c r="C89" i="1"/>
  <c r="D91" i="1"/>
  <c r="C91" i="1"/>
  <c r="J84" i="1"/>
  <c r="J83" i="1"/>
  <c r="U743" i="8" l="1" a="1"/>
  <c r="V746" i="8" s="1"/>
  <c r="B753" i="8" s="1"/>
  <c r="C95" i="1"/>
  <c r="E95" i="1" s="1"/>
  <c r="X743" i="8" l="1"/>
  <c r="D750" i="8" s="1"/>
  <c r="U746" i="8"/>
  <c r="A753" i="8" s="1"/>
  <c r="V744" i="8"/>
  <c r="B751" i="8" s="1"/>
  <c r="V743" i="8"/>
  <c r="B750" i="8" s="1"/>
  <c r="U744" i="8"/>
  <c r="A751" i="8" s="1"/>
  <c r="U745" i="8"/>
  <c r="A752" i="8" s="1"/>
  <c r="X746" i="8"/>
  <c r="D753" i="8" s="1"/>
  <c r="U743" i="8"/>
  <c r="A750" i="8" s="1"/>
  <c r="W745" i="8"/>
  <c r="C752" i="8" s="1"/>
  <c r="W743" i="8"/>
  <c r="C750" i="8" s="1"/>
  <c r="W744" i="8"/>
  <c r="C751" i="8" s="1"/>
  <c r="V745" i="8"/>
  <c r="B752" i="8" s="1"/>
  <c r="W746" i="8"/>
  <c r="C753" i="8" s="1"/>
  <c r="X744" i="8"/>
  <c r="D751" i="8" s="1"/>
  <c r="X745" i="8"/>
  <c r="D752" i="8" s="1"/>
  <c r="E96" i="1"/>
  <c r="E97" i="1"/>
  <c r="G95" i="1" l="1" a="1"/>
  <c r="G95" i="1" s="1"/>
  <c r="K95" i="1" s="1"/>
  <c r="H95" i="1" l="1"/>
  <c r="L95" i="1" s="1"/>
  <c r="H96" i="1"/>
  <c r="L96" i="1" s="1"/>
  <c r="I96" i="1"/>
  <c r="M96" i="1" s="1"/>
  <c r="I95" i="1"/>
  <c r="M95" i="1" s="1"/>
  <c r="I97" i="1"/>
  <c r="M97" i="1" s="1"/>
  <c r="G96" i="1"/>
  <c r="K96" i="1" s="1"/>
  <c r="H97" i="1"/>
  <c r="L97" i="1" s="1"/>
  <c r="G97" i="1"/>
  <c r="K97" i="1" s="1"/>
  <c r="A100" i="1" l="1" a="1"/>
  <c r="D100" i="1" s="1"/>
  <c r="D101" i="1" l="1"/>
  <c r="A102" i="1"/>
  <c r="D103" i="1"/>
  <c r="B100" i="1"/>
  <c r="B101" i="1"/>
  <c r="C103" i="1"/>
  <c r="B103" i="1"/>
  <c r="C100" i="1"/>
  <c r="C101" i="1"/>
  <c r="D102" i="1"/>
  <c r="A103" i="1"/>
  <c r="A100" i="1"/>
  <c r="B102" i="1"/>
  <c r="A101" i="1"/>
  <c r="G100" i="1" s="1"/>
  <c r="C102" i="1"/>
  <c r="I101" i="1" l="1"/>
  <c r="M101" i="1" s="1"/>
  <c r="L102" i="1" s="1"/>
  <c r="G102" i="1"/>
  <c r="I103" i="1" s="1"/>
  <c r="S101" i="1" s="1"/>
  <c r="Q103" i="1" s="1"/>
  <c r="I102" i="1"/>
  <c r="Q101" i="1" s="1"/>
  <c r="S103" i="1" s="1"/>
  <c r="I100" i="1"/>
  <c r="L101" i="1" s="1"/>
  <c r="M102" i="1" l="1"/>
  <c r="U100" i="1" a="1"/>
  <c r="V101" i="1" l="1"/>
  <c r="X100" i="1"/>
  <c r="U100" i="1"/>
  <c r="W103" i="1"/>
  <c r="V103" i="1"/>
  <c r="X103" i="1"/>
  <c r="U103" i="1"/>
  <c r="V102" i="1"/>
  <c r="X102" i="1"/>
  <c r="W102" i="1"/>
  <c r="U102" i="1"/>
  <c r="X101" i="1"/>
  <c r="W101" i="1"/>
  <c r="U101" i="1"/>
  <c r="V100" i="1"/>
  <c r="W100" i="1"/>
  <c r="Z100" i="1" l="1" a="1"/>
  <c r="Z101" i="1" l="1"/>
  <c r="A106" i="1" s="1"/>
  <c r="AB103" i="1"/>
  <c r="C108" i="1" s="1"/>
  <c r="AA103" i="1"/>
  <c r="B108" i="1" s="1"/>
  <c r="AC102" i="1"/>
  <c r="D107" i="1" s="1"/>
  <c r="Z100" i="1"/>
  <c r="A105" i="1" s="1"/>
  <c r="AB102" i="1"/>
  <c r="C107" i="1" s="1"/>
  <c r="AA102" i="1"/>
  <c r="B107" i="1" s="1"/>
  <c r="AC100" i="1"/>
  <c r="D105" i="1" s="1"/>
  <c r="Z103" i="1"/>
  <c r="A108" i="1" s="1"/>
  <c r="AA101" i="1"/>
  <c r="B106" i="1" s="1"/>
  <c r="AC103" i="1"/>
  <c r="D108" i="1" s="1"/>
  <c r="Z102" i="1"/>
  <c r="A107" i="1" s="1"/>
  <c r="AC101" i="1"/>
  <c r="D106" i="1" s="1"/>
  <c r="AB100" i="1"/>
  <c r="C105" i="1" s="1"/>
  <c r="AA100" i="1"/>
  <c r="B105" i="1" s="1"/>
  <c r="AB101" i="1"/>
  <c r="C106" i="1" s="1"/>
  <c r="G105" i="1" l="1"/>
  <c r="I106" i="1" s="1"/>
  <c r="N107" i="1" s="1"/>
  <c r="M108" i="1" s="1"/>
  <c r="I105" i="1" l="1"/>
  <c r="M107" i="1" s="1"/>
  <c r="N108" i="1" l="1"/>
  <c r="P105" i="1" a="1"/>
  <c r="Q107" i="1" l="1"/>
  <c r="Q106" i="1"/>
  <c r="Q105" i="1"/>
  <c r="P107" i="1"/>
  <c r="R105" i="1"/>
  <c r="R108" i="1"/>
  <c r="R107" i="1"/>
  <c r="R106" i="1"/>
  <c r="S105" i="1"/>
  <c r="P105" i="1"/>
  <c r="U105" i="1" s="1" a="1"/>
  <c r="X107" i="1" s="1"/>
  <c r="D114" i="1" s="1"/>
  <c r="P108" i="1"/>
  <c r="P106" i="1"/>
  <c r="Q108" i="1"/>
  <c r="S108" i="1"/>
  <c r="S107" i="1"/>
  <c r="S106" i="1"/>
  <c r="U106" i="1" l="1"/>
  <c r="A113" i="1" s="1"/>
  <c r="F119" i="1" s="1"/>
  <c r="U108" i="1"/>
  <c r="A115" i="1" s="1"/>
  <c r="F121" i="1" s="1"/>
  <c r="X106" i="1"/>
  <c r="D113" i="1" s="1"/>
  <c r="I119" i="1" s="1"/>
  <c r="U107" i="1"/>
  <c r="A114" i="1" s="1"/>
  <c r="F120" i="1" s="1"/>
  <c r="V105" i="1"/>
  <c r="B112" i="1" s="1"/>
  <c r="G118" i="1" s="1"/>
  <c r="V108" i="1"/>
  <c r="B115" i="1" s="1"/>
  <c r="G121" i="1" s="1"/>
  <c r="X105" i="1"/>
  <c r="D112" i="1" s="1"/>
  <c r="I118" i="1" s="1"/>
  <c r="V107" i="1"/>
  <c r="B114" i="1" s="1"/>
  <c r="G120" i="1" s="1"/>
  <c r="U105" i="1"/>
  <c r="A112" i="1" s="1"/>
  <c r="F118" i="1" s="1"/>
  <c r="W108" i="1"/>
  <c r="C115" i="1" s="1"/>
  <c r="F113" i="1" s="1"/>
  <c r="W105" i="1"/>
  <c r="C112" i="1" s="1"/>
  <c r="H118" i="1" s="1"/>
  <c r="W107" i="1"/>
  <c r="C114" i="1" s="1"/>
  <c r="W106" i="1"/>
  <c r="C113" i="1" s="1"/>
  <c r="H119" i="1" s="1"/>
  <c r="X108" i="1"/>
  <c r="D115" i="1" s="1"/>
  <c r="G113" i="1" s="1"/>
  <c r="V106" i="1"/>
  <c r="B113" i="1" s="1"/>
  <c r="G119" i="1" s="1"/>
  <c r="H121" i="1"/>
  <c r="H120" i="1"/>
  <c r="F112" i="1"/>
  <c r="I121" i="1"/>
  <c r="I120" i="1"/>
  <c r="G112" i="1"/>
  <c r="A118" i="1" l="1" a="1"/>
  <c r="C118" i="1" s="1"/>
  <c r="J113" i="1"/>
  <c r="J112" i="1"/>
  <c r="C119" i="1"/>
  <c r="D118" i="1"/>
  <c r="B119" i="1"/>
  <c r="B120" i="1"/>
  <c r="D120" i="1" l="1"/>
  <c r="D119" i="1"/>
  <c r="C120" i="1"/>
  <c r="A121" i="1"/>
  <c r="A127" i="1" s="1"/>
  <c r="A118" i="1"/>
  <c r="A120" i="1"/>
  <c r="A126" i="1" s="1"/>
  <c r="D126" i="1" s="1"/>
  <c r="B121" i="1"/>
  <c r="C121" i="1"/>
  <c r="D121" i="1"/>
  <c r="B118" i="1"/>
  <c r="A119" i="1"/>
  <c r="A125" i="1" s="1"/>
  <c r="D125" i="1" s="1"/>
  <c r="A124" i="1" a="1"/>
  <c r="A124" i="1"/>
  <c r="C124" i="1" l="1"/>
  <c r="E124" i="1" s="1"/>
  <c r="E126" i="1" l="1"/>
  <c r="E125" i="1"/>
  <c r="G124" i="1" l="1" a="1"/>
  <c r="G125" i="1" s="1"/>
  <c r="K125" i="1" s="1"/>
  <c r="I126" i="1"/>
  <c r="M126" i="1" s="1"/>
  <c r="G124" i="1"/>
  <c r="K124" i="1" s="1"/>
  <c r="I124" i="1"/>
  <c r="M124" i="1" s="1"/>
  <c r="H125" i="1" l="1"/>
  <c r="L125" i="1" s="1"/>
  <c r="H126" i="1"/>
  <c r="L126" i="1" s="1"/>
  <c r="G126" i="1"/>
  <c r="K126" i="1" s="1"/>
  <c r="H124" i="1"/>
  <c r="L124" i="1" s="1"/>
  <c r="A129" i="1" s="1" a="1"/>
  <c r="D131" i="1" s="1"/>
  <c r="I125" i="1"/>
  <c r="M125" i="1" s="1"/>
  <c r="D132" i="1" l="1"/>
  <c r="A129" i="1"/>
  <c r="C131" i="1"/>
  <c r="A130" i="1"/>
  <c r="C129" i="1"/>
  <c r="B129" i="1"/>
  <c r="A132" i="1"/>
  <c r="D130" i="1"/>
  <c r="B130" i="1"/>
  <c r="D129" i="1"/>
  <c r="C132" i="1"/>
  <c r="A131" i="1"/>
  <c r="B132" i="1"/>
  <c r="C130" i="1"/>
  <c r="B131" i="1"/>
  <c r="G129" i="1"/>
  <c r="I130" i="1" s="1"/>
  <c r="M130" i="1" s="1"/>
  <c r="L131" i="1" s="1"/>
  <c r="I129" i="1" l="1"/>
  <c r="L130" i="1" s="1"/>
  <c r="M131" i="1" s="1"/>
  <c r="G131" i="1"/>
  <c r="I132" i="1" s="1"/>
  <c r="S130" i="1" s="1"/>
  <c r="Q132" i="1" s="1"/>
  <c r="I131" i="1" l="1"/>
  <c r="Q130" i="1" s="1"/>
  <c r="S132" i="1" l="1"/>
  <c r="U129" i="1" a="1"/>
  <c r="V132" i="1" l="1"/>
  <c r="U130" i="1"/>
  <c r="X129" i="1"/>
  <c r="W129" i="1"/>
  <c r="W130" i="1"/>
  <c r="V131" i="1"/>
  <c r="X132" i="1"/>
  <c r="W132" i="1"/>
  <c r="U132" i="1"/>
  <c r="X131" i="1"/>
  <c r="W131" i="1"/>
  <c r="U131" i="1"/>
  <c r="U129" i="1"/>
  <c r="V130" i="1"/>
  <c r="V129" i="1"/>
  <c r="X130" i="1"/>
  <c r="Z129" i="1" l="1" a="1"/>
  <c r="Z132" i="1" s="1"/>
  <c r="A137" i="1" s="1"/>
  <c r="AA129" i="1" l="1"/>
  <c r="B134" i="1" s="1"/>
  <c r="AA131" i="1"/>
  <c r="B136" i="1" s="1"/>
  <c r="G134" i="1" s="1"/>
  <c r="I134" i="1" s="1"/>
  <c r="M136" i="1" s="1"/>
  <c r="N137" i="1" s="1"/>
  <c r="AB129" i="1"/>
  <c r="C134" i="1" s="1"/>
  <c r="AB131" i="1"/>
  <c r="C136" i="1" s="1"/>
  <c r="AA132" i="1"/>
  <c r="B137" i="1" s="1"/>
  <c r="AC130" i="1"/>
  <c r="D135" i="1" s="1"/>
  <c r="AC129" i="1"/>
  <c r="D134" i="1" s="1"/>
  <c r="Z130" i="1"/>
  <c r="A135" i="1" s="1"/>
  <c r="AB132" i="1"/>
  <c r="C137" i="1" s="1"/>
  <c r="AB130" i="1"/>
  <c r="C135" i="1" s="1"/>
  <c r="AC131" i="1"/>
  <c r="D136" i="1" s="1"/>
  <c r="AC132" i="1"/>
  <c r="D137" i="1" s="1"/>
  <c r="Z131" i="1"/>
  <c r="A136" i="1" s="1"/>
  <c r="Z129" i="1"/>
  <c r="A134" i="1" s="1"/>
  <c r="AA130" i="1"/>
  <c r="B135" i="1" s="1"/>
  <c r="I135" i="1"/>
  <c r="N136" i="1" s="1"/>
  <c r="M137" i="1" s="1"/>
  <c r="P134" i="1" l="1" a="1"/>
  <c r="Q134" i="1" s="1"/>
  <c r="P136" i="1" l="1"/>
  <c r="P135" i="1"/>
  <c r="R136" i="1"/>
  <c r="Q135" i="1"/>
  <c r="R137" i="1"/>
  <c r="S134" i="1"/>
  <c r="R134" i="1"/>
  <c r="Q137" i="1"/>
  <c r="S135" i="1"/>
  <c r="R135" i="1"/>
  <c r="S136" i="1"/>
  <c r="P137" i="1"/>
  <c r="P134" i="1"/>
  <c r="S137" i="1"/>
  <c r="Q136" i="1"/>
  <c r="U134" i="1" l="1" a="1"/>
  <c r="W135" i="1" s="1"/>
  <c r="C142" i="1" s="1"/>
  <c r="H148" i="1" s="1"/>
  <c r="V137" i="1" l="1"/>
  <c r="B144" i="1" s="1"/>
  <c r="G150" i="1" s="1"/>
  <c r="U135" i="1"/>
  <c r="A142" i="1" s="1"/>
  <c r="F148" i="1" s="1"/>
  <c r="W134" i="1"/>
  <c r="C141" i="1" s="1"/>
  <c r="H147" i="1" s="1"/>
  <c r="X136" i="1"/>
  <c r="D143" i="1" s="1"/>
  <c r="U134" i="1"/>
  <c r="A141" i="1" s="1"/>
  <c r="W137" i="1"/>
  <c r="C144" i="1" s="1"/>
  <c r="F142" i="1" s="1"/>
  <c r="V135" i="1"/>
  <c r="B142" i="1" s="1"/>
  <c r="G148" i="1" s="1"/>
  <c r="X134" i="1"/>
  <c r="D141" i="1" s="1"/>
  <c r="I147" i="1" s="1"/>
  <c r="V134" i="1"/>
  <c r="B141" i="1" s="1"/>
  <c r="G147" i="1" s="1"/>
  <c r="U136" i="1"/>
  <c r="A143" i="1" s="1"/>
  <c r="F149" i="1" s="1"/>
  <c r="X135" i="1"/>
  <c r="D142" i="1" s="1"/>
  <c r="I148" i="1" s="1"/>
  <c r="V136" i="1"/>
  <c r="B143" i="1" s="1"/>
  <c r="G149" i="1" s="1"/>
  <c r="W136" i="1"/>
  <c r="C143" i="1" s="1"/>
  <c r="U137" i="1"/>
  <c r="A144" i="1" s="1"/>
  <c r="F150" i="1" s="1"/>
  <c r="X137" i="1"/>
  <c r="D144" i="1" s="1"/>
  <c r="F147" i="1"/>
  <c r="G141" i="1"/>
  <c r="I149" i="1"/>
  <c r="H150" i="1"/>
  <c r="H149" i="1"/>
  <c r="F141" i="1"/>
  <c r="I150" i="1"/>
  <c r="G142" i="1"/>
  <c r="A147" i="1" l="1" a="1"/>
  <c r="B149" i="1" s="1"/>
  <c r="J141" i="1"/>
  <c r="J142" i="1"/>
  <c r="D147" i="1" l="1"/>
  <c r="B147" i="1"/>
  <c r="A149" i="1"/>
  <c r="A155" i="1" s="1"/>
  <c r="D155" i="1" s="1"/>
  <c r="D150" i="1"/>
  <c r="B148" i="1"/>
  <c r="B150" i="1"/>
  <c r="A147" i="1"/>
  <c r="A153" i="1" s="1"/>
  <c r="C153" i="1" s="1"/>
  <c r="E153" i="1" s="1"/>
  <c r="D149" i="1"/>
  <c r="D148" i="1"/>
  <c r="A148" i="1"/>
  <c r="A154" i="1" s="1"/>
  <c r="D154" i="1" s="1"/>
  <c r="C147" i="1"/>
  <c r="C149" i="1"/>
  <c r="A150" i="1"/>
  <c r="A156" i="1" s="1"/>
  <c r="C148" i="1"/>
  <c r="C150" i="1"/>
  <c r="A153" i="1" a="1"/>
  <c r="E155" i="1" l="1"/>
  <c r="E154" i="1"/>
  <c r="G153" i="1" l="1" a="1"/>
  <c r="G154" i="1" s="1"/>
  <c r="K154" i="1" s="1"/>
  <c r="I153" i="1" l="1"/>
  <c r="M153" i="1" s="1"/>
  <c r="H153" i="1"/>
  <c r="L153" i="1" s="1"/>
  <c r="I154" i="1"/>
  <c r="M154" i="1" s="1"/>
  <c r="I155" i="1"/>
  <c r="M155" i="1" s="1"/>
  <c r="H155" i="1"/>
  <c r="L155" i="1" s="1"/>
  <c r="H154" i="1"/>
  <c r="L154" i="1" s="1"/>
  <c r="G153" i="1"/>
  <c r="K153" i="1" s="1"/>
  <c r="G155" i="1"/>
  <c r="K155" i="1" s="1"/>
  <c r="A158" i="1" l="1" a="1"/>
  <c r="A161" i="1" s="1"/>
  <c r="B158" i="1" l="1"/>
  <c r="D160" i="1"/>
  <c r="D158" i="1"/>
  <c r="C159" i="1"/>
  <c r="B161" i="1"/>
  <c r="A160" i="1"/>
  <c r="A158" i="1"/>
  <c r="D159" i="1"/>
  <c r="C161" i="1"/>
  <c r="C160" i="1"/>
  <c r="A159" i="1"/>
  <c r="D161" i="1"/>
  <c r="C158" i="1"/>
  <c r="B159" i="1"/>
  <c r="B160" i="1"/>
  <c r="G158" i="1"/>
  <c r="I158" i="1" s="1"/>
  <c r="L159" i="1" s="1"/>
  <c r="M160" i="1" l="1"/>
  <c r="I159" i="1"/>
  <c r="M159" i="1" s="1"/>
  <c r="L160" i="1" s="1"/>
  <c r="G160" i="1"/>
  <c r="I161" i="1" s="1"/>
  <c r="S159" i="1" s="1"/>
  <c r="Q161" i="1" s="1"/>
  <c r="I160" i="1" l="1"/>
  <c r="Q159" i="1" s="1"/>
  <c r="S161" i="1" l="1"/>
  <c r="U158" i="1" s="1" a="1"/>
  <c r="W158" i="1" l="1"/>
  <c r="V160" i="1"/>
  <c r="V161" i="1"/>
  <c r="W159" i="1"/>
  <c r="V159" i="1"/>
  <c r="X159" i="1"/>
  <c r="U161" i="1"/>
  <c r="U160" i="1"/>
  <c r="X160" i="1"/>
  <c r="U159" i="1"/>
  <c r="X161" i="1"/>
  <c r="V158" i="1"/>
  <c r="X158" i="1"/>
  <c r="W161" i="1"/>
  <c r="U158" i="1"/>
  <c r="W160" i="1"/>
  <c r="Z158" i="1" l="1" a="1"/>
  <c r="AC158" i="1" l="1"/>
  <c r="D163" i="1" s="1"/>
  <c r="AA161" i="1"/>
  <c r="B166" i="1" s="1"/>
  <c r="AA160" i="1"/>
  <c r="B165" i="1" s="1"/>
  <c r="G163" i="1" s="1"/>
  <c r="I163" i="1" s="1"/>
  <c r="M165" i="1" s="1"/>
  <c r="N166" i="1" s="1"/>
  <c r="AA159" i="1"/>
  <c r="B164" i="1" s="1"/>
  <c r="Z161" i="1"/>
  <c r="A166" i="1" s="1"/>
  <c r="Z159" i="1"/>
  <c r="A164" i="1" s="1"/>
  <c r="Z158" i="1"/>
  <c r="A163" i="1" s="1"/>
  <c r="Z160" i="1"/>
  <c r="A165" i="1" s="1"/>
  <c r="AC160" i="1"/>
  <c r="D165" i="1" s="1"/>
  <c r="AC159" i="1"/>
  <c r="D164" i="1" s="1"/>
  <c r="AB159" i="1"/>
  <c r="C164" i="1" s="1"/>
  <c r="AC161" i="1"/>
  <c r="D166" i="1" s="1"/>
  <c r="AB158" i="1"/>
  <c r="C163" i="1" s="1"/>
  <c r="AB160" i="1"/>
  <c r="C165" i="1" s="1"/>
  <c r="AB161" i="1"/>
  <c r="C166" i="1" s="1"/>
  <c r="AA158" i="1"/>
  <c r="B163" i="1" s="1"/>
  <c r="I164" i="1" l="1"/>
  <c r="N165" i="1" s="1"/>
  <c r="M166" i="1" s="1"/>
  <c r="P163" i="1" l="1" a="1"/>
  <c r="S163" i="1" s="1"/>
  <c r="Q163" i="1" l="1"/>
  <c r="S165" i="1"/>
  <c r="Q165" i="1"/>
  <c r="R166" i="1"/>
  <c r="Q164" i="1"/>
  <c r="R163" i="1"/>
  <c r="P163" i="1"/>
  <c r="R165" i="1"/>
  <c r="P164" i="1"/>
  <c r="P166" i="1"/>
  <c r="R164" i="1"/>
  <c r="Q166" i="1"/>
  <c r="S166" i="1"/>
  <c r="S164" i="1"/>
  <c r="P165" i="1"/>
  <c r="U163" i="1" l="1" a="1"/>
  <c r="X165" i="1" l="1"/>
  <c r="D172" i="1" s="1"/>
  <c r="W164" i="1"/>
  <c r="C171" i="1" s="1"/>
  <c r="H177" i="1" s="1"/>
  <c r="V163" i="1"/>
  <c r="B170" i="1" s="1"/>
  <c r="G176" i="1" s="1"/>
  <c r="V166" i="1"/>
  <c r="B173" i="1" s="1"/>
  <c r="G179" i="1" s="1"/>
  <c r="U166" i="1"/>
  <c r="A173" i="1" s="1"/>
  <c r="F179" i="1" s="1"/>
  <c r="X164" i="1"/>
  <c r="D171" i="1" s="1"/>
  <c r="I177" i="1" s="1"/>
  <c r="V165" i="1"/>
  <c r="B172" i="1" s="1"/>
  <c r="G178" i="1" s="1"/>
  <c r="X163" i="1"/>
  <c r="D170" i="1" s="1"/>
  <c r="I176" i="1" s="1"/>
  <c r="X166" i="1"/>
  <c r="D173" i="1" s="1"/>
  <c r="W166" i="1"/>
  <c r="C173" i="1" s="1"/>
  <c r="W165" i="1"/>
  <c r="C172" i="1" s="1"/>
  <c r="U163" i="1"/>
  <c r="A170" i="1" s="1"/>
  <c r="V164" i="1"/>
  <c r="B171" i="1" s="1"/>
  <c r="G177" i="1" s="1"/>
  <c r="U164" i="1"/>
  <c r="A171" i="1" s="1"/>
  <c r="F177" i="1" s="1"/>
  <c r="W163" i="1"/>
  <c r="C170" i="1" s="1"/>
  <c r="H176" i="1" s="1"/>
  <c r="U165" i="1"/>
  <c r="A172" i="1" s="1"/>
  <c r="F178" i="1" s="1"/>
  <c r="F176" i="1" l="1"/>
  <c r="A176" i="1" a="1"/>
  <c r="H178" i="1"/>
  <c r="F170" i="1"/>
  <c r="F171" i="1"/>
  <c r="H179" i="1"/>
  <c r="G171" i="1"/>
  <c r="I179" i="1"/>
  <c r="I178" i="1"/>
  <c r="G170" i="1"/>
  <c r="A182" i="1" a="1"/>
  <c r="J170" i="1" l="1"/>
  <c r="J171" i="1"/>
  <c r="D176" i="1"/>
  <c r="A178" i="1"/>
  <c r="A184" i="1" s="1"/>
  <c r="D184" i="1" s="1"/>
  <c r="D177" i="1"/>
  <c r="C177" i="1"/>
  <c r="A179" i="1"/>
  <c r="A185" i="1" s="1"/>
  <c r="C176" i="1"/>
  <c r="D179" i="1"/>
  <c r="A176" i="1"/>
  <c r="A182" i="1" s="1"/>
  <c r="B176" i="1"/>
  <c r="C178" i="1"/>
  <c r="B177" i="1"/>
  <c r="A177" i="1"/>
  <c r="A183" i="1" s="1"/>
  <c r="D183" i="1" s="1"/>
  <c r="B179" i="1"/>
  <c r="D178" i="1"/>
  <c r="B178" i="1"/>
  <c r="C179" i="1"/>
  <c r="C182" i="1" l="1"/>
  <c r="E182" i="1" s="1"/>
  <c r="E184" i="1" l="1"/>
  <c r="G182" i="1" s="1" a="1"/>
  <c r="E183" i="1"/>
  <c r="H184" i="1" l="1"/>
  <c r="L184" i="1" s="1"/>
  <c r="G183" i="1"/>
  <c r="K183" i="1" s="1"/>
  <c r="H182" i="1"/>
  <c r="L182" i="1" s="1"/>
  <c r="G184" i="1"/>
  <c r="K184" i="1" s="1"/>
  <c r="I184" i="1"/>
  <c r="M184" i="1" s="1"/>
  <c r="I183" i="1"/>
  <c r="M183" i="1" s="1"/>
  <c r="I182" i="1"/>
  <c r="M182" i="1" s="1"/>
  <c r="H183" i="1"/>
  <c r="L183" i="1" s="1"/>
  <c r="G182" i="1"/>
  <c r="K182" i="1" s="1"/>
  <c r="A187" i="1" l="1" a="1"/>
  <c r="A190" i="1" s="1"/>
  <c r="D187" i="1" l="1"/>
  <c r="B189" i="1"/>
  <c r="B188" i="1"/>
  <c r="D190" i="1"/>
  <c r="D189" i="1"/>
  <c r="D188" i="1"/>
  <c r="B187" i="1"/>
  <c r="B190" i="1"/>
  <c r="C189" i="1"/>
  <c r="C187" i="1"/>
  <c r="C188" i="1"/>
  <c r="C190" i="1"/>
  <c r="A189" i="1"/>
  <c r="G187" i="1" s="1"/>
  <c r="A187" i="1"/>
  <c r="A188" i="1"/>
  <c r="G189" i="1" l="1"/>
  <c r="I190" i="1" s="1"/>
  <c r="S188" i="1" s="1"/>
  <c r="Q190" i="1" s="1"/>
  <c r="I187" i="1"/>
  <c r="L188" i="1" s="1"/>
  <c r="I188" i="1"/>
  <c r="M188" i="1" s="1"/>
  <c r="L189" i="1" s="1"/>
  <c r="M189" i="1" l="1"/>
  <c r="I189" i="1"/>
  <c r="Q188" i="1" s="1"/>
  <c r="S190" i="1" s="1"/>
  <c r="U187" i="1" l="1" a="1"/>
  <c r="V187" i="1" l="1"/>
  <c r="X188" i="1"/>
  <c r="W188" i="1"/>
  <c r="U187" i="1"/>
  <c r="W187" i="1"/>
  <c r="W190" i="1"/>
  <c r="V190" i="1"/>
  <c r="U188" i="1"/>
  <c r="X187" i="1"/>
  <c r="V189" i="1"/>
  <c r="X190" i="1"/>
  <c r="U190" i="1"/>
  <c r="V188" i="1"/>
  <c r="X189" i="1"/>
  <c r="W189" i="1"/>
  <c r="U189" i="1"/>
  <c r="Z187" i="1" l="1" a="1"/>
  <c r="Z189" i="1" l="1"/>
  <c r="A194" i="1" s="1"/>
  <c r="AC188" i="1"/>
  <c r="D193" i="1" s="1"/>
  <c r="AB188" i="1"/>
  <c r="C193" i="1" s="1"/>
  <c r="AA188" i="1"/>
  <c r="B193" i="1" s="1"/>
  <c r="Z188" i="1"/>
  <c r="A193" i="1" s="1"/>
  <c r="AC187" i="1"/>
  <c r="D192" i="1" s="1"/>
  <c r="AB187" i="1"/>
  <c r="C192" i="1" s="1"/>
  <c r="AA187" i="1"/>
  <c r="B192" i="1" s="1"/>
  <c r="Z187" i="1"/>
  <c r="A192" i="1" s="1"/>
  <c r="AA190" i="1"/>
  <c r="B195" i="1" s="1"/>
  <c r="AC190" i="1"/>
  <c r="D195" i="1" s="1"/>
  <c r="AB190" i="1"/>
  <c r="C195" i="1" s="1"/>
  <c r="AC189" i="1"/>
  <c r="D194" i="1" s="1"/>
  <c r="AB189" i="1"/>
  <c r="C194" i="1" s="1"/>
  <c r="Z190" i="1"/>
  <c r="A195" i="1" s="1"/>
  <c r="AA189" i="1"/>
  <c r="B194" i="1" s="1"/>
  <c r="G192" i="1" l="1"/>
  <c r="I192" i="1" s="1"/>
  <c r="M194" i="1" s="1"/>
  <c r="N195" i="1" l="1"/>
  <c r="I193" i="1"/>
  <c r="N194" i="1" s="1"/>
  <c r="M195" i="1" s="1"/>
  <c r="P192" i="1" l="1" a="1"/>
  <c r="Q193" i="1" l="1"/>
  <c r="P193" i="1"/>
  <c r="S193" i="1"/>
  <c r="R193" i="1"/>
  <c r="P195" i="1"/>
  <c r="S195" i="1"/>
  <c r="Q192" i="1"/>
  <c r="P192" i="1"/>
  <c r="S192" i="1"/>
  <c r="R192" i="1"/>
  <c r="Q195" i="1"/>
  <c r="Q194" i="1"/>
  <c r="P194" i="1"/>
  <c r="S194" i="1"/>
  <c r="R194" i="1"/>
  <c r="R195" i="1"/>
  <c r="U192" i="1" l="1" a="1"/>
  <c r="U192" i="1" s="1"/>
  <c r="A199" i="1" s="1"/>
  <c r="V193" i="1" l="1"/>
  <c r="B200" i="1" s="1"/>
  <c r="G206" i="1" s="1"/>
  <c r="W194" i="1"/>
  <c r="C201" i="1" s="1"/>
  <c r="H207" i="1" s="1"/>
  <c r="V195" i="1"/>
  <c r="B202" i="1" s="1"/>
  <c r="G208" i="1" s="1"/>
  <c r="V192" i="1"/>
  <c r="B199" i="1" s="1"/>
  <c r="G205" i="1" s="1"/>
  <c r="V194" i="1"/>
  <c r="B201" i="1" s="1"/>
  <c r="G207" i="1" s="1"/>
  <c r="W195" i="1"/>
  <c r="C202" i="1" s="1"/>
  <c r="F200" i="1" s="1"/>
  <c r="W193" i="1"/>
  <c r="C200" i="1" s="1"/>
  <c r="H206" i="1" s="1"/>
  <c r="W192" i="1"/>
  <c r="C199" i="1" s="1"/>
  <c r="H205" i="1" s="1"/>
  <c r="X195" i="1"/>
  <c r="D202" i="1" s="1"/>
  <c r="I208" i="1" s="1"/>
  <c r="X193" i="1"/>
  <c r="D200" i="1" s="1"/>
  <c r="I206" i="1" s="1"/>
  <c r="X194" i="1"/>
  <c r="D201" i="1" s="1"/>
  <c r="I207" i="1" s="1"/>
  <c r="X192" i="1"/>
  <c r="D199" i="1" s="1"/>
  <c r="I205" i="1" s="1"/>
  <c r="U195" i="1"/>
  <c r="A202" i="1" s="1"/>
  <c r="F208" i="1" s="1"/>
  <c r="U193" i="1"/>
  <c r="A200" i="1" s="1"/>
  <c r="F206" i="1" s="1"/>
  <c r="U194" i="1"/>
  <c r="A201" i="1" s="1"/>
  <c r="F207" i="1" s="1"/>
  <c r="F199" i="1"/>
  <c r="F205" i="1"/>
  <c r="G200" i="1" l="1"/>
  <c r="H208" i="1"/>
  <c r="G199" i="1"/>
  <c r="A205" i="1" a="1"/>
  <c r="C206" i="1" s="1"/>
  <c r="J199" i="1"/>
  <c r="J200" i="1" l="1"/>
  <c r="D207" i="1"/>
  <c r="C208" i="1"/>
  <c r="B208" i="1"/>
  <c r="D205" i="1"/>
  <c r="D208" i="1"/>
  <c r="B206" i="1"/>
  <c r="D206" i="1"/>
  <c r="C207" i="1"/>
  <c r="A207" i="1"/>
  <c r="A213" i="1" s="1"/>
  <c r="D213" i="1" s="1"/>
  <c r="B207" i="1"/>
  <c r="A205" i="1"/>
  <c r="A211" i="1" s="1"/>
  <c r="C205" i="1"/>
  <c r="A206" i="1"/>
  <c r="A212" i="1" s="1"/>
  <c r="D212" i="1" s="1"/>
  <c r="B205" i="1"/>
  <c r="A208" i="1"/>
  <c r="A214" i="1" s="1"/>
  <c r="C211" i="1" l="1"/>
  <c r="E211" i="1" s="1"/>
  <c r="E213" i="1" l="1"/>
  <c r="E212" i="1"/>
  <c r="G211" i="1" l="1" a="1"/>
  <c r="H211" i="1" s="1"/>
  <c r="L211" i="1" s="1"/>
  <c r="H213" i="1" l="1"/>
  <c r="L213" i="1" s="1"/>
  <c r="I211" i="1"/>
  <c r="M211" i="1" s="1"/>
  <c r="A216" i="1" s="1" a="1"/>
  <c r="H212" i="1"/>
  <c r="L212" i="1" s="1"/>
  <c r="I212" i="1"/>
  <c r="M212" i="1" s="1"/>
  <c r="G211" i="1"/>
  <c r="K211" i="1" s="1"/>
  <c r="G212" i="1"/>
  <c r="K212" i="1" s="1"/>
  <c r="G213" i="1"/>
  <c r="K213" i="1" s="1"/>
  <c r="I213" i="1"/>
  <c r="M213" i="1" s="1"/>
  <c r="C219" i="1" l="1"/>
  <c r="D217" i="1"/>
  <c r="D216" i="1"/>
  <c r="C217" i="1"/>
  <c r="B218" i="1"/>
  <c r="B217" i="1"/>
  <c r="B219" i="1"/>
  <c r="C216" i="1"/>
  <c r="A219" i="1"/>
  <c r="B216" i="1"/>
  <c r="A218" i="1"/>
  <c r="D219" i="1"/>
  <c r="A216" i="1"/>
  <c r="C218" i="1"/>
  <c r="A217" i="1"/>
  <c r="D218" i="1"/>
  <c r="G216" i="1" l="1"/>
  <c r="G218" i="1" s="1"/>
  <c r="I219" i="1" s="1"/>
  <c r="S217" i="1" s="1"/>
  <c r="Q219" i="1" s="1"/>
  <c r="I218" i="1" l="1"/>
  <c r="Q217" i="1" s="1"/>
  <c r="S219" i="1" s="1"/>
  <c r="I216" i="1"/>
  <c r="L217" i="1" s="1"/>
  <c r="M218" i="1" s="1"/>
  <c r="I217" i="1"/>
  <c r="M217" i="1" s="1"/>
  <c r="L218" i="1" s="1"/>
  <c r="U216" i="1" l="1" a="1"/>
  <c r="V218" i="1" s="1"/>
  <c r="V219" i="1" l="1"/>
  <c r="X216" i="1"/>
  <c r="W217" i="1"/>
  <c r="W218" i="1"/>
  <c r="W219" i="1"/>
  <c r="W216" i="1"/>
  <c r="U217" i="1"/>
  <c r="U218" i="1"/>
  <c r="U219" i="1"/>
  <c r="U216" i="1"/>
  <c r="Z216" i="1" s="1" a="1"/>
  <c r="Z217" i="1" s="1"/>
  <c r="A222" i="1" s="1"/>
  <c r="X217" i="1"/>
  <c r="X218" i="1"/>
  <c r="X219" i="1"/>
  <c r="V216" i="1"/>
  <c r="V217" i="1"/>
  <c r="AC216" i="1" l="1"/>
  <c r="D221" i="1" s="1"/>
  <c r="Z216" i="1"/>
  <c r="A221" i="1" s="1"/>
  <c r="AB219" i="1"/>
  <c r="C224" i="1" s="1"/>
  <c r="AB218" i="1"/>
  <c r="C223" i="1" s="1"/>
  <c r="AA217" i="1"/>
  <c r="B222" i="1" s="1"/>
  <c r="Z218" i="1"/>
  <c r="A223" i="1" s="1"/>
  <c r="Z219" i="1"/>
  <c r="A224" i="1" s="1"/>
  <c r="AC217" i="1"/>
  <c r="D222" i="1" s="1"/>
  <c r="AA218" i="1"/>
  <c r="B223" i="1" s="1"/>
  <c r="AA219" i="1"/>
  <c r="B224" i="1" s="1"/>
  <c r="G221" i="1" s="1"/>
  <c r="I222" i="1" s="1"/>
  <c r="N223" i="1" s="1"/>
  <c r="M224" i="1" s="1"/>
  <c r="AA216" i="1"/>
  <c r="B221" i="1" s="1"/>
  <c r="AB217" i="1"/>
  <c r="C222" i="1" s="1"/>
  <c r="AC218" i="1"/>
  <c r="D223" i="1" s="1"/>
  <c r="AC219" i="1"/>
  <c r="D224" i="1" s="1"/>
  <c r="AB216" i="1"/>
  <c r="C221" i="1" s="1"/>
  <c r="I221" i="1" l="1"/>
  <c r="M223" i="1" s="1"/>
  <c r="N224" i="1" l="1"/>
  <c r="P221" i="1" a="1"/>
  <c r="Q221" i="1" l="1"/>
  <c r="P223" i="1"/>
  <c r="R223" i="1"/>
  <c r="S222" i="1"/>
  <c r="Q223" i="1"/>
  <c r="S221" i="1"/>
  <c r="P221" i="1"/>
  <c r="R221" i="1"/>
  <c r="P222" i="1"/>
  <c r="Q222" i="1"/>
  <c r="P224" i="1"/>
  <c r="R224" i="1"/>
  <c r="S224" i="1"/>
  <c r="Q224" i="1"/>
  <c r="S223" i="1"/>
  <c r="R222" i="1"/>
  <c r="U221" i="1" l="1" a="1"/>
  <c r="U223" i="1" l="1"/>
  <c r="A230" i="1" s="1"/>
  <c r="F236" i="1" s="1"/>
  <c r="W221" i="1"/>
  <c r="C228" i="1" s="1"/>
  <c r="H234" i="1" s="1"/>
  <c r="X221" i="1"/>
  <c r="D228" i="1" s="1"/>
  <c r="I234" i="1" s="1"/>
  <c r="V221" i="1"/>
  <c r="B228" i="1" s="1"/>
  <c r="G234" i="1" s="1"/>
  <c r="U222" i="1"/>
  <c r="A229" i="1" s="1"/>
  <c r="F235" i="1" s="1"/>
  <c r="X224" i="1"/>
  <c r="D231" i="1" s="1"/>
  <c r="V224" i="1"/>
  <c r="B231" i="1" s="1"/>
  <c r="G237" i="1" s="1"/>
  <c r="U221" i="1"/>
  <c r="A228" i="1" s="1"/>
  <c r="X223" i="1"/>
  <c r="D230" i="1" s="1"/>
  <c r="V223" i="1"/>
  <c r="B230" i="1" s="1"/>
  <c r="G236" i="1" s="1"/>
  <c r="W222" i="1"/>
  <c r="C229" i="1" s="1"/>
  <c r="H235" i="1" s="1"/>
  <c r="U224" i="1"/>
  <c r="A231" i="1" s="1"/>
  <c r="F237" i="1" s="1"/>
  <c r="W223" i="1"/>
  <c r="C230" i="1" s="1"/>
  <c r="X222" i="1"/>
  <c r="D229" i="1" s="1"/>
  <c r="I235" i="1" s="1"/>
  <c r="V222" i="1"/>
  <c r="B229" i="1" s="1"/>
  <c r="G235" i="1" s="1"/>
  <c r="W224" i="1"/>
  <c r="C231" i="1" s="1"/>
  <c r="F234" i="1" l="1"/>
  <c r="A234" i="1" a="1"/>
  <c r="F229" i="1"/>
  <c r="H237" i="1"/>
  <c r="I237" i="1"/>
  <c r="G229" i="1"/>
  <c r="H236" i="1"/>
  <c r="F228" i="1"/>
  <c r="I236" i="1"/>
  <c r="G228" i="1"/>
  <c r="C237" i="1" l="1"/>
  <c r="D235" i="1"/>
  <c r="A235" i="1"/>
  <c r="A241" i="1" s="1"/>
  <c r="D241" i="1" s="1"/>
  <c r="D237" i="1"/>
  <c r="A237" i="1"/>
  <c r="A243" i="1" s="1"/>
  <c r="B237" i="1"/>
  <c r="D234" i="1"/>
  <c r="A234" i="1"/>
  <c r="A240" i="1" s="1"/>
  <c r="A236" i="1"/>
  <c r="A242" i="1" s="1"/>
  <c r="D242" i="1" s="1"/>
  <c r="C234" i="1"/>
  <c r="B234" i="1"/>
  <c r="C235" i="1"/>
  <c r="B235" i="1"/>
  <c r="C236" i="1"/>
  <c r="D236" i="1"/>
  <c r="B236" i="1"/>
  <c r="J228" i="1"/>
  <c r="J229" i="1"/>
  <c r="C240" i="1" l="1"/>
  <c r="E240" i="1" l="1"/>
  <c r="E242" i="1"/>
  <c r="E241" i="1"/>
  <c r="G240" i="1" l="1" a="1"/>
  <c r="H242" i="1" l="1"/>
  <c r="L242" i="1" s="1"/>
  <c r="I241" i="1"/>
  <c r="M241" i="1" s="1"/>
  <c r="G240" i="1"/>
  <c r="K240" i="1" s="1"/>
  <c r="G241" i="1"/>
  <c r="K241" i="1" s="1"/>
  <c r="H240" i="1"/>
  <c r="L240" i="1" s="1"/>
  <c r="I240" i="1"/>
  <c r="M240" i="1" s="1"/>
  <c r="H241" i="1"/>
  <c r="L241" i="1" s="1"/>
  <c r="G242" i="1"/>
  <c r="K242" i="1" s="1"/>
  <c r="I242" i="1"/>
  <c r="M242" i="1" s="1"/>
  <c r="A245" i="1" l="1" a="1"/>
  <c r="A248" i="1" l="1"/>
  <c r="D248" i="1"/>
  <c r="C248" i="1"/>
  <c r="B248" i="1"/>
  <c r="A247" i="1"/>
  <c r="C247" i="1"/>
  <c r="A246" i="1"/>
  <c r="D246" i="1"/>
  <c r="C246" i="1"/>
  <c r="B246" i="1"/>
  <c r="A245" i="1"/>
  <c r="D245" i="1"/>
  <c r="C245" i="1"/>
  <c r="B245" i="1"/>
  <c r="D247" i="1"/>
  <c r="B247" i="1"/>
  <c r="G245" i="1" l="1"/>
  <c r="I246" i="1" s="1"/>
  <c r="M246" i="1" s="1"/>
  <c r="L247" i="1" s="1"/>
  <c r="G247" i="1" l="1"/>
  <c r="I248" i="1" s="1"/>
  <c r="S246" i="1" s="1"/>
  <c r="Q248" i="1" s="1"/>
  <c r="I247" i="1"/>
  <c r="Q246" i="1" s="1"/>
  <c r="S248" i="1" s="1"/>
  <c r="I245" i="1"/>
  <c r="L246" i="1" s="1"/>
  <c r="M247" i="1" l="1"/>
  <c r="U245" i="1" a="1"/>
  <c r="V247" i="1" l="1"/>
  <c r="U247" i="1"/>
  <c r="X247" i="1"/>
  <c r="W247" i="1"/>
  <c r="V246" i="1"/>
  <c r="U246" i="1"/>
  <c r="X246" i="1"/>
  <c r="W246" i="1"/>
  <c r="V245" i="1"/>
  <c r="U245" i="1"/>
  <c r="X245" i="1"/>
  <c r="W245" i="1"/>
  <c r="V248" i="1"/>
  <c r="X248" i="1"/>
  <c r="W248" i="1"/>
  <c r="U248" i="1"/>
  <c r="Z245" i="1" l="1" a="1"/>
  <c r="Z246" i="1" s="1"/>
  <c r="A251" i="1" s="1"/>
  <c r="AA247" i="1" l="1"/>
  <c r="B252" i="1" s="1"/>
  <c r="AB248" i="1"/>
  <c r="C253" i="1" s="1"/>
  <c r="AA245" i="1"/>
  <c r="B250" i="1" s="1"/>
  <c r="AA248" i="1"/>
  <c r="B253" i="1" s="1"/>
  <c r="AA246" i="1"/>
  <c r="B251" i="1" s="1"/>
  <c r="AB247" i="1"/>
  <c r="C252" i="1" s="1"/>
  <c r="AB245" i="1"/>
  <c r="C250" i="1" s="1"/>
  <c r="AB246" i="1"/>
  <c r="C251" i="1" s="1"/>
  <c r="AC247" i="1"/>
  <c r="D252" i="1" s="1"/>
  <c r="AC248" i="1"/>
  <c r="D253" i="1" s="1"/>
  <c r="AC245" i="1"/>
  <c r="D250" i="1" s="1"/>
  <c r="AC246" i="1"/>
  <c r="D251" i="1" s="1"/>
  <c r="Z247" i="1"/>
  <c r="A252" i="1" s="1"/>
  <c r="Z248" i="1"/>
  <c r="A253" i="1" s="1"/>
  <c r="Z245" i="1"/>
  <c r="A250" i="1" s="1"/>
  <c r="G250" i="1" l="1"/>
  <c r="I250" i="1" s="1"/>
  <c r="M252" i="1" s="1"/>
  <c r="N253" i="1" l="1"/>
  <c r="I251" i="1"/>
  <c r="N252" i="1" s="1"/>
  <c r="M253" i="1" s="1"/>
  <c r="P250" i="1" l="1" a="1"/>
  <c r="S251" i="1" l="1"/>
  <c r="S253" i="1"/>
  <c r="S250" i="1"/>
  <c r="S252" i="1"/>
  <c r="R251" i="1"/>
  <c r="R253" i="1"/>
  <c r="R250" i="1"/>
  <c r="R252" i="1"/>
  <c r="Q251" i="1"/>
  <c r="Q253" i="1"/>
  <c r="Q250" i="1"/>
  <c r="Q252" i="1"/>
  <c r="P253" i="1"/>
  <c r="P250" i="1"/>
  <c r="P252" i="1"/>
  <c r="P251" i="1"/>
  <c r="U250" i="1" l="1" a="1"/>
  <c r="X250" i="1" l="1"/>
  <c r="D257" i="1" s="1"/>
  <c r="I263" i="1" s="1"/>
  <c r="U252" i="1"/>
  <c r="A259" i="1" s="1"/>
  <c r="F265" i="1" s="1"/>
  <c r="U253" i="1"/>
  <c r="A260" i="1" s="1"/>
  <c r="F266" i="1" s="1"/>
  <c r="W251" i="1"/>
  <c r="C258" i="1" s="1"/>
  <c r="H264" i="1" s="1"/>
  <c r="W250" i="1"/>
  <c r="C257" i="1" s="1"/>
  <c r="H263" i="1" s="1"/>
  <c r="X252" i="1"/>
  <c r="D259" i="1" s="1"/>
  <c r="V253" i="1"/>
  <c r="B260" i="1" s="1"/>
  <c r="G266" i="1" s="1"/>
  <c r="V251" i="1"/>
  <c r="B258" i="1" s="1"/>
  <c r="G264" i="1" s="1"/>
  <c r="V250" i="1"/>
  <c r="B257" i="1" s="1"/>
  <c r="G263" i="1" s="1"/>
  <c r="W252" i="1"/>
  <c r="C259" i="1" s="1"/>
  <c r="X253" i="1"/>
  <c r="D260" i="1" s="1"/>
  <c r="U250" i="1"/>
  <c r="A257" i="1" s="1"/>
  <c r="W253" i="1"/>
  <c r="C260" i="1" s="1"/>
  <c r="X251" i="1"/>
  <c r="D258" i="1" s="1"/>
  <c r="I264" i="1" s="1"/>
  <c r="U251" i="1"/>
  <c r="A258" i="1" s="1"/>
  <c r="F264" i="1" s="1"/>
  <c r="V252" i="1"/>
  <c r="B259" i="1" s="1"/>
  <c r="G265" i="1" s="1"/>
  <c r="I266" i="1" l="1"/>
  <c r="G258" i="1"/>
  <c r="F257" i="1"/>
  <c r="H265" i="1"/>
  <c r="I265" i="1"/>
  <c r="G257" i="1"/>
  <c r="F263" i="1"/>
  <c r="A263" i="1" a="1"/>
  <c r="H266" i="1"/>
  <c r="F258" i="1"/>
  <c r="A266" i="1" l="1"/>
  <c r="A272" i="1" s="1"/>
  <c r="C263" i="1"/>
  <c r="B263" i="1"/>
  <c r="D264" i="1"/>
  <c r="C265" i="1"/>
  <c r="A263" i="1"/>
  <c r="A269" i="1" s="1"/>
  <c r="D263" i="1"/>
  <c r="A265" i="1"/>
  <c r="A271" i="1" s="1"/>
  <c r="D271" i="1" s="1"/>
  <c r="C264" i="1"/>
  <c r="A264" i="1"/>
  <c r="A270" i="1" s="1"/>
  <c r="D270" i="1" s="1"/>
  <c r="B266" i="1"/>
  <c r="D265" i="1"/>
  <c r="B265" i="1"/>
  <c r="B264" i="1"/>
  <c r="C266" i="1"/>
  <c r="D266" i="1"/>
  <c r="J257" i="1"/>
  <c r="J258" i="1"/>
  <c r="C269" i="1" l="1"/>
  <c r="E269" i="1" s="1"/>
  <c r="E270" i="1" l="1"/>
  <c r="E271" i="1"/>
  <c r="G269" i="1" l="1" a="1"/>
  <c r="G270" i="1" s="1"/>
  <c r="K270" i="1" s="1"/>
  <c r="I271" i="1" l="1"/>
  <c r="M271" i="1" s="1"/>
  <c r="G271" i="1"/>
  <c r="K271" i="1" s="1"/>
  <c r="H271" i="1"/>
  <c r="L271" i="1" s="1"/>
  <c r="I270" i="1"/>
  <c r="M270" i="1" s="1"/>
  <c r="I269" i="1"/>
  <c r="M269" i="1" s="1"/>
  <c r="H270" i="1"/>
  <c r="L270" i="1" s="1"/>
  <c r="H269" i="1"/>
  <c r="L269" i="1" s="1"/>
  <c r="G269" i="1"/>
  <c r="K269" i="1" s="1"/>
  <c r="A274" i="1" l="1" a="1"/>
  <c r="D277" i="1" s="1"/>
  <c r="A277" i="1" l="1"/>
  <c r="B275" i="1"/>
  <c r="A274" i="1"/>
  <c r="D275" i="1"/>
  <c r="C276" i="1"/>
  <c r="D276" i="1"/>
  <c r="D274" i="1"/>
  <c r="C274" i="1"/>
  <c r="B276" i="1"/>
  <c r="C277" i="1"/>
  <c r="A275" i="1"/>
  <c r="B277" i="1"/>
  <c r="A276" i="1"/>
  <c r="B274" i="1"/>
  <c r="C275" i="1"/>
  <c r="G274" i="1"/>
  <c r="I275" i="1" s="1"/>
  <c r="M275" i="1" s="1"/>
  <c r="L276" i="1" s="1"/>
  <c r="G276" i="1" l="1"/>
  <c r="I277" i="1" s="1"/>
  <c r="S275" i="1" s="1"/>
  <c r="Q277" i="1" s="1"/>
  <c r="I274" i="1"/>
  <c r="L275" i="1" s="1"/>
  <c r="I276" i="1" l="1"/>
  <c r="Q275" i="1" s="1"/>
  <c r="S277" i="1" s="1"/>
  <c r="M276" i="1"/>
  <c r="U274" i="1" l="1" a="1"/>
  <c r="V277" i="1" s="1"/>
  <c r="W274" i="1" l="1"/>
  <c r="W277" i="1"/>
  <c r="U274" i="1"/>
  <c r="V274" i="1"/>
  <c r="V275" i="1"/>
  <c r="X274" i="1"/>
  <c r="X275" i="1"/>
  <c r="U275" i="1"/>
  <c r="W275" i="1"/>
  <c r="X276" i="1"/>
  <c r="U276" i="1"/>
  <c r="V276" i="1"/>
  <c r="W276" i="1"/>
  <c r="X277" i="1"/>
  <c r="U277" i="1"/>
  <c r="Z274" i="1" a="1"/>
  <c r="Z276" i="1" l="1"/>
  <c r="A281" i="1" s="1"/>
  <c r="AA274" i="1"/>
  <c r="B279" i="1" s="1"/>
  <c r="AA275" i="1"/>
  <c r="B280" i="1" s="1"/>
  <c r="Z277" i="1"/>
  <c r="A282" i="1" s="1"/>
  <c r="AC276" i="1"/>
  <c r="D281" i="1" s="1"/>
  <c r="Z275" i="1"/>
  <c r="A280" i="1" s="1"/>
  <c r="Z274" i="1"/>
  <c r="A279" i="1" s="1"/>
  <c r="AC277" i="1"/>
  <c r="D282" i="1" s="1"/>
  <c r="AB276" i="1"/>
  <c r="C281" i="1" s="1"/>
  <c r="AC274" i="1"/>
  <c r="D279" i="1" s="1"/>
  <c r="AB277" i="1"/>
  <c r="C282" i="1" s="1"/>
  <c r="AA276" i="1"/>
  <c r="B281" i="1" s="1"/>
  <c r="AB274" i="1"/>
  <c r="C279" i="1" s="1"/>
  <c r="AC275" i="1"/>
  <c r="D280" i="1" s="1"/>
  <c r="AA277" i="1"/>
  <c r="B282" i="1" s="1"/>
  <c r="AB275" i="1"/>
  <c r="C280" i="1" s="1"/>
  <c r="G279" i="1" l="1"/>
  <c r="I279" i="1" s="1"/>
  <c r="M281" i="1" s="1"/>
  <c r="I280" i="1" l="1"/>
  <c r="N281" i="1" s="1"/>
  <c r="M282" i="1" s="1"/>
  <c r="N282" i="1"/>
  <c r="P279" i="1" a="1"/>
  <c r="A298" i="1" a="1"/>
  <c r="S282" i="1" l="1"/>
  <c r="S280" i="1"/>
  <c r="S279" i="1"/>
  <c r="S281" i="1"/>
  <c r="R282" i="1"/>
  <c r="R280" i="1"/>
  <c r="R279" i="1"/>
  <c r="R281" i="1"/>
  <c r="Q282" i="1"/>
  <c r="Q280" i="1"/>
  <c r="Q279" i="1"/>
  <c r="Q281" i="1"/>
  <c r="P282" i="1"/>
  <c r="P280" i="1"/>
  <c r="P281" i="1"/>
  <c r="P279" i="1"/>
  <c r="U279" i="1" s="1" a="1"/>
  <c r="U280" i="1" l="1"/>
  <c r="A287" i="1" s="1"/>
  <c r="F293" i="1" s="1"/>
  <c r="U279" i="1"/>
  <c r="A286" i="1" s="1"/>
  <c r="X282" i="1"/>
  <c r="D289" i="1" s="1"/>
  <c r="X281" i="1"/>
  <c r="D288" i="1" s="1"/>
  <c r="X280" i="1"/>
  <c r="D287" i="1" s="1"/>
  <c r="I293" i="1" s="1"/>
  <c r="X279" i="1"/>
  <c r="D286" i="1" s="1"/>
  <c r="I292" i="1" s="1"/>
  <c r="W282" i="1"/>
  <c r="C289" i="1" s="1"/>
  <c r="W281" i="1"/>
  <c r="C288" i="1" s="1"/>
  <c r="W280" i="1"/>
  <c r="C287" i="1" s="1"/>
  <c r="H293" i="1" s="1"/>
  <c r="V282" i="1"/>
  <c r="B289" i="1" s="1"/>
  <c r="G295" i="1" s="1"/>
  <c r="V281" i="1"/>
  <c r="B288" i="1" s="1"/>
  <c r="G294" i="1" s="1"/>
  <c r="V280" i="1"/>
  <c r="B287" i="1" s="1"/>
  <c r="G293" i="1" s="1"/>
  <c r="U282" i="1"/>
  <c r="A289" i="1" s="1"/>
  <c r="F295" i="1" s="1"/>
  <c r="U281" i="1"/>
  <c r="A288" i="1" s="1"/>
  <c r="F294" i="1" s="1"/>
  <c r="W279" i="1"/>
  <c r="C286" i="1" s="1"/>
  <c r="H292" i="1" s="1"/>
  <c r="V279" i="1"/>
  <c r="B286" i="1" s="1"/>
  <c r="G292" i="1" s="1"/>
  <c r="H294" i="1" l="1"/>
  <c r="F286" i="1"/>
  <c r="I294" i="1"/>
  <c r="G286" i="1"/>
  <c r="H295" i="1"/>
  <c r="F287" i="1"/>
  <c r="I295" i="1"/>
  <c r="G287" i="1"/>
  <c r="F292" i="1"/>
  <c r="A292" i="1" a="1"/>
  <c r="D294" i="1" l="1"/>
  <c r="D295" i="1"/>
  <c r="B295" i="1"/>
  <c r="B293" i="1"/>
  <c r="C294" i="1"/>
  <c r="B292" i="1"/>
  <c r="A295" i="1"/>
  <c r="A301" i="1" s="1"/>
  <c r="A293" i="1"/>
  <c r="A299" i="1" s="1"/>
  <c r="D299" i="1" s="1"/>
  <c r="D292" i="1"/>
  <c r="B294" i="1"/>
  <c r="A292" i="1"/>
  <c r="A298" i="1" s="1"/>
  <c r="C292" i="1"/>
  <c r="A294" i="1"/>
  <c r="A300" i="1" s="1"/>
  <c r="D300" i="1" s="1"/>
  <c r="D293" i="1"/>
  <c r="C293" i="1"/>
  <c r="C295" i="1"/>
  <c r="J287" i="1"/>
  <c r="J286" i="1"/>
  <c r="C298" i="1" l="1"/>
  <c r="E298" i="1" s="1"/>
  <c r="E300" i="1" l="1"/>
  <c r="E299" i="1"/>
  <c r="G298" i="1" l="1" a="1"/>
  <c r="H300" i="1" s="1"/>
  <c r="L300" i="1" s="1"/>
  <c r="H298" i="1" l="1"/>
  <c r="L298" i="1" s="1"/>
  <c r="I299" i="1"/>
  <c r="M299" i="1" s="1"/>
  <c r="I300" i="1"/>
  <c r="M300" i="1" s="1"/>
  <c r="G300" i="1"/>
  <c r="K300" i="1" s="1"/>
  <c r="H299" i="1"/>
  <c r="L299" i="1" s="1"/>
  <c r="G298" i="1"/>
  <c r="K298" i="1" s="1"/>
  <c r="G299" i="1"/>
  <c r="K299" i="1" s="1"/>
  <c r="I298" i="1"/>
  <c r="M298" i="1" s="1"/>
  <c r="A303" i="1" l="1" a="1"/>
  <c r="C304" i="1" s="1"/>
  <c r="C305" i="1" l="1"/>
  <c r="A306" i="1"/>
  <c r="D304" i="1"/>
  <c r="D306" i="1"/>
  <c r="B306" i="1"/>
  <c r="D303" i="1"/>
  <c r="B303" i="1"/>
  <c r="B304" i="1"/>
  <c r="B305" i="1"/>
  <c r="A304" i="1"/>
  <c r="C303" i="1"/>
  <c r="A305" i="1"/>
  <c r="D305" i="1"/>
  <c r="C306" i="1"/>
  <c r="A303" i="1"/>
  <c r="G303" i="1"/>
  <c r="G305" i="1" s="1"/>
  <c r="I306" i="1" s="1"/>
  <c r="S304" i="1" s="1"/>
  <c r="Q306" i="1" s="1"/>
  <c r="I303" i="1" l="1"/>
  <c r="L304" i="1" s="1"/>
  <c r="M305" i="1" s="1"/>
  <c r="I304" i="1"/>
  <c r="M304" i="1" s="1"/>
  <c r="L305" i="1" s="1"/>
  <c r="I305" i="1"/>
  <c r="Q304" i="1" s="1"/>
  <c r="S306" i="1" s="1"/>
  <c r="U303" i="1" l="1" a="1"/>
  <c r="W304" i="1" s="1"/>
  <c r="V306" i="1" l="1"/>
  <c r="U303" i="1"/>
  <c r="X306" i="1"/>
  <c r="W303" i="1"/>
  <c r="V303" i="1"/>
  <c r="V304" i="1"/>
  <c r="U304" i="1"/>
  <c r="X303" i="1"/>
  <c r="U306" i="1"/>
  <c r="W306" i="1"/>
  <c r="V305" i="1"/>
  <c r="X304" i="1"/>
  <c r="U305" i="1"/>
  <c r="X305" i="1"/>
  <c r="W305" i="1"/>
  <c r="Z303" i="1" l="1" a="1"/>
  <c r="AA305" i="1" l="1"/>
  <c r="B310" i="1" s="1"/>
  <c r="Z305" i="1"/>
  <c r="A310" i="1" s="1"/>
  <c r="Z304" i="1"/>
  <c r="A309" i="1" s="1"/>
  <c r="Z303" i="1"/>
  <c r="A308" i="1" s="1"/>
  <c r="AC304" i="1"/>
  <c r="D309" i="1" s="1"/>
  <c r="AA304" i="1"/>
  <c r="B309" i="1" s="1"/>
  <c r="AB305" i="1"/>
  <c r="C310" i="1" s="1"/>
  <c r="AB303" i="1"/>
  <c r="C308" i="1" s="1"/>
  <c r="AC306" i="1"/>
  <c r="D311" i="1" s="1"/>
  <c r="AB306" i="1"/>
  <c r="C311" i="1" s="1"/>
  <c r="Z306" i="1"/>
  <c r="A311" i="1" s="1"/>
  <c r="AA306" i="1"/>
  <c r="B311" i="1" s="1"/>
  <c r="AA303" i="1"/>
  <c r="B308" i="1" s="1"/>
  <c r="AB304" i="1"/>
  <c r="C309" i="1" s="1"/>
  <c r="AC303" i="1"/>
  <c r="D308" i="1" s="1"/>
  <c r="AC305" i="1"/>
  <c r="D310" i="1" s="1"/>
  <c r="G308" i="1" l="1"/>
  <c r="I308" i="1" s="1"/>
  <c r="M310" i="1" s="1"/>
  <c r="N311" i="1" l="1"/>
  <c r="I309" i="1"/>
  <c r="N310" i="1" s="1"/>
  <c r="M311" i="1" s="1"/>
  <c r="P308" i="1" l="1" a="1"/>
  <c r="P310" i="1" l="1"/>
  <c r="S308" i="1"/>
  <c r="Q309" i="1"/>
  <c r="R309" i="1"/>
  <c r="P309" i="1"/>
  <c r="S310" i="1"/>
  <c r="S311" i="1"/>
  <c r="R310" i="1"/>
  <c r="P308" i="1"/>
  <c r="Q311" i="1"/>
  <c r="R308" i="1"/>
  <c r="S309" i="1"/>
  <c r="R311" i="1"/>
  <c r="P311" i="1"/>
  <c r="Q310" i="1"/>
  <c r="Q308" i="1"/>
  <c r="U308" i="1" l="1" a="1"/>
  <c r="X308" i="1" l="1"/>
  <c r="D315" i="1" s="1"/>
  <c r="I321" i="1" s="1"/>
  <c r="W308" i="1"/>
  <c r="C315" i="1" s="1"/>
  <c r="H321" i="1" s="1"/>
  <c r="U311" i="1"/>
  <c r="A318" i="1" s="1"/>
  <c r="F324" i="1" s="1"/>
  <c r="U308" i="1"/>
  <c r="A315" i="1" s="1"/>
  <c r="W311" i="1"/>
  <c r="C318" i="1" s="1"/>
  <c r="V311" i="1"/>
  <c r="B318" i="1" s="1"/>
  <c r="G324" i="1" s="1"/>
  <c r="X310" i="1"/>
  <c r="D317" i="1" s="1"/>
  <c r="U309" i="1"/>
  <c r="A316" i="1" s="1"/>
  <c r="F322" i="1" s="1"/>
  <c r="W310" i="1"/>
  <c r="C317" i="1" s="1"/>
  <c r="V310" i="1"/>
  <c r="B317" i="1" s="1"/>
  <c r="G323" i="1" s="1"/>
  <c r="U310" i="1"/>
  <c r="A317" i="1" s="1"/>
  <c r="F323" i="1" s="1"/>
  <c r="X311" i="1"/>
  <c r="D318" i="1" s="1"/>
  <c r="X309" i="1"/>
  <c r="D316" i="1" s="1"/>
  <c r="I322" i="1" s="1"/>
  <c r="W309" i="1"/>
  <c r="C316" i="1" s="1"/>
  <c r="H322" i="1" s="1"/>
  <c r="V309" i="1"/>
  <c r="B316" i="1" s="1"/>
  <c r="G322" i="1" s="1"/>
  <c r="V308" i="1"/>
  <c r="B315" i="1" s="1"/>
  <c r="G321" i="1" s="1"/>
  <c r="G316" i="1" l="1"/>
  <c r="I324" i="1"/>
  <c r="F321" i="1"/>
  <c r="A321" i="1" a="1"/>
  <c r="G315" i="1"/>
  <c r="I323" i="1"/>
  <c r="H323" i="1"/>
  <c r="F315" i="1"/>
  <c r="H324" i="1"/>
  <c r="F316" i="1"/>
  <c r="C324" i="1" l="1"/>
  <c r="A321" i="1"/>
  <c r="A327" i="1" s="1"/>
  <c r="A324" i="1"/>
  <c r="A330" i="1" s="1"/>
  <c r="B323" i="1"/>
  <c r="C322" i="1"/>
  <c r="B321" i="1"/>
  <c r="A322" i="1"/>
  <c r="A328" i="1" s="1"/>
  <c r="D328" i="1" s="1"/>
  <c r="B324" i="1"/>
  <c r="C321" i="1"/>
  <c r="D321" i="1"/>
  <c r="B322" i="1"/>
  <c r="D323" i="1"/>
  <c r="C323" i="1"/>
  <c r="D324" i="1"/>
  <c r="D322" i="1"/>
  <c r="A323" i="1"/>
  <c r="A329" i="1" s="1"/>
  <c r="D329" i="1" s="1"/>
  <c r="J315" i="1"/>
  <c r="J316" i="1"/>
  <c r="C327" i="1" l="1"/>
  <c r="E327" i="1" s="1"/>
  <c r="E328" i="1" l="1"/>
  <c r="E329" i="1"/>
  <c r="G327" i="1" s="1" a="1"/>
  <c r="I328" i="1" l="1"/>
  <c r="M328" i="1" s="1"/>
  <c r="G327" i="1"/>
  <c r="K327" i="1" s="1"/>
  <c r="H329" i="1"/>
  <c r="L329" i="1" s="1"/>
  <c r="G328" i="1"/>
  <c r="K328" i="1" s="1"/>
  <c r="H328" i="1"/>
  <c r="L328" i="1" s="1"/>
  <c r="H327" i="1"/>
  <c r="L327" i="1" s="1"/>
  <c r="I327" i="1"/>
  <c r="M327" i="1" s="1"/>
  <c r="G329" i="1"/>
  <c r="K329" i="1" s="1"/>
  <c r="I329" i="1"/>
  <c r="M329" i="1" s="1"/>
  <c r="A332" i="1" l="1" a="1"/>
  <c r="B333" i="1" l="1"/>
  <c r="A333" i="1"/>
  <c r="D333" i="1"/>
  <c r="C333" i="1"/>
  <c r="C335" i="1"/>
  <c r="B335" i="1"/>
  <c r="A335" i="1"/>
  <c r="D335" i="1"/>
  <c r="B334" i="1"/>
  <c r="D334" i="1"/>
  <c r="C334" i="1"/>
  <c r="B332" i="1"/>
  <c r="A332" i="1"/>
  <c r="A334" i="1"/>
  <c r="C332" i="1"/>
  <c r="D332" i="1"/>
  <c r="G332" i="1" l="1"/>
  <c r="I332" i="1" s="1"/>
  <c r="L333" i="1" s="1"/>
  <c r="M334" i="1" s="1"/>
  <c r="G334" i="1" l="1"/>
  <c r="I335" i="1" s="1"/>
  <c r="S333" i="1" s="1"/>
  <c r="Q335" i="1" s="1"/>
  <c r="I333" i="1"/>
  <c r="M333" i="1" s="1"/>
  <c r="L334" i="1" s="1"/>
  <c r="I334" i="1" l="1"/>
  <c r="Q333" i="1" s="1"/>
  <c r="S335" i="1" s="1"/>
  <c r="U332" i="1" s="1" a="1"/>
  <c r="V333" i="1" s="1"/>
  <c r="U332" i="1" l="1"/>
  <c r="X333" i="1"/>
  <c r="V335" i="1"/>
  <c r="U334" i="1"/>
  <c r="X335" i="1"/>
  <c r="W334" i="1"/>
  <c r="U335" i="1"/>
  <c r="U333" i="1"/>
  <c r="X334" i="1"/>
  <c r="W335" i="1"/>
  <c r="V334" i="1"/>
  <c r="W333" i="1"/>
  <c r="X332" i="1"/>
  <c r="W332" i="1"/>
  <c r="V332" i="1"/>
  <c r="Z332" i="1" l="1" a="1"/>
  <c r="Z332" i="1" l="1"/>
  <c r="A337" i="1" s="1"/>
  <c r="Z334" i="1"/>
  <c r="A339" i="1" s="1"/>
  <c r="AA334" i="1"/>
  <c r="B339" i="1" s="1"/>
  <c r="AA335" i="1"/>
  <c r="B340" i="1" s="1"/>
  <c r="AA332" i="1"/>
  <c r="B337" i="1" s="1"/>
  <c r="AB334" i="1"/>
  <c r="C339" i="1" s="1"/>
  <c r="AA333" i="1"/>
  <c r="B338" i="1" s="1"/>
  <c r="AB332" i="1"/>
  <c r="C337" i="1" s="1"/>
  <c r="Z333" i="1"/>
  <c r="A338" i="1" s="1"/>
  <c r="AB335" i="1"/>
  <c r="C340" i="1" s="1"/>
  <c r="AC335" i="1"/>
  <c r="D340" i="1" s="1"/>
  <c r="AC332" i="1"/>
  <c r="D337" i="1" s="1"/>
  <c r="AB333" i="1"/>
  <c r="C338" i="1" s="1"/>
  <c r="AC334" i="1"/>
  <c r="D339" i="1" s="1"/>
  <c r="Z335" i="1"/>
  <c r="A340" i="1" s="1"/>
  <c r="AC333" i="1"/>
  <c r="D338" i="1" s="1"/>
  <c r="G337" i="1" l="1"/>
  <c r="I338" i="1" s="1"/>
  <c r="N339" i="1" s="1"/>
  <c r="M340" i="1" s="1"/>
  <c r="I337" i="1"/>
  <c r="M339" i="1" s="1"/>
  <c r="N340" i="1" s="1"/>
  <c r="P337" i="1" s="1" a="1"/>
  <c r="Q340" i="1" s="1"/>
  <c r="R337" i="1" l="1"/>
  <c r="S340" i="1"/>
  <c r="P340" i="1"/>
  <c r="Q337" i="1"/>
  <c r="R338" i="1"/>
  <c r="P338" i="1"/>
  <c r="P337" i="1"/>
  <c r="Q338" i="1"/>
  <c r="S338" i="1"/>
  <c r="S337" i="1"/>
  <c r="P339" i="1"/>
  <c r="Q339" i="1"/>
  <c r="R340" i="1"/>
  <c r="R339" i="1"/>
  <c r="S339" i="1"/>
  <c r="U337" i="1" a="1"/>
  <c r="X337" i="1" s="1"/>
  <c r="D344" i="1" s="1"/>
  <c r="I350" i="1" s="1"/>
  <c r="W339" i="1" l="1"/>
  <c r="C346" i="1" s="1"/>
  <c r="H352" i="1" s="1"/>
  <c r="U338" i="1"/>
  <c r="A345" i="1" s="1"/>
  <c r="F351" i="1" s="1"/>
  <c r="V338" i="1"/>
  <c r="B345" i="1" s="1"/>
  <c r="G351" i="1" s="1"/>
  <c r="W338" i="1"/>
  <c r="C345" i="1" s="1"/>
  <c r="H351" i="1" s="1"/>
  <c r="X338" i="1"/>
  <c r="D345" i="1" s="1"/>
  <c r="I351" i="1" s="1"/>
  <c r="V337" i="1"/>
  <c r="B344" i="1" s="1"/>
  <c r="G350" i="1" s="1"/>
  <c r="X340" i="1"/>
  <c r="D347" i="1" s="1"/>
  <c r="G345" i="1" s="1"/>
  <c r="V339" i="1"/>
  <c r="B346" i="1" s="1"/>
  <c r="G352" i="1" s="1"/>
  <c r="U340" i="1"/>
  <c r="A347" i="1" s="1"/>
  <c r="F353" i="1" s="1"/>
  <c r="V340" i="1"/>
  <c r="B347" i="1" s="1"/>
  <c r="G353" i="1" s="1"/>
  <c r="U339" i="1"/>
  <c r="A346" i="1" s="1"/>
  <c r="F352" i="1" s="1"/>
  <c r="W340" i="1"/>
  <c r="C347" i="1" s="1"/>
  <c r="F345" i="1" s="1"/>
  <c r="U337" i="1"/>
  <c r="A344" i="1" s="1"/>
  <c r="F350" i="1" s="1"/>
  <c r="X339" i="1"/>
  <c r="D346" i="1" s="1"/>
  <c r="G344" i="1" s="1"/>
  <c r="W337" i="1"/>
  <c r="C344" i="1" s="1"/>
  <c r="H350" i="1" s="1"/>
  <c r="I353" i="1" l="1"/>
  <c r="I352" i="1"/>
  <c r="H353" i="1"/>
  <c r="F344" i="1"/>
  <c r="J344" i="1" s="1"/>
  <c r="A350" i="1" a="1"/>
  <c r="C350" i="1" s="1"/>
  <c r="J345" i="1" l="1"/>
  <c r="D351" i="1"/>
  <c r="C351" i="1"/>
  <c r="A351" i="1"/>
  <c r="A357" i="1" s="1"/>
  <c r="D357" i="1" s="1"/>
  <c r="D353" i="1"/>
  <c r="A352" i="1"/>
  <c r="A358" i="1" s="1"/>
  <c r="D358" i="1" s="1"/>
  <c r="B351" i="1"/>
  <c r="B353" i="1"/>
  <c r="C353" i="1"/>
  <c r="D352" i="1"/>
  <c r="B352" i="1"/>
  <c r="A350" i="1"/>
  <c r="A356" i="1" s="1"/>
  <c r="C352" i="1"/>
  <c r="D350" i="1"/>
  <c r="B350" i="1"/>
  <c r="A353" i="1"/>
  <c r="A359" i="1" s="1"/>
  <c r="C356" i="1" l="1"/>
  <c r="E356" i="1" s="1"/>
  <c r="E358" i="1"/>
  <c r="E357" i="1" l="1"/>
  <c r="G356" i="1" s="1" a="1"/>
  <c r="H357" i="1" l="1"/>
  <c r="L357" i="1" s="1"/>
  <c r="I357" i="1"/>
  <c r="M357" i="1" s="1"/>
  <c r="G358" i="1"/>
  <c r="K358" i="1" s="1"/>
  <c r="G357" i="1"/>
  <c r="K357" i="1" s="1"/>
  <c r="I356" i="1"/>
  <c r="M356" i="1" s="1"/>
  <c r="H358" i="1"/>
  <c r="L358" i="1" s="1"/>
  <c r="H356" i="1"/>
  <c r="L356" i="1" s="1"/>
  <c r="G356" i="1"/>
  <c r="K356" i="1" s="1"/>
  <c r="A361" i="1" s="1" a="1"/>
  <c r="I358" i="1"/>
  <c r="M358" i="1" s="1"/>
  <c r="C364" i="1" l="1"/>
  <c r="C363" i="1"/>
  <c r="C362" i="1"/>
  <c r="C361" i="1"/>
  <c r="B364" i="1"/>
  <c r="B363" i="1"/>
  <c r="B362" i="1"/>
  <c r="B361" i="1"/>
  <c r="A361" i="1"/>
  <c r="D363" i="1"/>
  <c r="D361" i="1"/>
  <c r="A364" i="1"/>
  <c r="A363" i="1"/>
  <c r="A362" i="1"/>
  <c r="D364" i="1"/>
  <c r="D362" i="1"/>
  <c r="G361" i="1" l="1"/>
  <c r="I361" i="1" s="1"/>
  <c r="L362" i="1" s="1"/>
  <c r="M363" i="1" s="1"/>
  <c r="G363" i="1" l="1"/>
  <c r="I364" i="1" s="1"/>
  <c r="S362" i="1" s="1"/>
  <c r="Q364" i="1" s="1"/>
  <c r="I362" i="1"/>
  <c r="M362" i="1" s="1"/>
  <c r="I363" i="1" l="1"/>
  <c r="Q362" i="1" s="1"/>
  <c r="S364" i="1" s="1"/>
  <c r="L363" i="1"/>
  <c r="U361" i="1" l="1" a="1"/>
  <c r="W361" i="1" s="1"/>
  <c r="W362" i="1" l="1"/>
  <c r="X361" i="1"/>
  <c r="U361" i="1"/>
  <c r="V361" i="1"/>
  <c r="W363" i="1"/>
  <c r="U362" i="1"/>
  <c r="V362" i="1"/>
  <c r="V363" i="1"/>
  <c r="X362" i="1"/>
  <c r="W364" i="1"/>
  <c r="U363" i="1"/>
  <c r="X364" i="1"/>
  <c r="X363" i="1"/>
  <c r="U364" i="1"/>
  <c r="V364" i="1"/>
  <c r="Z361" i="1" a="1"/>
  <c r="Z362" i="1" l="1"/>
  <c r="A367" i="1" s="1"/>
  <c r="Z361" i="1"/>
  <c r="A366" i="1" s="1"/>
  <c r="Z364" i="1"/>
  <c r="A369" i="1" s="1"/>
  <c r="Z363" i="1"/>
  <c r="A368" i="1" s="1"/>
  <c r="AC364" i="1"/>
  <c r="D369" i="1" s="1"/>
  <c r="AA362" i="1"/>
  <c r="B367" i="1" s="1"/>
  <c r="AA363" i="1"/>
  <c r="B368" i="1" s="1"/>
  <c r="AC362" i="1"/>
  <c r="D367" i="1" s="1"/>
  <c r="AC361" i="1"/>
  <c r="D366" i="1" s="1"/>
  <c r="AC363" i="1"/>
  <c r="D368" i="1" s="1"/>
  <c r="AB362" i="1"/>
  <c r="C367" i="1" s="1"/>
  <c r="AB364" i="1"/>
  <c r="C369" i="1" s="1"/>
  <c r="AB363" i="1"/>
  <c r="C368" i="1" s="1"/>
  <c r="AB361" i="1"/>
  <c r="C366" i="1" s="1"/>
  <c r="AA361" i="1"/>
  <c r="B366" i="1" s="1"/>
  <c r="AA364" i="1"/>
  <c r="B369" i="1" s="1"/>
  <c r="G366" i="1" l="1"/>
  <c r="I367" i="1" s="1"/>
  <c r="N368" i="1" s="1"/>
  <c r="M369" i="1" s="1"/>
  <c r="I366" i="1" l="1"/>
  <c r="M368" i="1" s="1"/>
  <c r="N369" i="1" l="1"/>
  <c r="P366" i="1" a="1"/>
  <c r="S366" i="1" l="1"/>
  <c r="Q368" i="1"/>
  <c r="P369" i="1"/>
  <c r="S367" i="1"/>
  <c r="R366" i="1"/>
  <c r="P368" i="1"/>
  <c r="R369" i="1"/>
  <c r="R367" i="1"/>
  <c r="Q366" i="1"/>
  <c r="Q369" i="1"/>
  <c r="S368" i="1"/>
  <c r="Q367" i="1"/>
  <c r="P366" i="1"/>
  <c r="S369" i="1"/>
  <c r="R368" i="1"/>
  <c r="P367" i="1"/>
  <c r="U366" i="1" l="1" a="1"/>
  <c r="U366" i="1" l="1"/>
  <c r="A373" i="1" s="1"/>
  <c r="V369" i="1"/>
  <c r="B376" i="1" s="1"/>
  <c r="G382" i="1" s="1"/>
  <c r="V368" i="1"/>
  <c r="B375" i="1" s="1"/>
  <c r="G381" i="1" s="1"/>
  <c r="W367" i="1"/>
  <c r="C374" i="1" s="1"/>
  <c r="H380" i="1" s="1"/>
  <c r="X366" i="1"/>
  <c r="D373" i="1" s="1"/>
  <c r="I379" i="1" s="1"/>
  <c r="U368" i="1"/>
  <c r="A375" i="1" s="1"/>
  <c r="F381" i="1" s="1"/>
  <c r="X369" i="1"/>
  <c r="D376" i="1" s="1"/>
  <c r="V367" i="1"/>
  <c r="B374" i="1" s="1"/>
  <c r="G380" i="1" s="1"/>
  <c r="W366" i="1"/>
  <c r="C373" i="1" s="1"/>
  <c r="H379" i="1" s="1"/>
  <c r="X368" i="1"/>
  <c r="D375" i="1" s="1"/>
  <c r="U369" i="1"/>
  <c r="A376" i="1" s="1"/>
  <c r="F382" i="1" s="1"/>
  <c r="V366" i="1"/>
  <c r="B373" i="1" s="1"/>
  <c r="G379" i="1" s="1"/>
  <c r="X367" i="1"/>
  <c r="D374" i="1" s="1"/>
  <c r="I380" i="1" s="1"/>
  <c r="W368" i="1"/>
  <c r="C375" i="1" s="1"/>
  <c r="U367" i="1"/>
  <c r="A374" i="1" s="1"/>
  <c r="F380" i="1" s="1"/>
  <c r="W369" i="1"/>
  <c r="C376" i="1" s="1"/>
  <c r="H382" i="1" l="1"/>
  <c r="F374" i="1"/>
  <c r="I382" i="1"/>
  <c r="G374" i="1"/>
  <c r="H381" i="1"/>
  <c r="F373" i="1"/>
  <c r="I381" i="1"/>
  <c r="G373" i="1"/>
  <c r="F379" i="1"/>
  <c r="A379" i="1" a="1"/>
  <c r="J374" i="1" l="1"/>
  <c r="J373" i="1"/>
  <c r="D379" i="1"/>
  <c r="D381" i="1"/>
  <c r="D382" i="1"/>
  <c r="D380" i="1"/>
  <c r="A382" i="1"/>
  <c r="A388" i="1" s="1"/>
  <c r="A379" i="1"/>
  <c r="A385" i="1" s="1"/>
  <c r="A381" i="1"/>
  <c r="A387" i="1" s="1"/>
  <c r="D387" i="1" s="1"/>
  <c r="A380" i="1"/>
  <c r="A386" i="1" s="1"/>
  <c r="D386" i="1" s="1"/>
  <c r="B381" i="1"/>
  <c r="B380" i="1"/>
  <c r="B379" i="1"/>
  <c r="B382" i="1"/>
  <c r="C379" i="1"/>
  <c r="C381" i="1"/>
  <c r="C382" i="1"/>
  <c r="C380" i="1"/>
  <c r="C385" i="1" l="1"/>
  <c r="E385" i="1" s="1"/>
  <c r="E386" i="1" l="1"/>
  <c r="E387" i="1"/>
  <c r="G385" i="1" s="1" a="1"/>
  <c r="G386" i="1" s="1"/>
  <c r="K386" i="1" s="1"/>
  <c r="I387" i="1" l="1"/>
  <c r="M387" i="1" s="1"/>
  <c r="H385" i="1"/>
  <c r="L385" i="1" s="1"/>
  <c r="H387" i="1"/>
  <c r="L387" i="1" s="1"/>
  <c r="G385" i="1"/>
  <c r="K385" i="1" s="1"/>
  <c r="G387" i="1"/>
  <c r="K387" i="1" s="1"/>
  <c r="I385" i="1"/>
  <c r="M385" i="1" s="1"/>
  <c r="I386" i="1"/>
  <c r="M386" i="1" s="1"/>
  <c r="H386" i="1"/>
  <c r="L386" i="1" s="1"/>
  <c r="A390" i="1" l="1" a="1"/>
  <c r="C393" i="1" l="1"/>
  <c r="B393" i="1"/>
  <c r="A392" i="1"/>
  <c r="D393" i="1"/>
  <c r="A391" i="1"/>
  <c r="C391" i="1"/>
  <c r="B391" i="1"/>
  <c r="A390" i="1"/>
  <c r="D391" i="1"/>
  <c r="D392" i="1"/>
  <c r="C390" i="1"/>
  <c r="B390" i="1"/>
  <c r="A393" i="1"/>
  <c r="D390" i="1"/>
  <c r="C392" i="1"/>
  <c r="B392" i="1"/>
  <c r="G390" i="1" l="1"/>
  <c r="G392" i="1" s="1"/>
  <c r="I393" i="1" s="1"/>
  <c r="S391" i="1" s="1"/>
  <c r="Q393" i="1" s="1"/>
  <c r="I390" i="1" l="1"/>
  <c r="L391" i="1" s="1"/>
  <c r="M392" i="1" s="1"/>
  <c r="I392" i="1"/>
  <c r="Q391" i="1" s="1"/>
  <c r="S393" i="1" s="1"/>
  <c r="I391" i="1"/>
  <c r="M391" i="1" s="1"/>
  <c r="L392" i="1" s="1"/>
  <c r="U390" i="1" l="1" a="1"/>
  <c r="W390" i="1" s="1"/>
  <c r="V391" i="1" l="1"/>
  <c r="V393" i="1"/>
  <c r="X391" i="1"/>
  <c r="U393" i="1"/>
  <c r="W393" i="1"/>
  <c r="X393" i="1"/>
  <c r="V392" i="1"/>
  <c r="U391" i="1"/>
  <c r="W391" i="1"/>
  <c r="X392" i="1"/>
  <c r="W392" i="1"/>
  <c r="V390" i="1"/>
  <c r="U392" i="1"/>
  <c r="X390" i="1"/>
  <c r="U390" i="1"/>
  <c r="Z390" i="1" a="1"/>
  <c r="AC390" i="1" l="1"/>
  <c r="D395" i="1" s="1"/>
  <c r="AC393" i="1"/>
  <c r="D398" i="1" s="1"/>
  <c r="AC392" i="1"/>
  <c r="D397" i="1" s="1"/>
  <c r="AC391" i="1"/>
  <c r="D396" i="1" s="1"/>
  <c r="AB393" i="1"/>
  <c r="C398" i="1" s="1"/>
  <c r="AB392" i="1"/>
  <c r="C397" i="1" s="1"/>
  <c r="AB391" i="1"/>
  <c r="C396" i="1" s="1"/>
  <c r="AB390" i="1"/>
  <c r="C395" i="1" s="1"/>
  <c r="AA390" i="1"/>
  <c r="B395" i="1" s="1"/>
  <c r="AA392" i="1"/>
  <c r="B397" i="1" s="1"/>
  <c r="AA391" i="1"/>
  <c r="B396" i="1" s="1"/>
  <c r="Z390" i="1"/>
  <c r="A395" i="1" s="1"/>
  <c r="Z393" i="1"/>
  <c r="A398" i="1" s="1"/>
  <c r="AA393" i="1"/>
  <c r="B398" i="1" s="1"/>
  <c r="Z391" i="1"/>
  <c r="A396" i="1" s="1"/>
  <c r="Z392" i="1"/>
  <c r="A397" i="1" s="1"/>
  <c r="G395" i="1" l="1"/>
  <c r="I396" i="1" s="1"/>
  <c r="N397" i="1" s="1"/>
  <c r="M398" i="1" s="1"/>
  <c r="I395" i="1" l="1"/>
  <c r="M397" i="1" s="1"/>
  <c r="N398" i="1" s="1"/>
  <c r="P395" i="1" l="1" a="1"/>
  <c r="R396" i="1" s="1"/>
  <c r="S397" i="1" l="1"/>
  <c r="S395" i="1"/>
  <c r="P396" i="1"/>
  <c r="R395" i="1"/>
  <c r="S396" i="1"/>
  <c r="S398" i="1"/>
  <c r="Q395" i="1"/>
  <c r="R397" i="1"/>
  <c r="P397" i="1"/>
  <c r="P395" i="1"/>
  <c r="Q397" i="1"/>
  <c r="R398" i="1"/>
  <c r="Q398" i="1"/>
  <c r="P398" i="1"/>
  <c r="Q396" i="1"/>
  <c r="U395" i="1" a="1"/>
  <c r="U397" i="1" s="1"/>
  <c r="A404" i="1" s="1"/>
  <c r="F410" i="1" s="1"/>
  <c r="V397" i="1" l="1"/>
  <c r="B404" i="1" s="1"/>
  <c r="G410" i="1" s="1"/>
  <c r="W398" i="1"/>
  <c r="C405" i="1" s="1"/>
  <c r="F403" i="1" s="1"/>
  <c r="X398" i="1"/>
  <c r="D405" i="1" s="1"/>
  <c r="I411" i="1" s="1"/>
  <c r="U398" i="1"/>
  <c r="A405" i="1" s="1"/>
  <c r="F411" i="1" s="1"/>
  <c r="V398" i="1"/>
  <c r="B405" i="1" s="1"/>
  <c r="G411" i="1" s="1"/>
  <c r="W395" i="1"/>
  <c r="C402" i="1" s="1"/>
  <c r="H408" i="1" s="1"/>
  <c r="X395" i="1"/>
  <c r="D402" i="1" s="1"/>
  <c r="I408" i="1" s="1"/>
  <c r="U395" i="1"/>
  <c r="A402" i="1" s="1"/>
  <c r="F408" i="1" s="1"/>
  <c r="W396" i="1"/>
  <c r="C403" i="1" s="1"/>
  <c r="H409" i="1" s="1"/>
  <c r="V395" i="1"/>
  <c r="B402" i="1" s="1"/>
  <c r="G408" i="1" s="1"/>
  <c r="X396" i="1"/>
  <c r="D403" i="1" s="1"/>
  <c r="I409" i="1" s="1"/>
  <c r="U396" i="1"/>
  <c r="A403" i="1" s="1"/>
  <c r="F409" i="1" s="1"/>
  <c r="V396" i="1"/>
  <c r="B403" i="1" s="1"/>
  <c r="G409" i="1" s="1"/>
  <c r="W397" i="1"/>
  <c r="C404" i="1" s="1"/>
  <c r="F402" i="1" s="1"/>
  <c r="X397" i="1"/>
  <c r="D404" i="1" s="1"/>
  <c r="G402" i="1" s="1"/>
  <c r="I410" i="1" l="1"/>
  <c r="G403" i="1"/>
  <c r="J402" i="1" s="1"/>
  <c r="H411" i="1"/>
  <c r="H410" i="1"/>
  <c r="A408" i="1" a="1"/>
  <c r="D409" i="1" s="1"/>
  <c r="J403" i="1"/>
  <c r="C410" i="1" l="1"/>
  <c r="A409" i="1"/>
  <c r="A415" i="1" s="1"/>
  <c r="D415" i="1" s="1"/>
  <c r="A411" i="1"/>
  <c r="A417" i="1" s="1"/>
  <c r="C408" i="1"/>
  <c r="B409" i="1"/>
  <c r="B410" i="1"/>
  <c r="D411" i="1"/>
  <c r="C411" i="1"/>
  <c r="B411" i="1"/>
  <c r="B408" i="1"/>
  <c r="D408" i="1"/>
  <c r="D410" i="1"/>
  <c r="A408" i="1"/>
  <c r="A414" i="1" s="1"/>
  <c r="C409" i="1"/>
  <c r="A410" i="1"/>
  <c r="A416" i="1" s="1"/>
  <c r="D416" i="1" s="1"/>
  <c r="C414" i="1" l="1"/>
  <c r="E414" i="1" s="1"/>
  <c r="E415" i="1" l="1"/>
  <c r="E416" i="1"/>
  <c r="G414" i="1" l="1" a="1"/>
  <c r="H414" i="1" s="1"/>
  <c r="L414" i="1" s="1"/>
  <c r="I416" i="1" l="1"/>
  <c r="M416" i="1" s="1"/>
  <c r="H416" i="1"/>
  <c r="L416" i="1" s="1"/>
  <c r="H415" i="1"/>
  <c r="L415" i="1" s="1"/>
  <c r="G415" i="1"/>
  <c r="K415" i="1" s="1"/>
  <c r="I415" i="1"/>
  <c r="M415" i="1" s="1"/>
  <c r="G414" i="1"/>
  <c r="K414" i="1" s="1"/>
  <c r="I414" i="1"/>
  <c r="M414" i="1" s="1"/>
  <c r="G416" i="1"/>
  <c r="K416" i="1" s="1"/>
  <c r="A419" i="1" l="1" a="1"/>
  <c r="A422" i="1" s="1"/>
  <c r="B419" i="1" l="1"/>
  <c r="D422" i="1"/>
  <c r="A420" i="1"/>
  <c r="A419" i="1"/>
  <c r="B421" i="1"/>
  <c r="D420" i="1"/>
  <c r="D419" i="1"/>
  <c r="B420" i="1"/>
  <c r="B422" i="1"/>
  <c r="A421" i="1"/>
  <c r="C419" i="1"/>
  <c r="C421" i="1"/>
  <c r="C420" i="1"/>
  <c r="C422" i="1"/>
  <c r="D421" i="1"/>
  <c r="G419" i="1" l="1"/>
  <c r="I419" i="1" s="1"/>
  <c r="L420" i="1" s="1"/>
  <c r="M421" i="1" s="1"/>
  <c r="I420" i="1" l="1"/>
  <c r="M420" i="1" s="1"/>
  <c r="L421" i="1" s="1"/>
  <c r="G421" i="1"/>
  <c r="I422" i="1" s="1"/>
  <c r="S420" i="1" s="1"/>
  <c r="Q422" i="1" s="1"/>
  <c r="I421" i="1" l="1"/>
  <c r="Q420" i="1" s="1"/>
  <c r="S422" i="1" s="1"/>
  <c r="U419" i="1" s="1" a="1"/>
  <c r="X422" i="1" s="1"/>
  <c r="U420" i="1" l="1"/>
  <c r="V422" i="1"/>
  <c r="W419" i="1"/>
  <c r="X419" i="1"/>
  <c r="U422" i="1"/>
  <c r="U419" i="1"/>
  <c r="W421" i="1"/>
  <c r="X421" i="1"/>
  <c r="U421" i="1"/>
  <c r="V419" i="1"/>
  <c r="W420" i="1"/>
  <c r="X420" i="1"/>
  <c r="V421" i="1"/>
  <c r="V420" i="1"/>
  <c r="W422" i="1"/>
  <c r="Z419" i="1" l="1" a="1"/>
  <c r="Z420" i="1" s="1"/>
  <c r="A425" i="1" s="1"/>
  <c r="Z422" i="1" l="1"/>
  <c r="A427" i="1" s="1"/>
  <c r="AB420" i="1"/>
  <c r="C425" i="1" s="1"/>
  <c r="AC421" i="1"/>
  <c r="D426" i="1" s="1"/>
  <c r="AC419" i="1"/>
  <c r="D424" i="1" s="1"/>
  <c r="AC422" i="1"/>
  <c r="D427" i="1" s="1"/>
  <c r="AC420" i="1"/>
  <c r="D425" i="1" s="1"/>
  <c r="AA419" i="1"/>
  <c r="B424" i="1" s="1"/>
  <c r="AB419" i="1"/>
  <c r="C424" i="1" s="1"/>
  <c r="AA422" i="1"/>
  <c r="B427" i="1" s="1"/>
  <c r="Z419" i="1"/>
  <c r="A424" i="1" s="1"/>
  <c r="AA420" i="1"/>
  <c r="B425" i="1" s="1"/>
  <c r="AB422" i="1"/>
  <c r="C427" i="1" s="1"/>
  <c r="Z421" i="1"/>
  <c r="A426" i="1" s="1"/>
  <c r="AA421" i="1"/>
  <c r="B426" i="1" s="1"/>
  <c r="AB421" i="1"/>
  <c r="C426" i="1" s="1"/>
  <c r="G424" i="1"/>
  <c r="I424" i="1" s="1"/>
  <c r="M426" i="1" s="1"/>
  <c r="N427" i="1" s="1"/>
  <c r="I425" i="1" l="1"/>
  <c r="N426" i="1" s="1"/>
  <c r="M427" i="1" s="1"/>
  <c r="P424" i="1" l="1" a="1"/>
  <c r="Q427" i="1" s="1"/>
  <c r="S424" i="1" l="1"/>
  <c r="P424" i="1"/>
  <c r="R424" i="1"/>
  <c r="P427" i="1"/>
  <c r="Q425" i="1"/>
  <c r="S426" i="1"/>
  <c r="S427" i="1"/>
  <c r="R427" i="1"/>
  <c r="P425" i="1"/>
  <c r="Q426" i="1"/>
  <c r="Q424" i="1"/>
  <c r="U424" i="1" s="1" a="1"/>
  <c r="V426" i="1" s="1"/>
  <c r="B433" i="1" s="1"/>
  <c r="G439" i="1" s="1"/>
  <c r="R426" i="1"/>
  <c r="R425" i="1"/>
  <c r="P426" i="1"/>
  <c r="S425" i="1"/>
  <c r="V427" i="1" l="1"/>
  <c r="B434" i="1" s="1"/>
  <c r="G440" i="1" s="1"/>
  <c r="W425" i="1"/>
  <c r="C432" i="1" s="1"/>
  <c r="H438" i="1" s="1"/>
  <c r="U426" i="1"/>
  <c r="A433" i="1" s="1"/>
  <c r="F439" i="1" s="1"/>
  <c r="W427" i="1"/>
  <c r="C434" i="1" s="1"/>
  <c r="X424" i="1"/>
  <c r="D431" i="1" s="1"/>
  <c r="I437" i="1" s="1"/>
  <c r="U424" i="1"/>
  <c r="A431" i="1" s="1"/>
  <c r="A437" i="1" s="1" a="1"/>
  <c r="V425" i="1"/>
  <c r="B432" i="1" s="1"/>
  <c r="G438" i="1" s="1"/>
  <c r="X426" i="1"/>
  <c r="D433" i="1" s="1"/>
  <c r="W424" i="1"/>
  <c r="C431" i="1" s="1"/>
  <c r="H437" i="1" s="1"/>
  <c r="X427" i="1"/>
  <c r="D434" i="1" s="1"/>
  <c r="G432" i="1" s="1"/>
  <c r="V424" i="1"/>
  <c r="B431" i="1" s="1"/>
  <c r="G437" i="1" s="1"/>
  <c r="W426" i="1"/>
  <c r="C433" i="1" s="1"/>
  <c r="U427" i="1"/>
  <c r="A434" i="1" s="1"/>
  <c r="F440" i="1" s="1"/>
  <c r="X425" i="1"/>
  <c r="D432" i="1" s="1"/>
  <c r="I438" i="1" s="1"/>
  <c r="U425" i="1"/>
  <c r="A432" i="1" s="1"/>
  <c r="F438" i="1" s="1"/>
  <c r="F431" i="1"/>
  <c r="H439" i="1"/>
  <c r="H440" i="1"/>
  <c r="F432" i="1"/>
  <c r="I439" i="1"/>
  <c r="G431" i="1"/>
  <c r="F437" i="1" l="1"/>
  <c r="I440" i="1"/>
  <c r="B440" i="1"/>
  <c r="B438" i="1"/>
  <c r="B439" i="1"/>
  <c r="B437" i="1"/>
  <c r="C438" i="1"/>
  <c r="C439" i="1"/>
  <c r="A437" i="1"/>
  <c r="A443" i="1" s="1"/>
  <c r="D439" i="1"/>
  <c r="A438" i="1"/>
  <c r="A444" i="1" s="1"/>
  <c r="D444" i="1" s="1"/>
  <c r="C440" i="1"/>
  <c r="C437" i="1"/>
  <c r="A439" i="1"/>
  <c r="A445" i="1" s="1"/>
  <c r="D445" i="1" s="1"/>
  <c r="D438" i="1"/>
  <c r="A440" i="1"/>
  <c r="A446" i="1" s="1"/>
  <c r="D440" i="1"/>
  <c r="D437" i="1"/>
  <c r="J432" i="1"/>
  <c r="J431" i="1"/>
  <c r="C443" i="1" l="1"/>
  <c r="E443" i="1" s="1"/>
  <c r="E444" i="1" l="1"/>
  <c r="E445" i="1"/>
  <c r="G443" i="1" l="1" a="1"/>
  <c r="I444" i="1" s="1"/>
  <c r="M444" i="1" s="1"/>
  <c r="I443" i="1" l="1"/>
  <c r="M443" i="1" s="1"/>
  <c r="H445" i="1"/>
  <c r="L445" i="1" s="1"/>
  <c r="G445" i="1"/>
  <c r="K445" i="1" s="1"/>
  <c r="I445" i="1"/>
  <c r="M445" i="1" s="1"/>
  <c r="H443" i="1"/>
  <c r="L443" i="1" s="1"/>
  <c r="G444" i="1"/>
  <c r="K444" i="1" s="1"/>
  <c r="H444" i="1"/>
  <c r="L444" i="1" s="1"/>
  <c r="G443" i="1"/>
  <c r="K443" i="1" s="1"/>
  <c r="A448" i="1" l="1" a="1"/>
  <c r="A451" i="1" s="1"/>
  <c r="B448" i="1" l="1"/>
  <c r="B450" i="1"/>
  <c r="C449" i="1"/>
  <c r="B449" i="1"/>
  <c r="A450" i="1"/>
  <c r="A449" i="1"/>
  <c r="B451" i="1"/>
  <c r="D451" i="1"/>
  <c r="C448" i="1"/>
  <c r="C451" i="1"/>
  <c r="A448" i="1"/>
  <c r="D450" i="1"/>
  <c r="D449" i="1"/>
  <c r="C450" i="1"/>
  <c r="D448" i="1"/>
  <c r="G448" i="1" l="1"/>
  <c r="I449" i="1" l="1"/>
  <c r="M449" i="1" s="1"/>
  <c r="L450" i="1" s="1"/>
  <c r="G450" i="1"/>
  <c r="I451" i="1" s="1"/>
  <c r="S449" i="1" s="1"/>
  <c r="Q451" i="1" s="1"/>
  <c r="I448" i="1"/>
  <c r="L449" i="1" s="1"/>
  <c r="M450" i="1" s="1"/>
  <c r="I450" i="1" l="1"/>
  <c r="Q449" i="1" s="1"/>
  <c r="S451" i="1" s="1"/>
  <c r="U448" i="1" s="1" a="1"/>
  <c r="W451" i="1" l="1"/>
  <c r="X450" i="1"/>
  <c r="V450" i="1"/>
  <c r="U448" i="1"/>
  <c r="X449" i="1"/>
  <c r="X451" i="1"/>
  <c r="W449" i="1"/>
  <c r="U449" i="1"/>
  <c r="X448" i="1"/>
  <c r="U450" i="1"/>
  <c r="W448" i="1"/>
  <c r="V448" i="1"/>
  <c r="W450" i="1"/>
  <c r="V449" i="1"/>
  <c r="U451" i="1"/>
  <c r="V451" i="1"/>
  <c r="Z448" i="1" l="1" a="1"/>
  <c r="AA449" i="1" l="1"/>
  <c r="B454" i="1" s="1"/>
  <c r="Z449" i="1"/>
  <c r="A454" i="1" s="1"/>
  <c r="AC449" i="1"/>
  <c r="D454" i="1" s="1"/>
  <c r="AC448" i="1"/>
  <c r="D453" i="1" s="1"/>
  <c r="AA448" i="1"/>
  <c r="B453" i="1" s="1"/>
  <c r="Z448" i="1"/>
  <c r="A453" i="1" s="1"/>
  <c r="AC451" i="1"/>
  <c r="D456" i="1" s="1"/>
  <c r="AB449" i="1"/>
  <c r="C454" i="1" s="1"/>
  <c r="AB450" i="1"/>
  <c r="C455" i="1" s="1"/>
  <c r="AA450" i="1"/>
  <c r="B455" i="1" s="1"/>
  <c r="AB451" i="1"/>
  <c r="C456" i="1" s="1"/>
  <c r="AB448" i="1"/>
  <c r="C453" i="1" s="1"/>
  <c r="AA451" i="1"/>
  <c r="B456" i="1" s="1"/>
  <c r="Z451" i="1"/>
  <c r="A456" i="1" s="1"/>
  <c r="AC450" i="1"/>
  <c r="D455" i="1" s="1"/>
  <c r="Z450" i="1"/>
  <c r="A455" i="1" s="1"/>
  <c r="G453" i="1" l="1"/>
  <c r="I454" i="1" s="1"/>
  <c r="N455" i="1" s="1"/>
  <c r="M456" i="1" s="1"/>
  <c r="I453" i="1" l="1"/>
  <c r="M455" i="1" s="1"/>
  <c r="N456" i="1" s="1"/>
  <c r="P453" i="1" a="1"/>
  <c r="S455" i="1" l="1"/>
  <c r="P456" i="1"/>
  <c r="P455" i="1"/>
  <c r="P454" i="1"/>
  <c r="Q454" i="1"/>
  <c r="R453" i="1"/>
  <c r="S453" i="1"/>
  <c r="Q453" i="1"/>
  <c r="Q455" i="1"/>
  <c r="P453" i="1"/>
  <c r="R454" i="1"/>
  <c r="R455" i="1"/>
  <c r="R456" i="1"/>
  <c r="S454" i="1"/>
  <c r="Q456" i="1"/>
  <c r="S456" i="1"/>
  <c r="U453" i="1" l="1" a="1"/>
  <c r="U456" i="1" l="1"/>
  <c r="A463" i="1" s="1"/>
  <c r="F469" i="1" s="1"/>
  <c r="U455" i="1"/>
  <c r="A462" i="1" s="1"/>
  <c r="F468" i="1" s="1"/>
  <c r="X454" i="1"/>
  <c r="D461" i="1" s="1"/>
  <c r="I467" i="1" s="1"/>
  <c r="V454" i="1"/>
  <c r="B461" i="1" s="1"/>
  <c r="G467" i="1" s="1"/>
  <c r="W453" i="1"/>
  <c r="C460" i="1" s="1"/>
  <c r="H466" i="1" s="1"/>
  <c r="U454" i="1"/>
  <c r="A461" i="1" s="1"/>
  <c r="F467" i="1" s="1"/>
  <c r="W456" i="1"/>
  <c r="C463" i="1" s="1"/>
  <c r="X455" i="1"/>
  <c r="D462" i="1" s="1"/>
  <c r="V455" i="1"/>
  <c r="B462" i="1" s="1"/>
  <c r="G468" i="1" s="1"/>
  <c r="W454" i="1"/>
  <c r="C461" i="1" s="1"/>
  <c r="H467" i="1" s="1"/>
  <c r="U453" i="1"/>
  <c r="A460" i="1" s="1"/>
  <c r="W455" i="1"/>
  <c r="C462" i="1" s="1"/>
  <c r="X456" i="1"/>
  <c r="D463" i="1" s="1"/>
  <c r="V456" i="1"/>
  <c r="B463" i="1" s="1"/>
  <c r="G469" i="1" s="1"/>
  <c r="X453" i="1"/>
  <c r="D460" i="1" s="1"/>
  <c r="I466" i="1" s="1"/>
  <c r="V453" i="1"/>
  <c r="B460" i="1" s="1"/>
  <c r="G466" i="1" s="1"/>
  <c r="F460" i="1" l="1"/>
  <c r="H468" i="1"/>
  <c r="I468" i="1"/>
  <c r="G460" i="1"/>
  <c r="A466" i="1" a="1"/>
  <c r="F466" i="1"/>
  <c r="F461" i="1"/>
  <c r="H469" i="1"/>
  <c r="G461" i="1"/>
  <c r="I469" i="1"/>
  <c r="B469" i="1" l="1"/>
  <c r="B468" i="1"/>
  <c r="C468" i="1"/>
  <c r="B466" i="1"/>
  <c r="C467" i="1"/>
  <c r="A469" i="1"/>
  <c r="A475" i="1" s="1"/>
  <c r="A467" i="1"/>
  <c r="A473" i="1" s="1"/>
  <c r="D473" i="1" s="1"/>
  <c r="A466" i="1"/>
  <c r="A472" i="1" s="1"/>
  <c r="D467" i="1"/>
  <c r="D468" i="1"/>
  <c r="C469" i="1"/>
  <c r="C466" i="1"/>
  <c r="B467" i="1"/>
  <c r="D469" i="1"/>
  <c r="A468" i="1"/>
  <c r="A474" i="1" s="1"/>
  <c r="D474" i="1" s="1"/>
  <c r="D466" i="1"/>
  <c r="J460" i="1"/>
  <c r="J461" i="1"/>
  <c r="C472" i="1" l="1"/>
  <c r="E472" i="1" s="1"/>
  <c r="E473" i="1" l="1"/>
  <c r="E474" i="1"/>
  <c r="G472" i="1" l="1" a="1"/>
  <c r="I474" i="1" s="1"/>
  <c r="M474" i="1" s="1"/>
  <c r="I473" i="1" l="1"/>
  <c r="M473" i="1" s="1"/>
  <c r="H472" i="1"/>
  <c r="L472" i="1" s="1"/>
  <c r="H473" i="1"/>
  <c r="L473" i="1" s="1"/>
  <c r="G473" i="1"/>
  <c r="K473" i="1" s="1"/>
  <c r="G474" i="1"/>
  <c r="K474" i="1" s="1"/>
  <c r="I472" i="1"/>
  <c r="M472" i="1" s="1"/>
  <c r="H474" i="1"/>
  <c r="L474" i="1" s="1"/>
  <c r="G472" i="1"/>
  <c r="K472" i="1" s="1"/>
  <c r="A477" i="1" a="1"/>
  <c r="C479" i="1" s="1"/>
  <c r="C480" i="1" l="1"/>
  <c r="D477" i="1"/>
  <c r="D478" i="1"/>
  <c r="D479" i="1"/>
  <c r="B479" i="1"/>
  <c r="A480" i="1"/>
  <c r="B478" i="1"/>
  <c r="A478" i="1"/>
  <c r="D480" i="1"/>
  <c r="B480" i="1"/>
  <c r="A477" i="1"/>
  <c r="B477" i="1"/>
  <c r="A479" i="1"/>
  <c r="C477" i="1"/>
  <c r="C478" i="1"/>
  <c r="G477" i="1" l="1"/>
  <c r="I477" i="1" s="1"/>
  <c r="L478" i="1" s="1"/>
  <c r="M479" i="1" s="1"/>
  <c r="G479" i="1" l="1"/>
  <c r="I480" i="1" s="1"/>
  <c r="S478" i="1" s="1"/>
  <c r="Q480" i="1" s="1"/>
  <c r="I478" i="1"/>
  <c r="M478" i="1" s="1"/>
  <c r="L479" i="1" s="1"/>
  <c r="I479" i="1"/>
  <c r="Q478" i="1" s="1"/>
  <c r="S480" i="1" s="1"/>
  <c r="U477" i="1" l="1" a="1"/>
  <c r="X479" i="1" s="1"/>
  <c r="V477" i="1" l="1"/>
  <c r="U478" i="1"/>
  <c r="V478" i="1"/>
  <c r="V480" i="1"/>
  <c r="X480" i="1"/>
  <c r="W479" i="1"/>
  <c r="W480" i="1"/>
  <c r="W478" i="1"/>
  <c r="U477" i="1"/>
  <c r="U479" i="1"/>
  <c r="W477" i="1"/>
  <c r="V479" i="1"/>
  <c r="U480" i="1"/>
  <c r="X477" i="1"/>
  <c r="X478" i="1"/>
  <c r="Z477" i="1" a="1"/>
  <c r="Z480" i="1" l="1"/>
  <c r="A485" i="1" s="1"/>
  <c r="AC480" i="1"/>
  <c r="D485" i="1" s="1"/>
  <c r="AB480" i="1"/>
  <c r="C485" i="1" s="1"/>
  <c r="AA479" i="1"/>
  <c r="B484" i="1" s="1"/>
  <c r="Z479" i="1"/>
  <c r="A484" i="1" s="1"/>
  <c r="AC479" i="1"/>
  <c r="D484" i="1" s="1"/>
  <c r="AB479" i="1"/>
  <c r="C484" i="1" s="1"/>
  <c r="AA477" i="1"/>
  <c r="B482" i="1" s="1"/>
  <c r="Z478" i="1"/>
  <c r="A483" i="1" s="1"/>
  <c r="AC478" i="1"/>
  <c r="D483" i="1" s="1"/>
  <c r="AB478" i="1"/>
  <c r="C483" i="1" s="1"/>
  <c r="AA478" i="1"/>
  <c r="B483" i="1" s="1"/>
  <c r="Z477" i="1"/>
  <c r="A482" i="1" s="1"/>
  <c r="AC477" i="1"/>
  <c r="D482" i="1" s="1"/>
  <c r="AB477" i="1"/>
  <c r="C482" i="1" s="1"/>
  <c r="AA480" i="1"/>
  <c r="B485" i="1" s="1"/>
  <c r="A501" i="1" a="1"/>
  <c r="G482" i="1" l="1"/>
  <c r="I483" i="1" s="1"/>
  <c r="N484" i="1" s="1"/>
  <c r="M485" i="1" s="1"/>
  <c r="I482" i="1" l="1"/>
  <c r="M484" i="1" s="1"/>
  <c r="N485" i="1" s="1"/>
  <c r="P482" i="1" a="1"/>
  <c r="P485" i="1" l="1"/>
  <c r="Q484" i="1"/>
  <c r="P484" i="1"/>
  <c r="S484" i="1"/>
  <c r="R483" i="1"/>
  <c r="P483" i="1"/>
  <c r="S483" i="1"/>
  <c r="S482" i="1"/>
  <c r="Q482" i="1"/>
  <c r="S485" i="1"/>
  <c r="Q483" i="1"/>
  <c r="R485" i="1"/>
  <c r="R484" i="1"/>
  <c r="Q485" i="1"/>
  <c r="R482" i="1"/>
  <c r="P482" i="1"/>
  <c r="U482" i="1" l="1" a="1"/>
  <c r="X485" i="1"/>
  <c r="D492" i="1" s="1"/>
  <c r="W485" i="1"/>
  <c r="C492" i="1" s="1"/>
  <c r="V485" i="1"/>
  <c r="B492" i="1" s="1"/>
  <c r="G498" i="1" s="1"/>
  <c r="U485" i="1"/>
  <c r="A492" i="1" s="1"/>
  <c r="F498" i="1" s="1"/>
  <c r="V482" i="1"/>
  <c r="B489" i="1" s="1"/>
  <c r="G495" i="1" s="1"/>
  <c r="W484" i="1"/>
  <c r="C491" i="1" s="1"/>
  <c r="U483" i="1"/>
  <c r="A490" i="1" s="1"/>
  <c r="F496" i="1" s="1"/>
  <c r="X483" i="1"/>
  <c r="D490" i="1" s="1"/>
  <c r="I496" i="1" s="1"/>
  <c r="U484" i="1"/>
  <c r="A491" i="1" s="1"/>
  <c r="F497" i="1" s="1"/>
  <c r="X484" i="1"/>
  <c r="D491" i="1" s="1"/>
  <c r="U482" i="1"/>
  <c r="A489" i="1" s="1"/>
  <c r="V483" i="1"/>
  <c r="B490" i="1" s="1"/>
  <c r="G496" i="1" s="1"/>
  <c r="V484" i="1"/>
  <c r="B491" i="1" s="1"/>
  <c r="G497" i="1" s="1"/>
  <c r="W483" i="1"/>
  <c r="C490" i="1" s="1"/>
  <c r="H496" i="1" s="1"/>
  <c r="W482" i="1"/>
  <c r="C489" i="1" s="1"/>
  <c r="H495" i="1" s="1"/>
  <c r="X482" i="1"/>
  <c r="D489" i="1" s="1"/>
  <c r="I495" i="1" s="1"/>
  <c r="A495" i="1" l="1" a="1"/>
  <c r="F495" i="1"/>
  <c r="G489" i="1"/>
  <c r="I497" i="1"/>
  <c r="F489" i="1"/>
  <c r="H497" i="1"/>
  <c r="H498" i="1"/>
  <c r="F490" i="1"/>
  <c r="G490" i="1"/>
  <c r="I498" i="1"/>
  <c r="J489" i="1" l="1"/>
  <c r="J490" i="1"/>
  <c r="A497" i="1"/>
  <c r="A503" i="1" s="1"/>
  <c r="D503" i="1" s="1"/>
  <c r="B495" i="1"/>
  <c r="B496" i="1"/>
  <c r="D496" i="1"/>
  <c r="D497" i="1"/>
  <c r="A495" i="1"/>
  <c r="A501" i="1" s="1"/>
  <c r="C498" i="1"/>
  <c r="C495" i="1"/>
  <c r="C497" i="1"/>
  <c r="A496" i="1"/>
  <c r="A502" i="1" s="1"/>
  <c r="D502" i="1" s="1"/>
  <c r="C496" i="1"/>
  <c r="D498" i="1"/>
  <c r="B498" i="1"/>
  <c r="A498" i="1"/>
  <c r="A504" i="1" s="1"/>
  <c r="B497" i="1"/>
  <c r="D495" i="1"/>
  <c r="C501" i="1" l="1"/>
  <c r="E501" i="1" s="1"/>
  <c r="E502" i="1" l="1"/>
  <c r="E503" i="1"/>
  <c r="G501" i="1" l="1" a="1"/>
  <c r="I501" i="1" s="1"/>
  <c r="M501" i="1" s="1"/>
  <c r="I503" i="1" l="1"/>
  <c r="M503" i="1" s="1"/>
  <c r="H502" i="1"/>
  <c r="L502" i="1" s="1"/>
  <c r="G502" i="1"/>
  <c r="K502" i="1" s="1"/>
  <c r="G503" i="1"/>
  <c r="K503" i="1" s="1"/>
  <c r="H501" i="1"/>
  <c r="L501" i="1" s="1"/>
  <c r="I502" i="1"/>
  <c r="M502" i="1" s="1"/>
  <c r="G501" i="1"/>
  <c r="K501" i="1" s="1"/>
  <c r="H503" i="1"/>
  <c r="L503" i="1" s="1"/>
  <c r="A506" i="1" l="1" a="1"/>
  <c r="C509" i="1" s="1"/>
  <c r="D507" i="1" l="1"/>
  <c r="B506" i="1"/>
  <c r="C506" i="1"/>
  <c r="D506" i="1"/>
  <c r="B507" i="1"/>
  <c r="C508" i="1"/>
  <c r="A506" i="1"/>
  <c r="A507" i="1"/>
  <c r="C507" i="1"/>
  <c r="D508" i="1"/>
  <c r="A508" i="1"/>
  <c r="B508" i="1"/>
  <c r="D509" i="1"/>
  <c r="A509" i="1"/>
  <c r="B509" i="1"/>
  <c r="G506" i="1" l="1"/>
  <c r="I506" i="1" s="1"/>
  <c r="L507" i="1" s="1"/>
  <c r="M508" i="1" s="1"/>
  <c r="I507" i="1"/>
  <c r="M507" i="1" s="1"/>
  <c r="L508" i="1" s="1"/>
  <c r="G508" i="1"/>
  <c r="I509" i="1" s="1"/>
  <c r="S507" i="1" s="1"/>
  <c r="Q509" i="1" s="1"/>
  <c r="I508" i="1" l="1"/>
  <c r="Q507" i="1" s="1"/>
  <c r="S509" i="1" s="1"/>
  <c r="U506" i="1" l="1" a="1"/>
  <c r="V508" i="1" l="1"/>
  <c r="V507" i="1"/>
  <c r="V506" i="1"/>
  <c r="V509" i="1"/>
  <c r="U508" i="1"/>
  <c r="U507" i="1"/>
  <c r="U506" i="1"/>
  <c r="U509" i="1"/>
  <c r="X508" i="1"/>
  <c r="X507" i="1"/>
  <c r="X506" i="1"/>
  <c r="X509" i="1"/>
  <c r="W508" i="1"/>
  <c r="W507" i="1"/>
  <c r="W506" i="1"/>
  <c r="W509" i="1"/>
  <c r="Z506" i="1" l="1" a="1"/>
  <c r="Z507" i="1" l="1"/>
  <c r="A512" i="1" s="1"/>
  <c r="Z506" i="1"/>
  <c r="A511" i="1" s="1"/>
  <c r="Z509" i="1"/>
  <c r="A514" i="1" s="1"/>
  <c r="Z508" i="1"/>
  <c r="A513" i="1" s="1"/>
  <c r="AB507" i="1"/>
  <c r="C512" i="1" s="1"/>
  <c r="AB506" i="1"/>
  <c r="C511" i="1" s="1"/>
  <c r="AB509" i="1"/>
  <c r="C514" i="1" s="1"/>
  <c r="AB508" i="1"/>
  <c r="C513" i="1" s="1"/>
  <c r="AA507" i="1"/>
  <c r="B512" i="1" s="1"/>
  <c r="AA506" i="1"/>
  <c r="B511" i="1" s="1"/>
  <c r="AA509" i="1"/>
  <c r="B514" i="1" s="1"/>
  <c r="AA508" i="1"/>
  <c r="B513" i="1" s="1"/>
  <c r="AC507" i="1"/>
  <c r="D512" i="1" s="1"/>
  <c r="AC506" i="1"/>
  <c r="D511" i="1" s="1"/>
  <c r="AC509" i="1"/>
  <c r="D514" i="1" s="1"/>
  <c r="AC508" i="1"/>
  <c r="D513" i="1" s="1"/>
  <c r="G511" i="1" l="1"/>
  <c r="I512" i="1" s="1"/>
  <c r="N513" i="1" s="1"/>
  <c r="M514" i="1" s="1"/>
  <c r="I511" i="1" l="1"/>
  <c r="M513" i="1" s="1"/>
  <c r="N514" i="1" s="1"/>
  <c r="P511" i="1" l="1" a="1"/>
  <c r="S513" i="1" s="1"/>
  <c r="P514" i="1" l="1"/>
  <c r="Q514" i="1"/>
  <c r="R514" i="1"/>
  <c r="S514" i="1"/>
  <c r="P511" i="1"/>
  <c r="Q511" i="1"/>
  <c r="R511" i="1"/>
  <c r="S511" i="1"/>
  <c r="S512" i="1"/>
  <c r="P512" i="1"/>
  <c r="Q512" i="1"/>
  <c r="R512" i="1"/>
  <c r="P513" i="1"/>
  <c r="Q513" i="1"/>
  <c r="R513" i="1"/>
  <c r="U511" i="1" a="1"/>
  <c r="W514" i="1" l="1"/>
  <c r="C521" i="1" s="1"/>
  <c r="U512" i="1"/>
  <c r="A519" i="1" s="1"/>
  <c r="F525" i="1" s="1"/>
  <c r="X513" i="1"/>
  <c r="D520" i="1" s="1"/>
  <c r="W511" i="1"/>
  <c r="C518" i="1" s="1"/>
  <c r="H524" i="1" s="1"/>
  <c r="V514" i="1"/>
  <c r="B521" i="1" s="1"/>
  <c r="G527" i="1" s="1"/>
  <c r="X512" i="1"/>
  <c r="D519" i="1" s="1"/>
  <c r="I525" i="1" s="1"/>
  <c r="V513" i="1"/>
  <c r="B520" i="1" s="1"/>
  <c r="G526" i="1" s="1"/>
  <c r="V511" i="1"/>
  <c r="B518" i="1" s="1"/>
  <c r="G524" i="1" s="1"/>
  <c r="U514" i="1"/>
  <c r="A521" i="1" s="1"/>
  <c r="F527" i="1" s="1"/>
  <c r="U513" i="1"/>
  <c r="A520" i="1" s="1"/>
  <c r="F526" i="1" s="1"/>
  <c r="W512" i="1"/>
  <c r="C519" i="1" s="1"/>
  <c r="H525" i="1" s="1"/>
  <c r="U511" i="1"/>
  <c r="A518" i="1" s="1"/>
  <c r="X514" i="1"/>
  <c r="D521" i="1" s="1"/>
  <c r="W513" i="1"/>
  <c r="C520" i="1" s="1"/>
  <c r="V512" i="1"/>
  <c r="B519" i="1" s="1"/>
  <c r="G525" i="1" s="1"/>
  <c r="X511" i="1"/>
  <c r="D518" i="1" s="1"/>
  <c r="I524" i="1" s="1"/>
  <c r="I526" i="1" l="1"/>
  <c r="G518" i="1"/>
  <c r="F518" i="1"/>
  <c r="H526" i="1"/>
  <c r="G519" i="1"/>
  <c r="I527" i="1"/>
  <c r="F519" i="1"/>
  <c r="H527" i="1"/>
  <c r="A524" i="1" a="1"/>
  <c r="F524" i="1"/>
  <c r="J519" i="1" l="1"/>
  <c r="J518" i="1"/>
  <c r="A526" i="1"/>
  <c r="A532" i="1" s="1"/>
  <c r="D532" i="1" s="1"/>
  <c r="A525" i="1"/>
  <c r="A531" i="1" s="1"/>
  <c r="D531" i="1" s="1"/>
  <c r="D527" i="1"/>
  <c r="A524" i="1"/>
  <c r="A530" i="1" s="1"/>
  <c r="A527" i="1"/>
  <c r="A533" i="1" s="1"/>
  <c r="D524" i="1"/>
  <c r="D526" i="1"/>
  <c r="D525" i="1"/>
  <c r="B527" i="1"/>
  <c r="B525" i="1"/>
  <c r="B526" i="1"/>
  <c r="C527" i="1"/>
  <c r="C526" i="1"/>
  <c r="C524" i="1"/>
  <c r="C525" i="1"/>
  <c r="B524" i="1"/>
  <c r="C530" i="1" l="1"/>
  <c r="E530" i="1" s="1"/>
  <c r="E531" i="1" l="1"/>
  <c r="E532" i="1"/>
  <c r="G530" i="1" s="1" a="1"/>
  <c r="G531" i="1" l="1"/>
  <c r="K531" i="1" s="1"/>
  <c r="H532" i="1"/>
  <c r="L532" i="1" s="1"/>
  <c r="I530" i="1"/>
  <c r="M530" i="1" s="1"/>
  <c r="I531" i="1"/>
  <c r="M531" i="1" s="1"/>
  <c r="H530" i="1"/>
  <c r="L530" i="1" s="1"/>
  <c r="I532" i="1"/>
  <c r="M532" i="1" s="1"/>
  <c r="G532" i="1"/>
  <c r="K532" i="1" s="1"/>
  <c r="G530" i="1"/>
  <c r="K530" i="1" s="1"/>
  <c r="H531" i="1"/>
  <c r="L531" i="1" s="1"/>
  <c r="A535" i="1" l="1" a="1"/>
  <c r="B538" i="1" l="1"/>
  <c r="A538" i="1"/>
  <c r="D537" i="1"/>
  <c r="C537" i="1"/>
  <c r="B537" i="1"/>
  <c r="A537" i="1"/>
  <c r="D536" i="1"/>
  <c r="C536" i="1"/>
  <c r="B536" i="1"/>
  <c r="A536" i="1"/>
  <c r="D535" i="1"/>
  <c r="C535" i="1"/>
  <c r="D538" i="1"/>
  <c r="B535" i="1"/>
  <c r="A535" i="1"/>
  <c r="C538" i="1"/>
  <c r="G535" i="1" l="1"/>
  <c r="I535" i="1" s="1"/>
  <c r="L536" i="1" s="1"/>
  <c r="M537" i="1" s="1"/>
  <c r="I536" i="1" l="1"/>
  <c r="M536" i="1" s="1"/>
  <c r="L537" i="1" s="1"/>
  <c r="G537" i="1"/>
  <c r="I538" i="1" s="1"/>
  <c r="S536" i="1" s="1"/>
  <c r="Q538" i="1" s="1"/>
  <c r="I537" i="1" l="1"/>
  <c r="Q536" i="1" s="1"/>
  <c r="S538" i="1"/>
  <c r="U535" i="1" s="1" a="1"/>
  <c r="U537" i="1" l="1"/>
  <c r="X537" i="1"/>
  <c r="V537" i="1"/>
  <c r="U535" i="1"/>
  <c r="X535" i="1"/>
  <c r="W535" i="1"/>
  <c r="U536" i="1"/>
  <c r="W538" i="1"/>
  <c r="X536" i="1"/>
  <c r="W536" i="1"/>
  <c r="W537" i="1"/>
  <c r="V535" i="1"/>
  <c r="U538" i="1"/>
  <c r="X538" i="1"/>
  <c r="V536" i="1"/>
  <c r="V538" i="1"/>
  <c r="Z535" i="1" l="1" a="1"/>
  <c r="AA536" i="1" s="1"/>
  <c r="B541" i="1" s="1"/>
  <c r="Z536" i="1" l="1"/>
  <c r="A541" i="1" s="1"/>
  <c r="Z535" i="1"/>
  <c r="A540" i="1" s="1"/>
  <c r="AB535" i="1"/>
  <c r="C540" i="1" s="1"/>
  <c r="AB536" i="1"/>
  <c r="C541" i="1" s="1"/>
  <c r="AC538" i="1"/>
  <c r="D543" i="1" s="1"/>
  <c r="AB537" i="1"/>
  <c r="C542" i="1" s="1"/>
  <c r="AC536" i="1"/>
  <c r="D541" i="1" s="1"/>
  <c r="AC537" i="1"/>
  <c r="D542" i="1" s="1"/>
  <c r="AA538" i="1"/>
  <c r="B543" i="1" s="1"/>
  <c r="AC535" i="1"/>
  <c r="D540" i="1" s="1"/>
  <c r="Z537" i="1"/>
  <c r="A542" i="1" s="1"/>
  <c r="Z538" i="1"/>
  <c r="A543" i="1" s="1"/>
  <c r="AB538" i="1"/>
  <c r="C543" i="1" s="1"/>
  <c r="AA537" i="1"/>
  <c r="B542" i="1" s="1"/>
  <c r="AA535" i="1"/>
  <c r="B540" i="1" s="1"/>
  <c r="G540" i="1" l="1"/>
  <c r="I541" i="1" s="1"/>
  <c r="N542" i="1" s="1"/>
  <c r="M543" i="1" s="1"/>
  <c r="I540" i="1"/>
  <c r="M542" i="1" s="1"/>
  <c r="N543" i="1" s="1"/>
  <c r="P540" i="1" a="1"/>
  <c r="R542" i="1" l="1"/>
  <c r="S541" i="1"/>
  <c r="Q542" i="1"/>
  <c r="R541" i="1"/>
  <c r="S540" i="1"/>
  <c r="Q540" i="1"/>
  <c r="P540" i="1"/>
  <c r="P543" i="1"/>
  <c r="R540" i="1"/>
  <c r="Q541" i="1"/>
  <c r="S542" i="1"/>
  <c r="S543" i="1"/>
  <c r="P542" i="1"/>
  <c r="P541" i="1"/>
  <c r="Q543" i="1"/>
  <c r="R543" i="1"/>
  <c r="U540" i="1" l="1" a="1"/>
  <c r="U540" i="1" l="1"/>
  <c r="A547" i="1" s="1"/>
  <c r="V542" i="1"/>
  <c r="B549" i="1" s="1"/>
  <c r="G555" i="1" s="1"/>
  <c r="W541" i="1"/>
  <c r="C548" i="1" s="1"/>
  <c r="H554" i="1" s="1"/>
  <c r="V541" i="1"/>
  <c r="B548" i="1" s="1"/>
  <c r="G554" i="1" s="1"/>
  <c r="X543" i="1"/>
  <c r="D550" i="1" s="1"/>
  <c r="W540" i="1"/>
  <c r="C547" i="1" s="1"/>
  <c r="H553" i="1" s="1"/>
  <c r="V540" i="1"/>
  <c r="B547" i="1" s="1"/>
  <c r="G553" i="1" s="1"/>
  <c r="U543" i="1"/>
  <c r="A550" i="1" s="1"/>
  <c r="F556" i="1" s="1"/>
  <c r="V543" i="1"/>
  <c r="B550" i="1" s="1"/>
  <c r="G556" i="1" s="1"/>
  <c r="U541" i="1"/>
  <c r="A548" i="1" s="1"/>
  <c r="F554" i="1" s="1"/>
  <c r="W542" i="1"/>
  <c r="C549" i="1" s="1"/>
  <c r="U542" i="1"/>
  <c r="A549" i="1" s="1"/>
  <c r="F555" i="1" s="1"/>
  <c r="X541" i="1"/>
  <c r="D548" i="1" s="1"/>
  <c r="I554" i="1" s="1"/>
  <c r="W543" i="1"/>
  <c r="C550" i="1" s="1"/>
  <c r="X542" i="1"/>
  <c r="D549" i="1" s="1"/>
  <c r="X540" i="1"/>
  <c r="D547" i="1" s="1"/>
  <c r="I553" i="1" s="1"/>
  <c r="I555" i="1" l="1"/>
  <c r="G547" i="1"/>
  <c r="F547" i="1"/>
  <c r="H555" i="1"/>
  <c r="H556" i="1"/>
  <c r="F548" i="1"/>
  <c r="G548" i="1"/>
  <c r="I556" i="1"/>
  <c r="F553" i="1"/>
  <c r="A553" i="1" a="1"/>
  <c r="C553" i="1" l="1"/>
  <c r="D555" i="1"/>
  <c r="A555" i="1"/>
  <c r="A561" i="1" s="1"/>
  <c r="D561" i="1" s="1"/>
  <c r="B555" i="1"/>
  <c r="C555" i="1"/>
  <c r="B554" i="1"/>
  <c r="C554" i="1"/>
  <c r="D554" i="1"/>
  <c r="A556" i="1"/>
  <c r="A562" i="1" s="1"/>
  <c r="B556" i="1"/>
  <c r="C556" i="1"/>
  <c r="D556" i="1"/>
  <c r="A554" i="1"/>
  <c r="A560" i="1" s="1"/>
  <c r="D560" i="1" s="1"/>
  <c r="D553" i="1"/>
  <c r="A553" i="1"/>
  <c r="A559" i="1" s="1"/>
  <c r="C559" i="1" s="1"/>
  <c r="E559" i="1" s="1"/>
  <c r="B553" i="1"/>
  <c r="J548" i="1"/>
  <c r="J547" i="1"/>
  <c r="E560" i="1" l="1"/>
  <c r="E561" i="1"/>
  <c r="G559" i="1" l="1" a="1"/>
  <c r="I560" i="1" s="1"/>
  <c r="M560" i="1" s="1"/>
  <c r="H561" i="1" l="1"/>
  <c r="L561" i="1" s="1"/>
  <c r="H559" i="1"/>
  <c r="L559" i="1" s="1"/>
  <c r="I561" i="1"/>
  <c r="M561" i="1" s="1"/>
  <c r="G560" i="1"/>
  <c r="K560" i="1" s="1"/>
  <c r="G559" i="1"/>
  <c r="K559" i="1" s="1"/>
  <c r="H560" i="1"/>
  <c r="L560" i="1" s="1"/>
  <c r="G561" i="1"/>
  <c r="K561" i="1" s="1"/>
  <c r="I559" i="1"/>
  <c r="M559" i="1" s="1"/>
  <c r="A564" i="1" s="1" a="1"/>
  <c r="A564" i="1" l="1"/>
  <c r="D564" i="1"/>
  <c r="C564" i="1"/>
  <c r="B564" i="1"/>
  <c r="A566" i="1"/>
  <c r="D566" i="1"/>
  <c r="C566" i="1"/>
  <c r="B566" i="1"/>
  <c r="A565" i="1"/>
  <c r="D565" i="1"/>
  <c r="C565" i="1"/>
  <c r="B565" i="1"/>
  <c r="A567" i="1"/>
  <c r="D567" i="1"/>
  <c r="C567" i="1"/>
  <c r="B567" i="1"/>
  <c r="G564" i="1" l="1"/>
  <c r="G566" i="1" l="1"/>
  <c r="I567" i="1" s="1"/>
  <c r="S565" i="1" s="1"/>
  <c r="Q567" i="1" s="1"/>
  <c r="I564" i="1"/>
  <c r="L565" i="1" s="1"/>
  <c r="M566" i="1" s="1"/>
  <c r="I565" i="1"/>
  <c r="M565" i="1" s="1"/>
  <c r="L566" i="1" s="1"/>
  <c r="I566" i="1" l="1"/>
  <c r="Q565" i="1" s="1"/>
  <c r="S567" i="1" s="1"/>
  <c r="U564" i="1" s="1" a="1"/>
  <c r="V564" i="1" l="1"/>
  <c r="U567" i="1"/>
  <c r="X566" i="1"/>
  <c r="U564" i="1"/>
  <c r="V565" i="1"/>
  <c r="X567" i="1"/>
  <c r="W565" i="1"/>
  <c r="V567" i="1"/>
  <c r="U566" i="1"/>
  <c r="W564" i="1"/>
  <c r="U565" i="1"/>
  <c r="V566" i="1"/>
  <c r="X564" i="1"/>
  <c r="W567" i="1"/>
  <c r="X565" i="1"/>
  <c r="W566" i="1"/>
  <c r="Z564" i="1" l="1" a="1"/>
  <c r="AC564" i="1" l="1"/>
  <c r="D569" i="1" s="1"/>
  <c r="AB567" i="1"/>
  <c r="C572" i="1" s="1"/>
  <c r="Z567" i="1"/>
  <c r="A572" i="1" s="1"/>
  <c r="AA564" i="1"/>
  <c r="B569" i="1" s="1"/>
  <c r="AC566" i="1"/>
  <c r="D571" i="1" s="1"/>
  <c r="AA567" i="1"/>
  <c r="B572" i="1" s="1"/>
  <c r="AB564" i="1"/>
  <c r="C569" i="1" s="1"/>
  <c r="Z565" i="1"/>
  <c r="A570" i="1" s="1"/>
  <c r="AC565" i="1"/>
  <c r="D570" i="1" s="1"/>
  <c r="AB565" i="1"/>
  <c r="C570" i="1" s="1"/>
  <c r="Z564" i="1"/>
  <c r="A569" i="1" s="1"/>
  <c r="AA565" i="1"/>
  <c r="B570" i="1" s="1"/>
  <c r="AC567" i="1"/>
  <c r="D572" i="1" s="1"/>
  <c r="AB566" i="1"/>
  <c r="C571" i="1" s="1"/>
  <c r="Z566" i="1"/>
  <c r="A571" i="1" s="1"/>
  <c r="AA566" i="1"/>
  <c r="B571" i="1" s="1"/>
  <c r="G569" i="1" l="1"/>
  <c r="I570" i="1" l="1"/>
  <c r="N571" i="1" s="1"/>
  <c r="M572" i="1" s="1"/>
  <c r="I569" i="1"/>
  <c r="M571" i="1" s="1"/>
  <c r="N572" i="1" l="1"/>
  <c r="P569" i="1" s="1" a="1"/>
  <c r="R571" i="1" l="1"/>
  <c r="R570" i="1"/>
  <c r="Q570" i="1"/>
  <c r="P570" i="1"/>
  <c r="S571" i="1"/>
  <c r="R569" i="1"/>
  <c r="Q569" i="1"/>
  <c r="S569" i="1"/>
  <c r="R572" i="1"/>
  <c r="Q572" i="1"/>
  <c r="P572" i="1"/>
  <c r="S572" i="1"/>
  <c r="Q571" i="1"/>
  <c r="P571" i="1"/>
  <c r="S570" i="1"/>
  <c r="P569" i="1"/>
  <c r="U569" i="1" l="1" a="1"/>
  <c r="X572" i="1" s="1"/>
  <c r="D579" i="1" s="1"/>
  <c r="I585" i="1" s="1"/>
  <c r="U572" i="1" l="1"/>
  <c r="A579" i="1" s="1"/>
  <c r="F585" i="1" s="1"/>
  <c r="U569" i="1"/>
  <c r="A576" i="1" s="1"/>
  <c r="F582" i="1" s="1"/>
  <c r="V572" i="1"/>
  <c r="B579" i="1" s="1"/>
  <c r="G585" i="1" s="1"/>
  <c r="G577" i="1"/>
  <c r="U570" i="1"/>
  <c r="A577" i="1" s="1"/>
  <c r="F583" i="1" s="1"/>
  <c r="W572" i="1"/>
  <c r="C579" i="1" s="1"/>
  <c r="H585" i="1" s="1"/>
  <c r="W570" i="1"/>
  <c r="C577" i="1" s="1"/>
  <c r="H583" i="1" s="1"/>
  <c r="W569" i="1"/>
  <c r="C576" i="1" s="1"/>
  <c r="H582" i="1" s="1"/>
  <c r="V570" i="1"/>
  <c r="B577" i="1" s="1"/>
  <c r="G583" i="1" s="1"/>
  <c r="U571" i="1"/>
  <c r="A578" i="1" s="1"/>
  <c r="F584" i="1" s="1"/>
  <c r="W571" i="1"/>
  <c r="C578" i="1" s="1"/>
  <c r="V571" i="1"/>
  <c r="B578" i="1" s="1"/>
  <c r="G584" i="1" s="1"/>
  <c r="V569" i="1"/>
  <c r="B576" i="1" s="1"/>
  <c r="G582" i="1" s="1"/>
  <c r="X571" i="1"/>
  <c r="D578" i="1" s="1"/>
  <c r="X570" i="1"/>
  <c r="D577" i="1" s="1"/>
  <c r="I583" i="1" s="1"/>
  <c r="X569" i="1"/>
  <c r="D576" i="1" s="1"/>
  <c r="I582" i="1" s="1"/>
  <c r="H584" i="1" l="1"/>
  <c r="F576" i="1"/>
  <c r="A582" i="1" a="1"/>
  <c r="C583" i="1" s="1"/>
  <c r="G576" i="1"/>
  <c r="I584" i="1"/>
  <c r="F577" i="1"/>
  <c r="B585" i="1" l="1"/>
  <c r="B583" i="1"/>
  <c r="C584" i="1"/>
  <c r="A583" i="1"/>
  <c r="A589" i="1" s="1"/>
  <c r="D589" i="1" s="1"/>
  <c r="B584" i="1"/>
  <c r="A585" i="1"/>
  <c r="A591" i="1" s="1"/>
  <c r="B582" i="1"/>
  <c r="D582" i="1"/>
  <c r="D584" i="1"/>
  <c r="C582" i="1"/>
  <c r="A584" i="1"/>
  <c r="A590" i="1" s="1"/>
  <c r="D590" i="1" s="1"/>
  <c r="A582" i="1"/>
  <c r="A588" i="1" s="1"/>
  <c r="D583" i="1"/>
  <c r="D585" i="1"/>
  <c r="C585" i="1"/>
  <c r="J576" i="1"/>
  <c r="J577" i="1"/>
  <c r="C588" i="1" l="1"/>
  <c r="E588" i="1" s="1"/>
  <c r="E590" i="1"/>
  <c r="E589" i="1"/>
  <c r="G588" i="1" l="1" a="1"/>
  <c r="I589" i="1" s="1"/>
  <c r="M589" i="1" s="1"/>
  <c r="I588" i="1" l="1"/>
  <c r="M588" i="1" s="1"/>
  <c r="G588" i="1"/>
  <c r="K588" i="1" s="1"/>
  <c r="I590" i="1"/>
  <c r="M590" i="1" s="1"/>
  <c r="H589" i="1"/>
  <c r="L589" i="1" s="1"/>
  <c r="G589" i="1"/>
  <c r="K589" i="1" s="1"/>
  <c r="G590" i="1"/>
  <c r="K590" i="1" s="1"/>
  <c r="H588" i="1"/>
  <c r="L588" i="1" s="1"/>
  <c r="H590" i="1"/>
  <c r="L590" i="1" s="1"/>
  <c r="A593" i="1" l="1" a="1"/>
  <c r="A596" i="1" s="1"/>
  <c r="B595" i="1" l="1"/>
  <c r="A595" i="1"/>
  <c r="B594" i="1"/>
  <c r="D593" i="1"/>
  <c r="D595" i="1"/>
  <c r="C595" i="1"/>
  <c r="C594" i="1"/>
  <c r="D594" i="1"/>
  <c r="C593" i="1"/>
  <c r="B596" i="1"/>
  <c r="D596" i="1"/>
  <c r="C596" i="1"/>
  <c r="A594" i="1"/>
  <c r="A593" i="1"/>
  <c r="B593" i="1"/>
  <c r="G593" i="1" l="1"/>
  <c r="I593" i="1" s="1"/>
  <c r="L594" i="1" s="1"/>
  <c r="M595" i="1" s="1"/>
  <c r="I594" i="1"/>
  <c r="M594" i="1" s="1"/>
  <c r="L595" i="1" s="1"/>
  <c r="G595" i="1"/>
  <c r="I596" i="1" s="1"/>
  <c r="S594" i="1" s="1"/>
  <c r="Q596" i="1" s="1"/>
  <c r="I595" i="1" l="1"/>
  <c r="Q594" i="1" s="1"/>
  <c r="S596" i="1"/>
  <c r="U593" i="1" s="1" a="1"/>
  <c r="U593" i="1" l="1"/>
  <c r="U596" i="1"/>
  <c r="U595" i="1"/>
  <c r="U594" i="1"/>
  <c r="W594" i="1"/>
  <c r="V593" i="1"/>
  <c r="V596" i="1"/>
  <c r="V595" i="1"/>
  <c r="V594" i="1"/>
  <c r="X593" i="1"/>
  <c r="X596" i="1"/>
  <c r="X595" i="1"/>
  <c r="X594" i="1"/>
  <c r="W593" i="1"/>
  <c r="W596" i="1"/>
  <c r="W595" i="1"/>
  <c r="Z593" i="1" l="1" a="1"/>
  <c r="A617" i="1" a="1"/>
  <c r="AA593" i="1" l="1"/>
  <c r="B598" i="1" s="1"/>
  <c r="AA596" i="1"/>
  <c r="B601" i="1" s="1"/>
  <c r="AA595" i="1"/>
  <c r="B600" i="1" s="1"/>
  <c r="AA594" i="1"/>
  <c r="B599" i="1" s="1"/>
  <c r="Z595" i="1"/>
  <c r="A600" i="1" s="1"/>
  <c r="Z593" i="1"/>
  <c r="A598" i="1" s="1"/>
  <c r="Z596" i="1"/>
  <c r="A601" i="1" s="1"/>
  <c r="Z594" i="1"/>
  <c r="A599" i="1" s="1"/>
  <c r="AC593" i="1"/>
  <c r="D598" i="1" s="1"/>
  <c r="AC596" i="1"/>
  <c r="D601" i="1" s="1"/>
  <c r="AC595" i="1"/>
  <c r="D600" i="1" s="1"/>
  <c r="AC594" i="1"/>
  <c r="D599" i="1" s="1"/>
  <c r="AB596" i="1"/>
  <c r="C601" i="1" s="1"/>
  <c r="AB594" i="1"/>
  <c r="C599" i="1" s="1"/>
  <c r="AB593" i="1"/>
  <c r="C598" i="1" s="1"/>
  <c r="AB595" i="1"/>
  <c r="C600" i="1" s="1"/>
  <c r="G598" i="1" l="1"/>
  <c r="I598" i="1" s="1"/>
  <c r="M600" i="1" s="1"/>
  <c r="N601" i="1" s="1"/>
  <c r="I599" i="1" l="1"/>
  <c r="N600" i="1" s="1"/>
  <c r="M601" i="1" s="1"/>
  <c r="P598" i="1" a="1"/>
  <c r="S599" i="1" l="1"/>
  <c r="Q601" i="1"/>
  <c r="Q600" i="1"/>
  <c r="P598" i="1"/>
  <c r="R600" i="1"/>
  <c r="R599" i="1"/>
  <c r="P601" i="1"/>
  <c r="P600" i="1"/>
  <c r="R598" i="1"/>
  <c r="Q599" i="1"/>
  <c r="Q598" i="1"/>
  <c r="S601" i="1"/>
  <c r="S600" i="1"/>
  <c r="P599" i="1"/>
  <c r="S598" i="1"/>
  <c r="R601" i="1"/>
  <c r="U598" i="1" l="1" a="1"/>
  <c r="V599" i="1" s="1"/>
  <c r="B606" i="1" s="1"/>
  <c r="G612" i="1" s="1"/>
  <c r="U601" i="1" l="1"/>
  <c r="A608" i="1" s="1"/>
  <c r="F614" i="1" s="1"/>
  <c r="X599" i="1"/>
  <c r="D606" i="1" s="1"/>
  <c r="I612" i="1" s="1"/>
  <c r="V600" i="1"/>
  <c r="B607" i="1" s="1"/>
  <c r="G613" i="1" s="1"/>
  <c r="X598" i="1"/>
  <c r="D605" i="1" s="1"/>
  <c r="I611" i="1" s="1"/>
  <c r="V601" i="1"/>
  <c r="B608" i="1" s="1"/>
  <c r="G614" i="1" s="1"/>
  <c r="W599" i="1"/>
  <c r="C606" i="1" s="1"/>
  <c r="H612" i="1" s="1"/>
  <c r="U600" i="1"/>
  <c r="A607" i="1" s="1"/>
  <c r="F613" i="1" s="1"/>
  <c r="V598" i="1"/>
  <c r="B605" i="1" s="1"/>
  <c r="G611" i="1" s="1"/>
  <c r="U598" i="1"/>
  <c r="A605" i="1" s="1"/>
  <c r="X600" i="1"/>
  <c r="D607" i="1" s="1"/>
  <c r="G605" i="1" s="1"/>
  <c r="W601" i="1"/>
  <c r="C608" i="1" s="1"/>
  <c r="F606" i="1" s="1"/>
  <c r="X601" i="1"/>
  <c r="D608" i="1" s="1"/>
  <c r="I614" i="1" s="1"/>
  <c r="W600" i="1"/>
  <c r="C607" i="1" s="1"/>
  <c r="F605" i="1" s="1"/>
  <c r="W598" i="1"/>
  <c r="C605" i="1" s="1"/>
  <c r="H611" i="1" s="1"/>
  <c r="U599" i="1"/>
  <c r="A606" i="1" s="1"/>
  <c r="F612" i="1" s="1"/>
  <c r="A611" i="1" l="1" a="1"/>
  <c r="D614" i="1" s="1"/>
  <c r="I613" i="1"/>
  <c r="F611" i="1"/>
  <c r="H613" i="1"/>
  <c r="H614" i="1"/>
  <c r="G606" i="1"/>
  <c r="J605" i="1" s="1"/>
  <c r="A613" i="1" l="1"/>
  <c r="A619" i="1" s="1"/>
  <c r="D619" i="1" s="1"/>
  <c r="D611" i="1"/>
  <c r="C613" i="1"/>
  <c r="A614" i="1"/>
  <c r="A620" i="1" s="1"/>
  <c r="A611" i="1"/>
  <c r="A617" i="1" s="1"/>
  <c r="B611" i="1"/>
  <c r="A612" i="1"/>
  <c r="A618" i="1" s="1"/>
  <c r="D618" i="1" s="1"/>
  <c r="C614" i="1"/>
  <c r="C612" i="1"/>
  <c r="D613" i="1"/>
  <c r="B612" i="1"/>
  <c r="C611" i="1"/>
  <c r="B614" i="1"/>
  <c r="D612" i="1"/>
  <c r="B613" i="1"/>
  <c r="J606" i="1"/>
  <c r="C617" i="1" l="1"/>
  <c r="E617" i="1" s="1"/>
  <c r="E618" i="1" l="1"/>
  <c r="E619" i="1"/>
  <c r="G617" i="1" s="1" a="1"/>
  <c r="H619" i="1" s="1"/>
  <c r="L619" i="1" s="1"/>
  <c r="H618" i="1" l="1"/>
  <c r="L618" i="1" s="1"/>
  <c r="G617" i="1"/>
  <c r="K617" i="1" s="1"/>
  <c r="G619" i="1"/>
  <c r="K619" i="1" s="1"/>
  <c r="I618" i="1"/>
  <c r="M618" i="1" s="1"/>
  <c r="G618" i="1"/>
  <c r="K618" i="1" s="1"/>
  <c r="H617" i="1"/>
  <c r="L617" i="1" s="1"/>
  <c r="I617" i="1"/>
  <c r="M617" i="1" s="1"/>
  <c r="I619" i="1"/>
  <c r="M619" i="1" s="1"/>
  <c r="A622" i="1" l="1" a="1"/>
  <c r="A625" i="1" s="1"/>
  <c r="A624" i="1" l="1"/>
  <c r="D624" i="1"/>
  <c r="A623" i="1"/>
  <c r="A622" i="1"/>
  <c r="C625" i="1"/>
  <c r="D625" i="1"/>
  <c r="D623" i="1"/>
  <c r="B625" i="1"/>
  <c r="B623" i="1"/>
  <c r="C622" i="1"/>
  <c r="C623" i="1"/>
  <c r="D622" i="1"/>
  <c r="B622" i="1"/>
  <c r="B624" i="1"/>
  <c r="C624" i="1"/>
  <c r="G622" i="1" l="1"/>
  <c r="I623" i="1" l="1"/>
  <c r="M623" i="1" s="1"/>
  <c r="L624" i="1" s="1"/>
  <c r="I622" i="1"/>
  <c r="L623" i="1" s="1"/>
  <c r="M624" i="1" s="1"/>
  <c r="G624" i="1"/>
  <c r="I625" i="1" s="1"/>
  <c r="S623" i="1" s="1"/>
  <c r="Q625" i="1" s="1"/>
  <c r="I624" i="1" l="1"/>
  <c r="Q623" i="1" s="1"/>
  <c r="S625" i="1" s="1"/>
  <c r="U622" i="1" a="1"/>
  <c r="U623" i="1" s="1"/>
  <c r="X622" i="1" l="1"/>
  <c r="W623" i="1"/>
  <c r="X624" i="1"/>
  <c r="V623" i="1"/>
  <c r="X623" i="1"/>
  <c r="V624" i="1"/>
  <c r="V625" i="1"/>
  <c r="W624" i="1"/>
  <c r="X625" i="1"/>
  <c r="U622" i="1"/>
  <c r="W625" i="1"/>
  <c r="W622" i="1"/>
  <c r="U624" i="1"/>
  <c r="V622" i="1"/>
  <c r="U625" i="1"/>
  <c r="Z622" i="1" l="1" a="1"/>
  <c r="Z622" i="1" s="1"/>
  <c r="A627" i="1" s="1"/>
  <c r="Z623" i="1" l="1"/>
  <c r="A628" i="1" s="1"/>
  <c r="AA622" i="1"/>
  <c r="B627" i="1" s="1"/>
  <c r="AA624" i="1"/>
  <c r="B629" i="1" s="1"/>
  <c r="AA625" i="1"/>
  <c r="B630" i="1" s="1"/>
  <c r="AB622" i="1"/>
  <c r="C627" i="1" s="1"/>
  <c r="AC625" i="1"/>
  <c r="D630" i="1" s="1"/>
  <c r="Z624" i="1"/>
  <c r="A629" i="1" s="1"/>
  <c r="Z625" i="1"/>
  <c r="A630" i="1" s="1"/>
  <c r="AB623" i="1"/>
  <c r="C628" i="1" s="1"/>
  <c r="AB624" i="1"/>
  <c r="C629" i="1" s="1"/>
  <c r="AB625" i="1"/>
  <c r="C630" i="1" s="1"/>
  <c r="AC624" i="1"/>
  <c r="D629" i="1" s="1"/>
  <c r="AA623" i="1"/>
  <c r="B628" i="1" s="1"/>
  <c r="AC622" i="1"/>
  <c r="D627" i="1" s="1"/>
  <c r="AC623" i="1"/>
  <c r="D628" i="1" s="1"/>
  <c r="G627" i="1" l="1"/>
  <c r="I627" i="1" l="1"/>
  <c r="M629" i="1" s="1"/>
  <c r="N630" i="1" s="1"/>
  <c r="I628" i="1"/>
  <c r="N629" i="1" s="1"/>
  <c r="M630" i="1" s="1"/>
  <c r="P627" i="1" l="1" a="1"/>
  <c r="S630" i="1" s="1"/>
  <c r="Q628" i="1" l="1"/>
  <c r="S629" i="1"/>
  <c r="S628" i="1"/>
  <c r="R629" i="1"/>
  <c r="R630" i="1"/>
  <c r="P630" i="1"/>
  <c r="P629" i="1"/>
  <c r="P627" i="1"/>
  <c r="Q627" i="1"/>
  <c r="R628" i="1"/>
  <c r="R627" i="1"/>
  <c r="P628" i="1"/>
  <c r="Q629" i="1"/>
  <c r="Q630" i="1"/>
  <c r="S627" i="1"/>
  <c r="U627" i="1" l="1" a="1"/>
  <c r="U627" i="1" s="1"/>
  <c r="A634" i="1" s="1"/>
  <c r="F640" i="1" s="1"/>
  <c r="U628" i="1" l="1"/>
  <c r="A635" i="1" s="1"/>
  <c r="F641" i="1" s="1"/>
  <c r="X630" i="1"/>
  <c r="D637" i="1" s="1"/>
  <c r="I643" i="1" s="1"/>
  <c r="V627" i="1"/>
  <c r="B634" i="1" s="1"/>
  <c r="G640" i="1" s="1"/>
  <c r="W627" i="1"/>
  <c r="C634" i="1" s="1"/>
  <c r="H640" i="1" s="1"/>
  <c r="W629" i="1"/>
  <c r="C636" i="1" s="1"/>
  <c r="F634" i="1" s="1"/>
  <c r="X627" i="1"/>
  <c r="D634" i="1" s="1"/>
  <c r="I640" i="1" s="1"/>
  <c r="W628" i="1"/>
  <c r="C635" i="1" s="1"/>
  <c r="H641" i="1" s="1"/>
  <c r="W630" i="1"/>
  <c r="C637" i="1" s="1"/>
  <c r="V628" i="1"/>
  <c r="B635" i="1" s="1"/>
  <c r="G641" i="1" s="1"/>
  <c r="V630" i="1"/>
  <c r="B637" i="1" s="1"/>
  <c r="G643" i="1" s="1"/>
  <c r="X628" i="1"/>
  <c r="D635" i="1" s="1"/>
  <c r="I641" i="1" s="1"/>
  <c r="V629" i="1"/>
  <c r="B636" i="1" s="1"/>
  <c r="G642" i="1" s="1"/>
  <c r="U630" i="1"/>
  <c r="A637" i="1" s="1"/>
  <c r="F643" i="1" s="1"/>
  <c r="U629" i="1"/>
  <c r="A636" i="1" s="1"/>
  <c r="F642" i="1" s="1"/>
  <c r="X629" i="1"/>
  <c r="D636" i="1" s="1"/>
  <c r="I642" i="1" s="1"/>
  <c r="H643" i="1"/>
  <c r="F635" i="1"/>
  <c r="G635" i="1"/>
  <c r="H642" i="1"/>
  <c r="G634" i="1"/>
  <c r="J634" i="1" l="1"/>
  <c r="A640" i="1" a="1"/>
  <c r="D641" i="1" s="1"/>
  <c r="J635" i="1"/>
  <c r="D643" i="1" l="1"/>
  <c r="D640" i="1"/>
  <c r="C641" i="1"/>
  <c r="B642" i="1"/>
  <c r="C642" i="1"/>
  <c r="D642" i="1"/>
  <c r="B640" i="1"/>
  <c r="A640" i="1"/>
  <c r="A646" i="1" s="1"/>
  <c r="A642" i="1"/>
  <c r="A648" i="1" s="1"/>
  <c r="D648" i="1" s="1"/>
  <c r="A641" i="1"/>
  <c r="A647" i="1" s="1"/>
  <c r="D647" i="1" s="1"/>
  <c r="B643" i="1"/>
  <c r="B641" i="1"/>
  <c r="C640" i="1"/>
  <c r="A643" i="1"/>
  <c r="A649" i="1" s="1"/>
  <c r="C643" i="1"/>
  <c r="C646" i="1" l="1"/>
  <c r="E646" i="1" l="1"/>
  <c r="E648" i="1"/>
  <c r="E647" i="1"/>
  <c r="G646" i="1" l="1" a="1"/>
  <c r="G648" i="1" s="1"/>
  <c r="K648" i="1" s="1"/>
  <c r="I647" i="1" l="1"/>
  <c r="M647" i="1" s="1"/>
  <c r="G646" i="1"/>
  <c r="K646" i="1" s="1"/>
  <c r="A651" i="1" s="1" a="1"/>
  <c r="G647" i="1"/>
  <c r="K647" i="1" s="1"/>
  <c r="I648" i="1"/>
  <c r="M648" i="1" s="1"/>
  <c r="H647" i="1"/>
  <c r="L647" i="1" s="1"/>
  <c r="H646" i="1"/>
  <c r="L646" i="1" s="1"/>
  <c r="H648" i="1"/>
  <c r="L648" i="1" s="1"/>
  <c r="I646" i="1"/>
  <c r="M646" i="1" s="1"/>
  <c r="B653" i="1" l="1"/>
  <c r="C654" i="1"/>
  <c r="B652" i="1"/>
  <c r="A651" i="1"/>
  <c r="D654" i="1"/>
  <c r="C652" i="1"/>
  <c r="C651" i="1"/>
  <c r="D652" i="1"/>
  <c r="A654" i="1"/>
  <c r="B654" i="1"/>
  <c r="C653" i="1"/>
  <c r="A652" i="1"/>
  <c r="G651" i="1" s="1"/>
  <c r="D651" i="1"/>
  <c r="B651" i="1"/>
  <c r="A653" i="1"/>
  <c r="D653" i="1"/>
  <c r="I651" i="1" l="1"/>
  <c r="L652" i="1" s="1"/>
  <c r="M653" i="1" s="1"/>
  <c r="G653" i="1"/>
  <c r="I654" i="1" s="1"/>
  <c r="S652" i="1" s="1"/>
  <c r="Q654" i="1" s="1"/>
  <c r="I652" i="1"/>
  <c r="M652" i="1" s="1"/>
  <c r="L653" i="1" s="1"/>
  <c r="I653" i="1" l="1"/>
  <c r="Q652" i="1" s="1"/>
  <c r="S654" i="1" s="1"/>
  <c r="U651" i="1" a="1"/>
  <c r="U651" i="1" s="1"/>
  <c r="X651" i="1" l="1"/>
  <c r="W654" i="1"/>
  <c r="W652" i="1"/>
  <c r="V651" i="1"/>
  <c r="X654" i="1"/>
  <c r="X653" i="1"/>
  <c r="U654" i="1"/>
  <c r="U653" i="1"/>
  <c r="V654" i="1"/>
  <c r="V652" i="1"/>
  <c r="V653" i="1"/>
  <c r="X652" i="1"/>
  <c r="U652" i="1"/>
  <c r="W653" i="1"/>
  <c r="W651" i="1"/>
  <c r="Z651" i="1" l="1" a="1"/>
  <c r="AC653" i="1" s="1"/>
  <c r="D658" i="1" s="1"/>
  <c r="AB654" i="1" l="1"/>
  <c r="C659" i="1" s="1"/>
  <c r="AB653" i="1"/>
  <c r="C658" i="1" s="1"/>
  <c r="AC652" i="1"/>
  <c r="D657" i="1" s="1"/>
  <c r="AA651" i="1"/>
  <c r="B656" i="1" s="1"/>
  <c r="Z652" i="1"/>
  <c r="A657" i="1" s="1"/>
  <c r="Z653" i="1"/>
  <c r="A658" i="1" s="1"/>
  <c r="AC654" i="1"/>
  <c r="D659" i="1" s="1"/>
  <c r="AC651" i="1"/>
  <c r="D656" i="1" s="1"/>
  <c r="AB651" i="1"/>
  <c r="C656" i="1" s="1"/>
  <c r="Z654" i="1"/>
  <c r="A659" i="1" s="1"/>
  <c r="AA653" i="1"/>
  <c r="B658" i="1" s="1"/>
  <c r="G656" i="1" s="1"/>
  <c r="I657" i="1" s="1"/>
  <c r="N658" i="1" s="1"/>
  <c r="M659" i="1" s="1"/>
  <c r="Z651" i="1"/>
  <c r="A656" i="1" s="1"/>
  <c r="AA652" i="1"/>
  <c r="B657" i="1" s="1"/>
  <c r="AA654" i="1"/>
  <c r="B659" i="1" s="1"/>
  <c r="AB652" i="1"/>
  <c r="C657" i="1" s="1"/>
  <c r="I656" i="1"/>
  <c r="M658" i="1" s="1"/>
  <c r="N659" i="1" l="1"/>
  <c r="P656" i="1" s="1" a="1"/>
  <c r="Q658" i="1" l="1"/>
  <c r="S657" i="1"/>
  <c r="R656" i="1"/>
  <c r="R658" i="1"/>
  <c r="P658" i="1"/>
  <c r="S658" i="1"/>
  <c r="S659" i="1"/>
  <c r="Q659" i="1"/>
  <c r="P659" i="1"/>
  <c r="Q656" i="1"/>
  <c r="P657" i="1"/>
  <c r="R659" i="1"/>
  <c r="S656" i="1"/>
  <c r="P656" i="1"/>
  <c r="R657" i="1"/>
  <c r="Q657" i="1"/>
  <c r="U656" i="1" l="1" a="1"/>
  <c r="X656" i="1" l="1"/>
  <c r="D663" i="1" s="1"/>
  <c r="I669" i="1" s="1"/>
  <c r="V656" i="1"/>
  <c r="B663" i="1" s="1"/>
  <c r="G669" i="1" s="1"/>
  <c r="X659" i="1"/>
  <c r="D666" i="1" s="1"/>
  <c r="U658" i="1"/>
  <c r="A665" i="1" s="1"/>
  <c r="F671" i="1" s="1"/>
  <c r="W657" i="1"/>
  <c r="C664" i="1" s="1"/>
  <c r="H670" i="1" s="1"/>
  <c r="X657" i="1"/>
  <c r="D664" i="1" s="1"/>
  <c r="I670" i="1" s="1"/>
  <c r="W656" i="1"/>
  <c r="C663" i="1" s="1"/>
  <c r="H669" i="1" s="1"/>
  <c r="U656" i="1"/>
  <c r="A663" i="1" s="1"/>
  <c r="V659" i="1"/>
  <c r="B666" i="1" s="1"/>
  <c r="G672" i="1" s="1"/>
  <c r="V657" i="1"/>
  <c r="B664" i="1" s="1"/>
  <c r="G670" i="1" s="1"/>
  <c r="U659" i="1"/>
  <c r="A666" i="1" s="1"/>
  <c r="F672" i="1" s="1"/>
  <c r="U657" i="1"/>
  <c r="A664" i="1" s="1"/>
  <c r="F670" i="1" s="1"/>
  <c r="W658" i="1"/>
  <c r="C665" i="1" s="1"/>
  <c r="V658" i="1"/>
  <c r="B665" i="1" s="1"/>
  <c r="G671" i="1" s="1"/>
  <c r="W659" i="1"/>
  <c r="C666" i="1" s="1"/>
  <c r="X658" i="1"/>
  <c r="D665" i="1" s="1"/>
  <c r="G663" i="1" l="1"/>
  <c r="I671" i="1"/>
  <c r="F669" i="1"/>
  <c r="A669" i="1" a="1"/>
  <c r="G664" i="1"/>
  <c r="I672" i="1"/>
  <c r="H672" i="1"/>
  <c r="F664" i="1"/>
  <c r="F663" i="1"/>
  <c r="H671" i="1"/>
  <c r="J663" i="1" l="1"/>
  <c r="J664" i="1"/>
  <c r="B672" i="1"/>
  <c r="B669" i="1"/>
  <c r="B671" i="1"/>
  <c r="C670" i="1"/>
  <c r="C671" i="1"/>
  <c r="D671" i="1"/>
  <c r="D669" i="1"/>
  <c r="A671" i="1"/>
  <c r="A677" i="1" s="1"/>
  <c r="D677" i="1" s="1"/>
  <c r="A672" i="1"/>
  <c r="A678" i="1" s="1"/>
  <c r="A670" i="1"/>
  <c r="A676" i="1" s="1"/>
  <c r="D676" i="1" s="1"/>
  <c r="B670" i="1"/>
  <c r="D672" i="1"/>
  <c r="C669" i="1"/>
  <c r="A669" i="1"/>
  <c r="A675" i="1" s="1"/>
  <c r="D670" i="1"/>
  <c r="C672" i="1"/>
  <c r="C675" i="1" l="1"/>
  <c r="E675" i="1" s="1"/>
  <c r="E677" i="1" l="1"/>
  <c r="E676" i="1"/>
  <c r="G675" i="1" l="1" a="1"/>
  <c r="G677" i="1" s="1"/>
  <c r="K677" i="1" s="1"/>
  <c r="G676" i="1" l="1"/>
  <c r="K676" i="1" s="1"/>
  <c r="H676" i="1"/>
  <c r="L676" i="1" s="1"/>
  <c r="H675" i="1"/>
  <c r="L675" i="1" s="1"/>
  <c r="I677" i="1"/>
  <c r="M677" i="1" s="1"/>
  <c r="G675" i="1"/>
  <c r="K675" i="1" s="1"/>
  <c r="I675" i="1"/>
  <c r="M675" i="1" s="1"/>
  <c r="I676" i="1"/>
  <c r="M676" i="1" s="1"/>
  <c r="H677" i="1"/>
  <c r="L677" i="1" s="1"/>
  <c r="A680" i="1" l="1" a="1"/>
  <c r="C683" i="1" s="1"/>
  <c r="D682" i="1" l="1"/>
  <c r="B682" i="1"/>
  <c r="D681" i="1"/>
  <c r="C681" i="1"/>
  <c r="B683" i="1"/>
  <c r="A680" i="1"/>
  <c r="A682" i="1"/>
  <c r="A681" i="1"/>
  <c r="B681" i="1"/>
  <c r="D680" i="1"/>
  <c r="D683" i="1"/>
  <c r="B680" i="1"/>
  <c r="A683" i="1"/>
  <c r="C682" i="1"/>
  <c r="C680" i="1"/>
  <c r="G680" i="1" l="1"/>
  <c r="G682" i="1"/>
  <c r="I683" i="1" s="1"/>
  <c r="S681" i="1" s="1"/>
  <c r="Q683" i="1" s="1"/>
  <c r="I680" i="1"/>
  <c r="L681" i="1" s="1"/>
  <c r="I681" i="1"/>
  <c r="M681" i="1" s="1"/>
  <c r="L682" i="1" s="1"/>
  <c r="I682" i="1" l="1"/>
  <c r="Q681" i="1" s="1"/>
  <c r="S683" i="1" s="1"/>
  <c r="M682" i="1"/>
  <c r="U680" i="1" l="1" a="1"/>
  <c r="V680" i="1" s="1"/>
  <c r="U680" i="1" l="1"/>
  <c r="W682" i="1"/>
  <c r="X682" i="1"/>
  <c r="V683" i="1"/>
  <c r="V682" i="1"/>
  <c r="X681" i="1"/>
  <c r="W683" i="1"/>
  <c r="U682" i="1"/>
  <c r="U681" i="1"/>
  <c r="U683" i="1"/>
  <c r="W680" i="1"/>
  <c r="V681" i="1"/>
  <c r="X683" i="1"/>
  <c r="X680" i="1"/>
  <c r="W681" i="1"/>
  <c r="A704" i="1" a="1"/>
  <c r="Z680" i="1" l="1" a="1"/>
  <c r="AB683" i="1" s="1"/>
  <c r="C688" i="1" s="1"/>
  <c r="AC682" i="1" l="1"/>
  <c r="D687" i="1" s="1"/>
  <c r="Z680" i="1"/>
  <c r="A685" i="1" s="1"/>
  <c r="AB680" i="1"/>
  <c r="C685" i="1" s="1"/>
  <c r="AA682" i="1"/>
  <c r="B687" i="1" s="1"/>
  <c r="AA680" i="1"/>
  <c r="B685" i="1" s="1"/>
  <c r="Z683" i="1"/>
  <c r="A688" i="1" s="1"/>
  <c r="AA683" i="1"/>
  <c r="B688" i="1" s="1"/>
  <c r="AB681" i="1"/>
  <c r="C686" i="1" s="1"/>
  <c r="Z682" i="1"/>
  <c r="A687" i="1" s="1"/>
  <c r="AB682" i="1"/>
  <c r="C687" i="1" s="1"/>
  <c r="AC683" i="1"/>
  <c r="D688" i="1" s="1"/>
  <c r="AA681" i="1"/>
  <c r="B686" i="1" s="1"/>
  <c r="AC680" i="1"/>
  <c r="D685" i="1" s="1"/>
  <c r="AC681" i="1"/>
  <c r="D686" i="1" s="1"/>
  <c r="Z681" i="1"/>
  <c r="A686" i="1" s="1"/>
  <c r="G685" i="1" l="1"/>
  <c r="I686" i="1" s="1"/>
  <c r="N687" i="1" s="1"/>
  <c r="M688" i="1" s="1"/>
  <c r="I685" i="1" l="1"/>
  <c r="M687" i="1" s="1"/>
  <c r="N688" i="1" l="1"/>
  <c r="P685" i="1" s="1" a="1"/>
  <c r="P686" i="1" l="1"/>
  <c r="R687" i="1"/>
  <c r="S688" i="1"/>
  <c r="Q688" i="1"/>
  <c r="S686" i="1"/>
  <c r="S687" i="1"/>
  <c r="Q687" i="1"/>
  <c r="S685" i="1"/>
  <c r="P687" i="1"/>
  <c r="R685" i="1"/>
  <c r="P685" i="1"/>
  <c r="Q686" i="1"/>
  <c r="Q685" i="1"/>
  <c r="R686" i="1"/>
  <c r="R688" i="1"/>
  <c r="P688" i="1"/>
  <c r="U685" i="1" l="1" a="1"/>
  <c r="U686" i="1" s="1"/>
  <c r="A693" i="1" s="1"/>
  <c r="F699" i="1" s="1"/>
  <c r="X688" i="1" l="1"/>
  <c r="D695" i="1" s="1"/>
  <c r="I701" i="1" s="1"/>
  <c r="V688" i="1"/>
  <c r="B695" i="1" s="1"/>
  <c r="G701" i="1" s="1"/>
  <c r="U685" i="1"/>
  <c r="A692" i="1" s="1"/>
  <c r="F698" i="1" s="1"/>
  <c r="V687" i="1"/>
  <c r="B694" i="1" s="1"/>
  <c r="G700" i="1" s="1"/>
  <c r="W685" i="1"/>
  <c r="C692" i="1" s="1"/>
  <c r="H698" i="1" s="1"/>
  <c r="W687" i="1"/>
  <c r="C694" i="1" s="1"/>
  <c r="H700" i="1" s="1"/>
  <c r="W688" i="1"/>
  <c r="C695" i="1" s="1"/>
  <c r="H701" i="1" s="1"/>
  <c r="W686" i="1"/>
  <c r="C693" i="1" s="1"/>
  <c r="H699" i="1" s="1"/>
  <c r="U687" i="1"/>
  <c r="A694" i="1" s="1"/>
  <c r="F700" i="1" s="1"/>
  <c r="X686" i="1"/>
  <c r="D693" i="1" s="1"/>
  <c r="I699" i="1" s="1"/>
  <c r="V686" i="1"/>
  <c r="B693" i="1" s="1"/>
  <c r="G699" i="1" s="1"/>
  <c r="U688" i="1"/>
  <c r="A695" i="1" s="1"/>
  <c r="F701" i="1" s="1"/>
  <c r="X687" i="1"/>
  <c r="D694" i="1" s="1"/>
  <c r="G692" i="1" s="1"/>
  <c r="V685" i="1"/>
  <c r="B692" i="1" s="1"/>
  <c r="G698" i="1" s="1"/>
  <c r="X685" i="1"/>
  <c r="D692" i="1" s="1"/>
  <c r="I698" i="1" s="1"/>
  <c r="G693" i="1"/>
  <c r="I700" i="1"/>
  <c r="F693" i="1" l="1"/>
  <c r="F692" i="1"/>
  <c r="A698" i="1" a="1"/>
  <c r="D701" i="1" s="1"/>
  <c r="J693" i="1" l="1"/>
  <c r="J692" i="1"/>
  <c r="A700" i="1"/>
  <c r="A706" i="1" s="1"/>
  <c r="D706" i="1" s="1"/>
  <c r="D699" i="1"/>
  <c r="B700" i="1"/>
  <c r="A698" i="1"/>
  <c r="A704" i="1" s="1"/>
  <c r="D700" i="1"/>
  <c r="B698" i="1"/>
  <c r="C699" i="1"/>
  <c r="D698" i="1"/>
  <c r="B699" i="1"/>
  <c r="B701" i="1"/>
  <c r="C700" i="1"/>
  <c r="C698" i="1"/>
  <c r="C701" i="1"/>
  <c r="A699" i="1"/>
  <c r="A705" i="1" s="1"/>
  <c r="D705" i="1" s="1"/>
  <c r="A701" i="1"/>
  <c r="A707" i="1" s="1"/>
  <c r="C704" i="1" l="1"/>
  <c r="E704" i="1" l="1"/>
  <c r="E706" i="1"/>
  <c r="E705" i="1"/>
  <c r="G704" i="1" l="1" a="1"/>
  <c r="G705" i="1" l="1"/>
  <c r="K705" i="1" s="1"/>
  <c r="H706" i="1"/>
  <c r="L706" i="1" s="1"/>
  <c r="G706" i="1"/>
  <c r="K706" i="1" s="1"/>
  <c r="I705" i="1"/>
  <c r="M705" i="1" s="1"/>
  <c r="G704" i="1"/>
  <c r="K704" i="1" s="1"/>
  <c r="I704" i="1"/>
  <c r="M704" i="1" s="1"/>
  <c r="H705" i="1"/>
  <c r="L705" i="1" s="1"/>
  <c r="I706" i="1"/>
  <c r="M706" i="1" s="1"/>
  <c r="H704" i="1"/>
  <c r="L704" i="1" s="1"/>
  <c r="A709" i="1" l="1" a="1"/>
  <c r="A710" i="1" l="1"/>
  <c r="A712" i="1"/>
  <c r="A711" i="1"/>
  <c r="A709" i="1"/>
  <c r="C711" i="1"/>
  <c r="D711" i="1"/>
  <c r="C712" i="1"/>
  <c r="D712" i="1"/>
  <c r="D710" i="1"/>
  <c r="B710" i="1"/>
  <c r="D709" i="1"/>
  <c r="C710" i="1"/>
  <c r="B712" i="1"/>
  <c r="B711" i="1"/>
  <c r="C709" i="1"/>
  <c r="B709" i="1"/>
  <c r="G709" i="1" l="1"/>
  <c r="I709" i="1" s="1"/>
  <c r="L710" i="1" s="1"/>
  <c r="M711" i="1" s="1"/>
  <c r="G711" i="1" l="1"/>
  <c r="I712" i="1" s="1"/>
  <c r="S710" i="1" s="1"/>
  <c r="Q712" i="1" s="1"/>
  <c r="I710" i="1"/>
  <c r="M710" i="1" s="1"/>
  <c r="I711" i="1" l="1"/>
  <c r="Q710" i="1" s="1"/>
  <c r="S712" i="1" s="1"/>
  <c r="L711" i="1"/>
  <c r="U709" i="1" l="1" a="1"/>
  <c r="U712" i="1" s="1"/>
  <c r="V712" i="1" l="1"/>
  <c r="V709" i="1"/>
  <c r="X709" i="1"/>
  <c r="W710" i="1"/>
  <c r="U710" i="1"/>
  <c r="X711" i="1"/>
  <c r="X710" i="1"/>
  <c r="V711" i="1"/>
  <c r="X712" i="1"/>
  <c r="U711" i="1"/>
  <c r="W712" i="1"/>
  <c r="W711" i="1"/>
  <c r="W709" i="1"/>
  <c r="V710" i="1"/>
  <c r="U709" i="1"/>
  <c r="Z709" i="1" a="1"/>
  <c r="AC711" i="1" l="1"/>
  <c r="D716" i="1" s="1"/>
  <c r="AC710" i="1"/>
  <c r="D715" i="1" s="1"/>
  <c r="AB709" i="1"/>
  <c r="C714" i="1" s="1"/>
  <c r="AC709" i="1"/>
  <c r="D714" i="1" s="1"/>
  <c r="AA709" i="1"/>
  <c r="B714" i="1" s="1"/>
  <c r="AA711" i="1"/>
  <c r="B716" i="1" s="1"/>
  <c r="Z712" i="1"/>
  <c r="A717" i="1" s="1"/>
  <c r="Z710" i="1"/>
  <c r="A715" i="1" s="1"/>
  <c r="AB710" i="1"/>
  <c r="C715" i="1" s="1"/>
  <c r="AA710" i="1"/>
  <c r="B715" i="1" s="1"/>
  <c r="AC712" i="1"/>
  <c r="D717" i="1" s="1"/>
  <c r="AB711" i="1"/>
  <c r="C716" i="1" s="1"/>
  <c r="Z709" i="1"/>
  <c r="A714" i="1" s="1"/>
  <c r="Z711" i="1"/>
  <c r="A716" i="1" s="1"/>
  <c r="AB712" i="1"/>
  <c r="C717" i="1" s="1"/>
  <c r="AA712" i="1"/>
  <c r="B717" i="1" s="1"/>
  <c r="G714" i="1" l="1"/>
  <c r="I715" i="1" s="1"/>
  <c r="N716" i="1" s="1"/>
  <c r="M717" i="1" s="1"/>
  <c r="I714" i="1" l="1"/>
  <c r="M716" i="1" s="1"/>
  <c r="N717" i="1" s="1"/>
  <c r="P714" i="1" s="1" a="1"/>
  <c r="Q715" i="1" s="1"/>
  <c r="Q717" i="1" l="1"/>
  <c r="R717" i="1"/>
  <c r="Q714" i="1"/>
  <c r="S714" i="1"/>
  <c r="S715" i="1"/>
  <c r="P717" i="1"/>
  <c r="S716" i="1"/>
  <c r="P715" i="1"/>
  <c r="P716" i="1"/>
  <c r="R715" i="1"/>
  <c r="R716" i="1"/>
  <c r="S717" i="1"/>
  <c r="Q716" i="1"/>
  <c r="P714" i="1"/>
  <c r="R714" i="1"/>
  <c r="U714" i="1" a="1"/>
  <c r="X714" i="1" l="1"/>
  <c r="D721" i="1" s="1"/>
  <c r="I727" i="1" s="1"/>
  <c r="W717" i="1"/>
  <c r="C724" i="1" s="1"/>
  <c r="U716" i="1"/>
  <c r="A723" i="1" s="1"/>
  <c r="F729" i="1" s="1"/>
  <c r="W716" i="1"/>
  <c r="C723" i="1" s="1"/>
  <c r="X717" i="1"/>
  <c r="D724" i="1" s="1"/>
  <c r="V715" i="1"/>
  <c r="B722" i="1" s="1"/>
  <c r="G728" i="1" s="1"/>
  <c r="X716" i="1"/>
  <c r="D723" i="1" s="1"/>
  <c r="U715" i="1"/>
  <c r="A722" i="1" s="1"/>
  <c r="F728" i="1" s="1"/>
  <c r="X715" i="1"/>
  <c r="D722" i="1" s="1"/>
  <c r="I728" i="1" s="1"/>
  <c r="V714" i="1"/>
  <c r="B721" i="1" s="1"/>
  <c r="G727" i="1" s="1"/>
  <c r="V717" i="1"/>
  <c r="B724" i="1" s="1"/>
  <c r="G730" i="1" s="1"/>
  <c r="W715" i="1"/>
  <c r="C722" i="1" s="1"/>
  <c r="H728" i="1" s="1"/>
  <c r="U714" i="1"/>
  <c r="A721" i="1" s="1"/>
  <c r="W714" i="1"/>
  <c r="C721" i="1" s="1"/>
  <c r="H727" i="1" s="1"/>
  <c r="U717" i="1"/>
  <c r="A724" i="1" s="1"/>
  <c r="F730" i="1" s="1"/>
  <c r="V716" i="1"/>
  <c r="B723" i="1" s="1"/>
  <c r="G729" i="1" s="1"/>
  <c r="F721" i="1" l="1"/>
  <c r="H729" i="1"/>
  <c r="I729" i="1"/>
  <c r="G721" i="1"/>
  <c r="F722" i="1"/>
  <c r="H730" i="1"/>
  <c r="F727" i="1"/>
  <c r="A727" i="1" a="1"/>
  <c r="G722" i="1"/>
  <c r="I730" i="1"/>
  <c r="B727" i="1" l="1"/>
  <c r="A728" i="1"/>
  <c r="A734" i="1" s="1"/>
  <c r="D734" i="1" s="1"/>
  <c r="D728" i="1"/>
  <c r="C730" i="1"/>
  <c r="B729" i="1"/>
  <c r="A727" i="1"/>
  <c r="A733" i="1" s="1"/>
  <c r="D727" i="1"/>
  <c r="A730" i="1"/>
  <c r="A736" i="1" s="1"/>
  <c r="B730" i="1"/>
  <c r="A729" i="1"/>
  <c r="A735" i="1" s="1"/>
  <c r="D735" i="1" s="1"/>
  <c r="C727" i="1"/>
  <c r="B728" i="1"/>
  <c r="D730" i="1"/>
  <c r="C729" i="1"/>
  <c r="C728" i="1"/>
  <c r="D729" i="1"/>
  <c r="J721" i="1"/>
  <c r="J722" i="1"/>
  <c r="C733" i="1" l="1"/>
  <c r="E733" i="1" l="1"/>
  <c r="E734" i="1"/>
  <c r="E735" i="1"/>
  <c r="G733" i="1" l="1" a="1"/>
  <c r="G733" i="1" s="1"/>
  <c r="K733" i="1" s="1"/>
  <c r="I734" i="1" l="1"/>
  <c r="M734" i="1" s="1"/>
  <c r="I733" i="1"/>
  <c r="M733" i="1" s="1"/>
  <c r="H733" i="1"/>
  <c r="L733" i="1" s="1"/>
  <c r="G734" i="1"/>
  <c r="K734" i="1" s="1"/>
  <c r="I735" i="1"/>
  <c r="M735" i="1" s="1"/>
  <c r="H734" i="1"/>
  <c r="L734" i="1" s="1"/>
  <c r="H735" i="1"/>
  <c r="L735" i="1" s="1"/>
  <c r="G735" i="1"/>
  <c r="K735" i="1" s="1"/>
  <c r="A738" i="1" l="1" a="1"/>
  <c r="B740" i="1" s="1"/>
  <c r="A738" i="1" l="1"/>
  <c r="A739" i="1"/>
  <c r="A741" i="1"/>
  <c r="B738" i="1"/>
  <c r="B739" i="1"/>
  <c r="C740" i="1"/>
  <c r="B741" i="1"/>
  <c r="C738" i="1"/>
  <c r="C739" i="1"/>
  <c r="D740" i="1"/>
  <c r="C741" i="1"/>
  <c r="D738" i="1"/>
  <c r="D739" i="1"/>
  <c r="D741" i="1"/>
  <c r="A740" i="1"/>
  <c r="G738" i="1"/>
  <c r="G740" i="1" l="1"/>
  <c r="I741" i="1" s="1"/>
  <c r="S739" i="1" s="1"/>
  <c r="Q741" i="1" s="1"/>
  <c r="I739" i="1"/>
  <c r="M739" i="1" s="1"/>
  <c r="L740" i="1" s="1"/>
  <c r="I740" i="1"/>
  <c r="Q739" i="1" s="1"/>
  <c r="S741" i="1" s="1"/>
  <c r="I738" i="1"/>
  <c r="L739" i="1" s="1"/>
  <c r="M740" i="1" l="1"/>
  <c r="U738" i="1" a="1"/>
  <c r="V741" i="1" l="1"/>
  <c r="X741" i="1"/>
  <c r="U739" i="1"/>
  <c r="V740" i="1"/>
  <c r="W740" i="1"/>
  <c r="U740" i="1"/>
  <c r="X738" i="1"/>
  <c r="V738" i="1"/>
  <c r="X740" i="1"/>
  <c r="U738" i="1"/>
  <c r="U741" i="1"/>
  <c r="W741" i="1"/>
  <c r="V739" i="1"/>
  <c r="X739" i="1"/>
  <c r="W738" i="1"/>
  <c r="W739" i="1"/>
  <c r="Z738" i="1" l="1" a="1"/>
  <c r="AC739" i="1" l="1"/>
  <c r="D744" i="1" s="1"/>
  <c r="AA741" i="1"/>
  <c r="B746" i="1" s="1"/>
  <c r="AB741" i="1"/>
  <c r="C746" i="1" s="1"/>
  <c r="AB740" i="1"/>
  <c r="C745" i="1" s="1"/>
  <c r="Z740" i="1"/>
  <c r="A745" i="1" s="1"/>
  <c r="AB738" i="1"/>
  <c r="C743" i="1" s="1"/>
  <c r="AA739" i="1"/>
  <c r="B744" i="1" s="1"/>
  <c r="AC740" i="1"/>
  <c r="D745" i="1" s="1"/>
  <c r="Z741" i="1"/>
  <c r="A746" i="1" s="1"/>
  <c r="AA738" i="1"/>
  <c r="B743" i="1" s="1"/>
  <c r="AA740" i="1"/>
  <c r="B745" i="1" s="1"/>
  <c r="G743" i="1" s="1"/>
  <c r="I743" i="1" s="1"/>
  <c r="M745" i="1" s="1"/>
  <c r="N746" i="1" s="1"/>
  <c r="AC741" i="1"/>
  <c r="D746" i="1" s="1"/>
  <c r="AC738" i="1"/>
  <c r="D743" i="1" s="1"/>
  <c r="AB739" i="1"/>
  <c r="C744" i="1" s="1"/>
  <c r="Z738" i="1"/>
  <c r="A743" i="1" s="1"/>
  <c r="Z739" i="1"/>
  <c r="A744" i="1" s="1"/>
  <c r="I744" i="1" l="1"/>
  <c r="N745" i="1" s="1"/>
  <c r="M746" i="1" s="1"/>
  <c r="P743" i="1" l="1" a="1"/>
  <c r="Q746" i="1" l="1"/>
  <c r="Q745" i="1"/>
  <c r="S743" i="1"/>
  <c r="P743" i="1"/>
  <c r="S744" i="1"/>
  <c r="S746" i="1"/>
  <c r="R743" i="1"/>
  <c r="R744" i="1"/>
  <c r="P745" i="1"/>
  <c r="Q744" i="1"/>
  <c r="P746" i="1"/>
  <c r="R745" i="1"/>
  <c r="S745" i="1"/>
  <c r="P744" i="1"/>
  <c r="R746" i="1"/>
  <c r="Q743" i="1"/>
  <c r="U743" i="1" l="1" a="1"/>
  <c r="W744" i="1" s="1"/>
  <c r="C751" i="1" s="1"/>
  <c r="X744" i="1" l="1"/>
  <c r="D751" i="1" s="1"/>
  <c r="W746" i="1"/>
  <c r="C753" i="1" s="1"/>
  <c r="V744" i="1"/>
  <c r="B751" i="1" s="1"/>
  <c r="W745" i="1"/>
  <c r="C752" i="1" s="1"/>
  <c r="X746" i="1"/>
  <c r="D753" i="1" s="1"/>
  <c r="V745" i="1"/>
  <c r="B752" i="1" s="1"/>
  <c r="U746" i="1"/>
  <c r="A753" i="1" s="1"/>
  <c r="U743" i="1"/>
  <c r="A750" i="1" s="1"/>
  <c r="X745" i="1"/>
  <c r="D752" i="1" s="1"/>
  <c r="U744" i="1"/>
  <c r="A751" i="1" s="1"/>
  <c r="U745" i="1"/>
  <c r="A752" i="1" s="1"/>
  <c r="X743" i="1"/>
  <c r="D750" i="1" s="1"/>
  <c r="W743" i="1"/>
  <c r="C750" i="1" s="1"/>
  <c r="V743" i="1"/>
  <c r="B750" i="1" s="1"/>
  <c r="V746" i="1"/>
  <c r="B753" i="1" s="1"/>
</calcChain>
</file>

<file path=xl/sharedStrings.xml><?xml version="1.0" encoding="utf-8"?>
<sst xmlns="http://schemas.openxmlformats.org/spreadsheetml/2006/main" count="1476" uniqueCount="56">
  <si>
    <t>#1</t>
  </si>
  <si>
    <t>#0</t>
  </si>
  <si>
    <t>Column</t>
  </si>
  <si>
    <t>Norm</t>
  </si>
  <si>
    <t>Reflector</t>
  </si>
  <si>
    <t>Unit Reflector</t>
  </si>
  <si>
    <t>v * v^t</t>
  </si>
  <si>
    <t>Householder</t>
  </si>
  <si>
    <t>#2</t>
  </si>
  <si>
    <t>#3</t>
  </si>
  <si>
    <t>#4</t>
  </si>
  <si>
    <t>tr=</t>
  </si>
  <si>
    <t>det=</t>
  </si>
  <si>
    <t>H^2=</t>
  </si>
  <si>
    <t>tr*H=</t>
  </si>
  <si>
    <t>det*I=</t>
  </si>
  <si>
    <t>1st column=</t>
  </si>
  <si>
    <t>norm=</t>
  </si>
  <si>
    <t>refl=</t>
  </si>
  <si>
    <t>v=</t>
  </si>
  <si>
    <t>v*v^t=</t>
  </si>
  <si>
    <t>H=</t>
  </si>
  <si>
    <t>G1=</t>
  </si>
  <si>
    <t>G2=</t>
  </si>
  <si>
    <t>G2*G1*A=</t>
  </si>
  <si>
    <t>G[2-1]*A*G[2-1]^t=</t>
  </si>
  <si>
    <t>r=</t>
  </si>
  <si>
    <t>c=</t>
  </si>
  <si>
    <t>s=</t>
  </si>
  <si>
    <t>G=</t>
  </si>
  <si>
    <t>G3*B=</t>
  </si>
  <si>
    <t>G3*B*G3^t=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</si>
  <si>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</si>
  <si>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</si>
  <si>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</si>
  <si>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</si>
  <si>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</si>
  <si>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</si>
  <si>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</si>
  <si>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</si>
  <si>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</si>
  <si>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</si>
  <si>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</si>
  <si>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</si>
  <si>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</si>
  <si>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</si>
  <si>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</si>
  <si>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</si>
  <si>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</si>
  <si>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</si>
  <si>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</si>
  <si>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</si>
  <si>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</si>
  <si>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shift=</t>
  </si>
  <si>
    <t>G3=</t>
  </si>
  <si>
    <t>G3*G2*G1=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</si>
</sst>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53"/>
  <sheetViews>
    <sheetView tabSelected="1" topLeftCell="A195" workbookViewId="0">
      <selection activeCell="E199" sqref="E199"/>
    </sheetView>
  </sheetViews>
  <sheetFormatPr defaultRowHeight="15" x14ac:dyDescent="0.25"/>
  <cols>
    <col min="1" max="1" width="12" bestFit="1" customWidth="1"/>
    <col min="2" max="4" width="9.28515625" bestFit="1" customWidth="1"/>
  </cols>
  <sheetData>
    <row r="1" spans="1:18" x14ac:dyDescent="0.25">
      <c r="A1" t="s">
        <v>1</v>
      </c>
      <c r="F1" t="s">
        <v>2</v>
      </c>
      <c r="G1" t="s">
        <v>3</v>
      </c>
      <c r="H1" t="s">
        <v>4</v>
      </c>
      <c r="J1" t="s">
        <v>5</v>
      </c>
      <c r="L1" t="s">
        <v>6</v>
      </c>
      <c r="P1" t="s">
        <v>7</v>
      </c>
    </row>
    <row r="2" spans="1:18" x14ac:dyDescent="0.25">
      <c r="A2">
        <v>4</v>
      </c>
      <c r="B2">
        <v>4</v>
      </c>
    </row>
    <row r="3" spans="1:18" x14ac:dyDescent="0.25">
      <c r="A3">
        <v>-3.5694421973592254</v>
      </c>
      <c r="B3">
        <v>9.3160263708859929</v>
      </c>
      <c r="C3">
        <v>-3.6938610070449012</v>
      </c>
      <c r="D3">
        <v>12.601891140270173</v>
      </c>
    </row>
    <row r="4" spans="1:18" x14ac:dyDescent="0.25">
      <c r="A4">
        <v>-4.4853808533749326</v>
      </c>
      <c r="B4">
        <v>5.7762222832594485</v>
      </c>
      <c r="C4">
        <v>4.3840444220588299</v>
      </c>
      <c r="D4">
        <v>7.5497403497491895</v>
      </c>
      <c r="F4">
        <f>A4</f>
        <v>-4.4853808533749326</v>
      </c>
      <c r="G4">
        <f>SQRT(SUMPRODUCT(F4:F6,F4:F6))</f>
        <v>6.0225247443049827</v>
      </c>
      <c r="H4">
        <f>F4-G4</f>
        <v>-10.507905597679915</v>
      </c>
      <c r="I4">
        <f>SQRT(SUMPRODUCT(H4:H6,H4:H6))</f>
        <v>11.250255239135523</v>
      </c>
      <c r="J4">
        <f>H4/I$4</f>
        <v>-0.93401486226968033</v>
      </c>
      <c r="L4">
        <f t="array" ref="L4:N6">MMULT(J4:J6,TRANSPOSE(J4:J6))</f>
        <v>0.8723837629406499</v>
      </c>
      <c r="M4">
        <v>-0.11981668526946392</v>
      </c>
      <c r="N4">
        <v>0.31140696047005734</v>
      </c>
      <c r="P4">
        <f>1-2*L4</f>
        <v>-0.7447675258812998</v>
      </c>
      <c r="Q4">
        <f t="shared" ref="Q4:R5" si="0">-2*M4</f>
        <v>0.23963337053892783</v>
      </c>
      <c r="R4">
        <f t="shared" si="0"/>
        <v>-0.62281392094011467</v>
      </c>
    </row>
    <row r="5" spans="1:18" x14ac:dyDescent="0.25">
      <c r="A5">
        <v>1.4431979036318978</v>
      </c>
      <c r="B5">
        <v>3.7636328907381351</v>
      </c>
      <c r="C5">
        <v>-4.3545403170178503</v>
      </c>
      <c r="D5">
        <v>5.6371367508942392</v>
      </c>
      <c r="F5">
        <f t="shared" ref="F5:F6" si="1">A5</f>
        <v>1.4431979036318978</v>
      </c>
      <c r="H5">
        <f>F5</f>
        <v>1.4431979036318978</v>
      </c>
      <c r="J5">
        <f t="shared" ref="J5:J6" si="2">H5/I$4</f>
        <v>0.1282813476632548</v>
      </c>
      <c r="L5">
        <v>-0.11981668526946392</v>
      </c>
      <c r="M5">
        <v>1.6456104158300847E-2</v>
      </c>
      <c r="N5">
        <v>-4.2769881052794931E-2</v>
      </c>
      <c r="P5">
        <f t="shared" ref="P5:Q6" si="3">-2*L5</f>
        <v>0.23963337053892783</v>
      </c>
      <c r="Q5">
        <f>1-2*M5</f>
        <v>0.96708779168339831</v>
      </c>
      <c r="R5">
        <f t="shared" si="0"/>
        <v>8.5539762105589862E-2</v>
      </c>
    </row>
    <row r="6" spans="1:18" x14ac:dyDescent="0.25">
      <c r="A6">
        <v>-3.7509122499594487</v>
      </c>
      <c r="B6">
        <v>5.5094838761070211</v>
      </c>
      <c r="C6">
        <v>11.018198478193678</v>
      </c>
      <c r="D6">
        <v>5.8190794529727725</v>
      </c>
      <c r="F6">
        <f t="shared" si="1"/>
        <v>-3.7509122499594487</v>
      </c>
      <c r="H6">
        <f>F6</f>
        <v>-3.7509122499594487</v>
      </c>
      <c r="J6">
        <f t="shared" si="2"/>
        <v>-0.33340685790944519</v>
      </c>
      <c r="L6">
        <v>0.31140696047005734</v>
      </c>
      <c r="M6">
        <v>-4.2769881052794931E-2</v>
      </c>
      <c r="N6">
        <v>0.11116013290104897</v>
      </c>
      <c r="P6">
        <f t="shared" si="3"/>
        <v>-0.62281392094011467</v>
      </c>
      <c r="Q6">
        <f t="shared" si="3"/>
        <v>8.5539762105589862E-2</v>
      </c>
      <c r="R6">
        <f>1-2*N6</f>
        <v>0.77767973419790204</v>
      </c>
    </row>
    <row r="8" spans="1:18" x14ac:dyDescent="0.25">
      <c r="A8">
        <f>A3</f>
        <v>-3.5694421973592254</v>
      </c>
      <c r="B8">
        <f>B3</f>
        <v>9.3160263708859929</v>
      </c>
      <c r="C8">
        <f>C3</f>
        <v>-3.6938610070449012</v>
      </c>
      <c r="D8">
        <f>D3</f>
        <v>12.601891140270173</v>
      </c>
    </row>
    <row r="9" spans="1:18" x14ac:dyDescent="0.25">
      <c r="A9">
        <f t="array" ref="A9:D11">MMULT(P4:R6,A4:D6)</f>
        <v>6.0225247443049801</v>
      </c>
      <c r="B9">
        <v>-6.8314339989993798</v>
      </c>
      <c r="C9">
        <v>-11.170874486785316</v>
      </c>
      <c r="D9">
        <v>-7.8961590518913054</v>
      </c>
    </row>
    <row r="10" spans="1:18" x14ac:dyDescent="0.25">
      <c r="A10">
        <v>3.3306690738754696E-16</v>
      </c>
      <c r="B10">
        <v>5.4952189758172487</v>
      </c>
      <c r="C10">
        <v>-2.2181653608739156</v>
      </c>
      <c r="D10">
        <v>7.7585385306245955</v>
      </c>
    </row>
    <row r="11" spans="1:18" x14ac:dyDescent="0.25">
      <c r="A11">
        <v>-4.4408920985006262E-16</v>
      </c>
      <c r="B11">
        <v>1.0090425700065695</v>
      </c>
      <c r="C11">
        <v>5.4656994249863828</v>
      </c>
      <c r="D11">
        <v>0.30549610958542495</v>
      </c>
    </row>
    <row r="13" spans="1:18" x14ac:dyDescent="0.25">
      <c r="A13">
        <f>A8</f>
        <v>-3.5694421973592254</v>
      </c>
      <c r="B13">
        <f t="array" ref="B13:D16">MMULT(B8:D11,P4:R6)</f>
        <v>-15.672079507042351</v>
      </c>
      <c r="C13">
        <v>-0.26189431458426982</v>
      </c>
      <c r="D13">
        <v>3.6821124489294563</v>
      </c>
    </row>
    <row r="14" spans="1:18" x14ac:dyDescent="0.25">
      <c r="A14">
        <f>A9</f>
        <v>6.0225247443049801</v>
      </c>
      <c r="B14">
        <v>7.328753671995683</v>
      </c>
      <c r="C14">
        <v>-13.115691460238756</v>
      </c>
      <c r="D14">
        <v>-2.8415246242097965</v>
      </c>
    </row>
    <row r="15" spans="1:18" x14ac:dyDescent="0.25">
      <c r="A15">
        <f>A10</f>
        <v>3.3306690738754696E-16</v>
      </c>
      <c r="B15">
        <v>-9.4563328856575559</v>
      </c>
      <c r="C15">
        <v>-0.16465925521492042</v>
      </c>
      <c r="D15">
        <v>2.4214179682270403</v>
      </c>
      <c r="F15">
        <f>B15</f>
        <v>-9.4563328856575559</v>
      </c>
      <c r="G15">
        <f>SQRT(SUMPRODUCT(F15:F16,F15:F16))</f>
        <v>9.4634904594132045</v>
      </c>
      <c r="H15">
        <f>F15-G15</f>
        <v>-18.91982334507076</v>
      </c>
      <c r="I15">
        <f>SQRT(SUMPRODUCT(H15:H16,H15:H16))</f>
        <v>18.923401793539149</v>
      </c>
      <c r="J15">
        <f>H15/I$15</f>
        <v>-0.99981089824612768</v>
      </c>
      <c r="L15">
        <f t="array" ref="L15:M16">MMULT(J15:J16,TRANSPOSE(J15:J16))</f>
        <v>0.99962183225172863</v>
      </c>
      <c r="M15">
        <v>-1.9442858262755311E-2</v>
      </c>
      <c r="P15">
        <f>1-2*L15</f>
        <v>-0.99924366450345725</v>
      </c>
      <c r="Q15">
        <f>-2*M15</f>
        <v>3.8885716525510622E-2</v>
      </c>
    </row>
    <row r="16" spans="1:18" x14ac:dyDescent="0.25">
      <c r="A16">
        <f>A11</f>
        <v>-4.4408920985006262E-16</v>
      </c>
      <c r="B16">
        <v>0.36799460734661615</v>
      </c>
      <c r="C16">
        <v>5.5537435235213577</v>
      </c>
      <c r="D16">
        <v>7.6667002433599224E-2</v>
      </c>
      <c r="F16">
        <f>B16</f>
        <v>0.36799460734661615</v>
      </c>
      <c r="H16">
        <f>F16</f>
        <v>0.36799460734661615</v>
      </c>
      <c r="J16">
        <f>H16/I$15</f>
        <v>1.9446535636750962E-2</v>
      </c>
      <c r="L16">
        <v>-1.9442858262755311E-2</v>
      </c>
      <c r="M16">
        <v>3.7816774827142513E-4</v>
      </c>
      <c r="P16">
        <f>-2*L16</f>
        <v>3.8885716525510622E-2</v>
      </c>
      <c r="Q16">
        <f>1-2*M16</f>
        <v>0.99924366450345714</v>
      </c>
    </row>
    <row r="18" spans="1:14" x14ac:dyDescent="0.25">
      <c r="A18">
        <f t="shared" ref="A18:D19" si="4">A13</f>
        <v>-3.5694421973592254</v>
      </c>
      <c r="B18">
        <f t="shared" si="4"/>
        <v>-15.672079507042351</v>
      </c>
      <c r="C18">
        <f t="shared" si="4"/>
        <v>-0.26189431458426982</v>
      </c>
      <c r="D18">
        <f t="shared" si="4"/>
        <v>3.6821124489294563</v>
      </c>
    </row>
    <row r="19" spans="1:14" x14ac:dyDescent="0.25">
      <c r="A19">
        <f t="shared" si="4"/>
        <v>6.0225247443049801</v>
      </c>
      <c r="B19">
        <f t="shared" si="4"/>
        <v>7.328753671995683</v>
      </c>
      <c r="C19">
        <f t="shared" si="4"/>
        <v>-13.115691460238756</v>
      </c>
      <c r="D19">
        <f t="shared" si="4"/>
        <v>-2.8415246242097965</v>
      </c>
    </row>
    <row r="20" spans="1:14" x14ac:dyDescent="0.25">
      <c r="A20">
        <f t="array" ref="A20:D21">MMULT(P15:Q16,A15:D16)</f>
        <v>-3.5008372418903357E-16</v>
      </c>
      <c r="B20">
        <v>9.4634904594132063</v>
      </c>
      <c r="C20">
        <v>0.38049601388640913</v>
      </c>
      <c r="D20">
        <v>-2.41660531254221</v>
      </c>
    </row>
    <row r="21" spans="1:14" x14ac:dyDescent="0.25">
      <c r="A21">
        <v>-4.3080178407232067E-16</v>
      </c>
      <c r="B21">
        <v>0</v>
      </c>
      <c r="C21">
        <v>5.5431401370342348</v>
      </c>
      <c r="D21">
        <v>0.17076758916049972</v>
      </c>
    </row>
    <row r="23" spans="1:14" x14ac:dyDescent="0.25">
      <c r="A23" t="s">
        <v>0</v>
      </c>
    </row>
    <row r="24" spans="1:14" x14ac:dyDescent="0.25">
      <c r="A24">
        <v>4</v>
      </c>
      <c r="B24">
        <v>4</v>
      </c>
    </row>
    <row r="25" spans="1:14" x14ac:dyDescent="0.25">
      <c r="A25">
        <f>A18</f>
        <v>-3.5694421973592254</v>
      </c>
      <c r="B25">
        <f>B18</f>
        <v>-15.672079507042351</v>
      </c>
      <c r="C25">
        <f t="array" ref="C25:D28">MMULT(C18:D21,P15:Q16)</f>
        <v>0.40487781552193158</v>
      </c>
      <c r="D25">
        <v>3.6691435885055022</v>
      </c>
      <c r="F25">
        <f>C27</f>
        <v>-0.47417966038237325</v>
      </c>
      <c r="G25">
        <f>D27</f>
        <v>-2.3999816880281264</v>
      </c>
      <c r="I25" t="s">
        <v>11</v>
      </c>
      <c r="J25">
        <f>F25+G26</f>
        <v>-8.7992252781321278E-2</v>
      </c>
    </row>
    <row r="26" spans="1:14" x14ac:dyDescent="0.25">
      <c r="A26">
        <f t="shared" ref="A26:B28" si="5">A19</f>
        <v>6.0225247443049801</v>
      </c>
      <c r="B26">
        <f t="shared" si="5"/>
        <v>7.328753671995683</v>
      </c>
      <c r="C26">
        <v>12.995276876188393</v>
      </c>
      <c r="D26">
        <v>-3.3493885384311106</v>
      </c>
      <c r="F26">
        <f>C28</f>
        <v>-5.5323072433224452</v>
      </c>
      <c r="G26">
        <f>D28</f>
        <v>0.38618740760105197</v>
      </c>
      <c r="I26" t="s">
        <v>12</v>
      </c>
      <c r="J26">
        <f>F25*G26-F26*G25</f>
        <v>-13.460558290299449</v>
      </c>
    </row>
    <row r="27" spans="1:14" x14ac:dyDescent="0.25">
      <c r="A27">
        <f t="shared" si="5"/>
        <v>-3.5008372418903357E-16</v>
      </c>
      <c r="B27">
        <f t="shared" si="5"/>
        <v>9.4634904594132063</v>
      </c>
      <c r="C27">
        <v>-0.47417966038237325</v>
      </c>
      <c r="D27">
        <v>-2.3999816880281264</v>
      </c>
    </row>
    <row r="28" spans="1:14" x14ac:dyDescent="0.25">
      <c r="A28">
        <f t="shared" si="5"/>
        <v>-4.3080178407232067E-16</v>
      </c>
      <c r="B28">
        <f t="shared" si="5"/>
        <v>0</v>
      </c>
      <c r="C28">
        <v>-5.5323072433224452</v>
      </c>
      <c r="D28">
        <v>0.38618740760105197</v>
      </c>
    </row>
    <row r="30" spans="1:14" x14ac:dyDescent="0.25">
      <c r="A30" t="s">
        <v>13</v>
      </c>
      <c r="F30" t="s">
        <v>14</v>
      </c>
      <c r="K30" t="s">
        <v>15</v>
      </c>
    </row>
    <row r="31" spans="1:14" x14ac:dyDescent="0.25">
      <c r="A31">
        <f t="array" ref="A31:D34">MMULT(A25:D28,A25:D28)</f>
        <v>-81.644569025588908</v>
      </c>
      <c r="B31">
        <v>-55.084670977819329</v>
      </c>
      <c r="C31">
        <v>-225.59901485569173</v>
      </c>
      <c r="D31">
        <v>39.840365228706638</v>
      </c>
      <c r="F31">
        <f>$J$25*A25</f>
        <v>0.31408326011834786</v>
      </c>
      <c r="G31">
        <f t="shared" ref="G31:I31" si="6">$J$25*B25</f>
        <v>1.3790215815926354</v>
      </c>
      <c r="H31">
        <f t="shared" si="6"/>
        <v>-3.562611108895497E-2</v>
      </c>
      <c r="I31">
        <f t="shared" si="6"/>
        <v>-0.3228562101307404</v>
      </c>
      <c r="K31">
        <f>$J$26</f>
        <v>-13.460558290299449</v>
      </c>
      <c r="L31">
        <v>0</v>
      </c>
      <c r="M31">
        <v>0</v>
      </c>
      <c r="N31">
        <v>0</v>
      </c>
    </row>
    <row r="32" spans="1:14" x14ac:dyDescent="0.25">
      <c r="A32">
        <v>22.640546377547704</v>
      </c>
      <c r="B32">
        <v>82.305822494154555</v>
      </c>
      <c r="C32">
        <v>110.04532028350494</v>
      </c>
      <c r="D32">
        <v>-34.931253708197787</v>
      </c>
      <c r="F32">
        <f t="shared" ref="F32:F34" si="7">$J$25*A26</f>
        <v>-0.52993551968264607</v>
      </c>
      <c r="G32">
        <f t="shared" ref="G32:G34" si="8">$J$25*B26</f>
        <v>-0.6448735456782807</v>
      </c>
      <c r="H32">
        <f t="shared" ref="H32:H34" si="9">$J$25*C26</f>
        <v>-1.1434836878528283</v>
      </c>
      <c r="I32">
        <f t="shared" ref="I32:I34" si="10">$J$25*D26</f>
        <v>0.29472024293649052</v>
      </c>
      <c r="K32">
        <v>0</v>
      </c>
      <c r="L32">
        <f>$J$26</f>
        <v>-13.460558290299449</v>
      </c>
      <c r="M32">
        <v>0</v>
      </c>
      <c r="N32">
        <v>0</v>
      </c>
    </row>
    <row r="33" spans="1:29" x14ac:dyDescent="0.25">
      <c r="A33">
        <v>56.994105459310141</v>
      </c>
      <c r="B33">
        <v>64.86819576224427</v>
      </c>
      <c r="C33">
        <v>136.48296116208149</v>
      </c>
      <c r="D33">
        <v>-31.485726682947245</v>
      </c>
      <c r="F33">
        <f t="shared" si="7"/>
        <v>3.0804655553467803E-17</v>
      </c>
      <c r="G33">
        <f t="shared" si="8"/>
        <v>-0.83271384469830911</v>
      </c>
      <c r="H33">
        <f t="shared" si="9"/>
        <v>4.1724136540126862E-2</v>
      </c>
      <c r="I33">
        <f t="shared" si="10"/>
        <v>0.21117979536351303</v>
      </c>
      <c r="K33">
        <v>0</v>
      </c>
      <c r="L33">
        <v>0</v>
      </c>
      <c r="M33">
        <f>$J$26</f>
        <v>-13.460558290299449</v>
      </c>
      <c r="N33">
        <v>0</v>
      </c>
    </row>
    <row r="34" spans="1:29" x14ac:dyDescent="0.25">
      <c r="A34">
        <v>3.3081225656848687E-15</v>
      </c>
      <c r="B34">
        <v>-52.354936815724528</v>
      </c>
      <c r="C34">
        <v>0.48680017741836323</v>
      </c>
      <c r="D34">
        <v>13.426576790308852</v>
      </c>
      <c r="F34">
        <f t="shared" si="7"/>
        <v>3.7907219482735829E-17</v>
      </c>
      <c r="G34">
        <f t="shared" si="8"/>
        <v>0</v>
      </c>
      <c r="H34">
        <f t="shared" si="9"/>
        <v>0.48680017741836329</v>
      </c>
      <c r="I34">
        <f t="shared" si="10"/>
        <v>-3.3981499990594917E-2</v>
      </c>
      <c r="K34">
        <v>0</v>
      </c>
      <c r="L34">
        <v>0</v>
      </c>
      <c r="M34">
        <v>0</v>
      </c>
      <c r="N34">
        <f>$J$26</f>
        <v>-13.460558290299449</v>
      </c>
    </row>
    <row r="36" spans="1:29" x14ac:dyDescent="0.25">
      <c r="A36" t="s">
        <v>16</v>
      </c>
      <c r="C36" t="s">
        <v>17</v>
      </c>
      <c r="D36" t="s">
        <v>18</v>
      </c>
      <c r="E36" t="s">
        <v>19</v>
      </c>
      <c r="G36" t="s">
        <v>20</v>
      </c>
      <c r="K36" t="s">
        <v>21</v>
      </c>
    </row>
    <row r="37" spans="1:29" x14ac:dyDescent="0.25">
      <c r="A37">
        <f t="array" ref="A37:A40">A31:D34-F31:I34+K31:N34</f>
        <v>-95.419210576006705</v>
      </c>
      <c r="C37">
        <f>SQRT(SUMPRODUCT(A37:A39,A37:A39))</f>
        <v>113.53424609079481</v>
      </c>
      <c r="D37">
        <f>A37+SIGN(A37)*C37</f>
        <v>-208.95345666680151</v>
      </c>
      <c r="E37">
        <f>D37/(SQRT(SUMPRODUCT(D37:D39,D37:D39)))</f>
        <v>-0.95928210272934611</v>
      </c>
      <c r="G37">
        <f t="array" ref="G37:I39">MMULT(E37:E39,TRANSPOSE(E37:E39))</f>
        <v>0.92022215261683571</v>
      </c>
      <c r="H37">
        <v>-0.10204181863638138</v>
      </c>
      <c r="I37">
        <v>-0.2509996209149582</v>
      </c>
      <c r="K37">
        <f>1-2*G37</f>
        <v>-0.84044430523367142</v>
      </c>
      <c r="L37">
        <f t="shared" ref="L37:M38" si="11">-2*H37</f>
        <v>0.20408363727276277</v>
      </c>
      <c r="M37">
        <f t="shared" si="11"/>
        <v>0.5019992418299164</v>
      </c>
      <c r="N37">
        <v>0</v>
      </c>
    </row>
    <row r="38" spans="1:29" x14ac:dyDescent="0.25">
      <c r="A38">
        <v>23.170481897230349</v>
      </c>
      <c r="D38">
        <f>A38</f>
        <v>23.170481897230349</v>
      </c>
      <c r="E38">
        <f>D38/(SQRT(SUMPRODUCT(D37:D39,D37:D39)))</f>
        <v>0.10637310791690198</v>
      </c>
      <c r="G38">
        <v>-0.10204181863638138</v>
      </c>
      <c r="H38">
        <v>1.1315238087900874E-2</v>
      </c>
      <c r="I38">
        <v>2.7832907219599638E-2</v>
      </c>
      <c r="K38">
        <f t="shared" ref="K38:L39" si="12">-2*G38</f>
        <v>0.20408363727276277</v>
      </c>
      <c r="L38">
        <f>1-2*H38</f>
        <v>0.97736952382419828</v>
      </c>
      <c r="M38">
        <f t="shared" si="11"/>
        <v>-5.5665814439199275E-2</v>
      </c>
      <c r="N38">
        <v>0</v>
      </c>
    </row>
    <row r="39" spans="1:29" x14ac:dyDescent="0.25">
      <c r="A39">
        <v>56.994105459310141</v>
      </c>
      <c r="D39">
        <f>A39</f>
        <v>56.994105459310141</v>
      </c>
      <c r="E39">
        <f>D39/(SQRT(SUMPRODUCT(D37:D39,D37:D39)))</f>
        <v>0.26165360554607969</v>
      </c>
      <c r="G39">
        <v>-0.2509996209149582</v>
      </c>
      <c r="H39">
        <v>2.7832907219599638E-2</v>
      </c>
      <c r="I39">
        <v>6.846260929526346E-2</v>
      </c>
      <c r="K39">
        <f t="shared" si="12"/>
        <v>0.5019992418299164</v>
      </c>
      <c r="L39">
        <f t="shared" si="12"/>
        <v>-5.5665814439199275E-2</v>
      </c>
      <c r="M39">
        <f>1-2*I39</f>
        <v>0.86307478140947302</v>
      </c>
      <c r="N39">
        <v>0</v>
      </c>
    </row>
    <row r="40" spans="1:29" x14ac:dyDescent="0.25">
      <c r="A40">
        <v>3.2702153462021327E-15</v>
      </c>
      <c r="K40">
        <v>0</v>
      </c>
      <c r="L40">
        <v>0</v>
      </c>
      <c r="M40">
        <v>0</v>
      </c>
      <c r="N40">
        <v>1</v>
      </c>
    </row>
    <row r="41" spans="1:29" x14ac:dyDescent="0.25">
      <c r="K41" t="s">
        <v>22</v>
      </c>
      <c r="P41" t="s">
        <v>23</v>
      </c>
      <c r="U41" t="s">
        <v>24</v>
      </c>
      <c r="Z41" t="s">
        <v>25</v>
      </c>
    </row>
    <row r="42" spans="1:29" x14ac:dyDescent="0.25">
      <c r="A42">
        <f t="array" ref="A42:D45">MMULT(MMULT(K37:N40,A25:D28),K37:N40)</f>
        <v>1.4496638849982737</v>
      </c>
      <c r="B42">
        <v>19.72605120387048</v>
      </c>
      <c r="C42">
        <v>2.8319038805063208</v>
      </c>
      <c r="D42">
        <v>-4.9720552174026125</v>
      </c>
      <c r="F42" t="s">
        <v>26</v>
      </c>
      <c r="G42">
        <f>SQRT(A43*A43+A44*A44)</f>
        <v>3.0844412747322685</v>
      </c>
      <c r="H42" t="s">
        <v>27</v>
      </c>
      <c r="I42">
        <f>A43/G42</f>
        <v>0.90696404618447812</v>
      </c>
      <c r="K42">
        <v>1</v>
      </c>
      <c r="L42">
        <v>0</v>
      </c>
      <c r="M42">
        <v>0</v>
      </c>
      <c r="N42">
        <v>0</v>
      </c>
      <c r="P42">
        <v>1</v>
      </c>
      <c r="Q42">
        <v>0</v>
      </c>
      <c r="R42">
        <v>0</v>
      </c>
      <c r="S42">
        <v>0</v>
      </c>
      <c r="U42">
        <f t="array" ref="U42:X45">MMULT(P42:S45,MMULT(K42:N45,A42:D45))</f>
        <v>1.4496638849982737</v>
      </c>
      <c r="V42">
        <v>19.72605120387048</v>
      </c>
      <c r="W42">
        <v>2.8319038805063208</v>
      </c>
      <c r="X42">
        <v>-4.9720552174026125</v>
      </c>
      <c r="Z42">
        <f t="array" ref="Z42:AC45">MMULT(MMULT(U42:X45,TRANSPOSE(K42:N45)), TRANSPOSE(P42:S45))</f>
        <v>1.4496638849982737</v>
      </c>
      <c r="AA42">
        <v>17.50891027645994</v>
      </c>
      <c r="AB42">
        <v>-5.74033650240023</v>
      </c>
      <c r="AC42">
        <v>9.0743984120785903</v>
      </c>
    </row>
    <row r="43" spans="1:29" x14ac:dyDescent="0.25">
      <c r="A43">
        <v>2.7974773387495877</v>
      </c>
      <c r="B43">
        <v>3.6994210131030325</v>
      </c>
      <c r="C43">
        <v>13.454004377544743</v>
      </c>
      <c r="D43">
        <v>-2.3911811763871524</v>
      </c>
      <c r="H43" t="s">
        <v>28</v>
      </c>
      <c r="I43">
        <f>A44/G42</f>
        <v>0.42120804708443066</v>
      </c>
      <c r="K43">
        <v>0</v>
      </c>
      <c r="L43">
        <f>I42</f>
        <v>0.90696404618447812</v>
      </c>
      <c r="M43">
        <f>I43</f>
        <v>0.42120804708443066</v>
      </c>
      <c r="N43">
        <v>0</v>
      </c>
      <c r="P43">
        <v>0</v>
      </c>
      <c r="Q43">
        <f>I44</f>
        <v>0.74314834258479912</v>
      </c>
      <c r="R43">
        <v>0</v>
      </c>
      <c r="S43">
        <f>I45</f>
        <v>-0.66912670019471365</v>
      </c>
      <c r="U43">
        <v>4.1505054885866342</v>
      </c>
      <c r="V43">
        <v>2.1347589520465347</v>
      </c>
      <c r="W43">
        <v>11.679605740388226</v>
      </c>
      <c r="X43">
        <v>-1.8835484982932904</v>
      </c>
      <c r="Z43">
        <v>4.1505054885866342</v>
      </c>
      <c r="AA43">
        <v>6.355129883881677</v>
      </c>
      <c r="AB43">
        <v>9.693804830954436</v>
      </c>
      <c r="AC43">
        <v>3.1875716522195781</v>
      </c>
    </row>
    <row r="44" spans="1:29" x14ac:dyDescent="0.25">
      <c r="A44">
        <v>1.2991914856765907</v>
      </c>
      <c r="B44">
        <v>-0.48756922695480642</v>
      </c>
      <c r="C44">
        <v>-1.8639530838472218</v>
      </c>
      <c r="D44">
        <v>-4.3009930321665113E-2</v>
      </c>
      <c r="F44" t="s">
        <v>26</v>
      </c>
      <c r="G44">
        <f>SQRT(G42*G42+A45*A45)</f>
        <v>4.1505054885866333</v>
      </c>
      <c r="H44" t="s">
        <v>27</v>
      </c>
      <c r="I44">
        <f>G42/G44</f>
        <v>0.74314834258479912</v>
      </c>
      <c r="K44">
        <v>0</v>
      </c>
      <c r="L44">
        <f>-M43</f>
        <v>-0.42120804708443066</v>
      </c>
      <c r="M44">
        <f>L43</f>
        <v>0.90696404618447812</v>
      </c>
      <c r="N44">
        <v>0</v>
      </c>
      <c r="P44">
        <v>0</v>
      </c>
      <c r="Q44">
        <v>0</v>
      </c>
      <c r="R44">
        <v>1</v>
      </c>
      <c r="S44">
        <v>0</v>
      </c>
      <c r="U44">
        <v>2.2204460492503131E-16</v>
      </c>
      <c r="V44">
        <v>-2.0004336591462035</v>
      </c>
      <c r="W44">
        <v>-7.3574733401551153</v>
      </c>
      <c r="X44">
        <v>0.96817629310043418</v>
      </c>
      <c r="Z44">
        <v>2.2204460492503131E-16</v>
      </c>
      <c r="AA44">
        <v>-4.2991793153582361</v>
      </c>
      <c r="AB44">
        <v>-5.8303650353905763</v>
      </c>
      <c r="AC44">
        <v>-2.5681539826791888</v>
      </c>
    </row>
    <row r="45" spans="1:29" x14ac:dyDescent="0.25">
      <c r="A45">
        <v>-2.7772140417180218</v>
      </c>
      <c r="B45">
        <v>0.30796038842742518</v>
      </c>
      <c r="C45">
        <v>-4.7747948647205636</v>
      </c>
      <c r="D45">
        <v>0.38618740760105197</v>
      </c>
      <c r="H45" t="s">
        <v>28</v>
      </c>
      <c r="I45">
        <f>A45/G44</f>
        <v>-0.66912670019471365</v>
      </c>
      <c r="K45">
        <v>0</v>
      </c>
      <c r="L45">
        <v>0</v>
      </c>
      <c r="M45">
        <v>0</v>
      </c>
      <c r="N45">
        <v>1</v>
      </c>
      <c r="P45">
        <v>0</v>
      </c>
      <c r="Q45">
        <f>-S43</f>
        <v>0.66912670019471365</v>
      </c>
      <c r="R45">
        <v>0</v>
      </c>
      <c r="S45">
        <f>Q43</f>
        <v>0.74314834258479912</v>
      </c>
      <c r="U45">
        <v>4.4408920985006262E-16</v>
      </c>
      <c r="V45">
        <v>2.3365248931081521</v>
      </c>
      <c r="W45">
        <v>4.0911632438630088</v>
      </c>
      <c r="X45">
        <v>-1.1762728026523166</v>
      </c>
      <c r="Z45">
        <v>4.4408920985006262E-16</v>
      </c>
      <c r="AA45">
        <v>3.6425301156268208</v>
      </c>
      <c r="AB45">
        <v>2.7263748820649667</v>
      </c>
      <c r="AC45">
        <v>1.6968904883657627</v>
      </c>
    </row>
    <row r="46" spans="1:29" x14ac:dyDescent="0.25">
      <c r="K46" t="s">
        <v>29</v>
      </c>
      <c r="P46" t="s">
        <v>30</v>
      </c>
      <c r="U46" t="s">
        <v>31</v>
      </c>
    </row>
    <row r="47" spans="1:29" x14ac:dyDescent="0.25">
      <c r="A47">
        <f>Z42</f>
        <v>1.4496638849982737</v>
      </c>
      <c r="B47">
        <f t="shared" ref="B47:D47" si="13">AA42</f>
        <v>17.50891027645994</v>
      </c>
      <c r="C47">
        <f t="shared" si="13"/>
        <v>-5.74033650240023</v>
      </c>
      <c r="D47">
        <f t="shared" si="13"/>
        <v>9.0743984120785903</v>
      </c>
      <c r="F47" t="s">
        <v>26</v>
      </c>
      <c r="G47">
        <f>SQRT(B49*B49+B50*B50)</f>
        <v>5.6347997683016606</v>
      </c>
      <c r="H47" t="s">
        <v>27</v>
      </c>
      <c r="I47">
        <f>B49/G47</f>
        <v>-0.76296931428568171</v>
      </c>
      <c r="K47">
        <v>1</v>
      </c>
      <c r="L47">
        <v>0</v>
      </c>
      <c r="M47">
        <v>0</v>
      </c>
      <c r="N47">
        <v>0</v>
      </c>
      <c r="P47">
        <f t="array" ref="P47:S50">MMULT(K47:N50,A47:D50)</f>
        <v>1.4496638849982737</v>
      </c>
      <c r="Q47">
        <v>17.50891027645994</v>
      </c>
      <c r="R47">
        <v>-5.74033650240023</v>
      </c>
      <c r="S47">
        <v>9.0743984120785903</v>
      </c>
      <c r="U47">
        <f t="array" ref="U47:X50">MMULT(P47:S50,TRANSPOSE(K47:N50))</f>
        <v>1.4496638849982737</v>
      </c>
      <c r="V47">
        <v>17.50891027645994</v>
      </c>
      <c r="W47">
        <v>10.245706648935293</v>
      </c>
      <c r="X47">
        <v>-3.2127348110116514</v>
      </c>
    </row>
    <row r="48" spans="1:29" x14ac:dyDescent="0.25">
      <c r="A48">
        <f t="shared" ref="A48:A50" si="14">Z43</f>
        <v>4.1505054885866342</v>
      </c>
      <c r="B48">
        <f t="shared" ref="B48:B50" si="15">AA43</f>
        <v>6.355129883881677</v>
      </c>
      <c r="C48">
        <f t="shared" ref="C48:C50" si="16">AB43</f>
        <v>9.693804830954436</v>
      </c>
      <c r="D48">
        <f t="shared" ref="D48:D50" si="17">AC43</f>
        <v>3.1875716522195781</v>
      </c>
      <c r="H48" t="s">
        <v>28</v>
      </c>
      <c r="I48">
        <f>B50/G47</f>
        <v>0.64643470316686802</v>
      </c>
      <c r="K48">
        <v>0</v>
      </c>
      <c r="L48">
        <v>1</v>
      </c>
      <c r="M48">
        <v>0</v>
      </c>
      <c r="N48">
        <v>0</v>
      </c>
      <c r="P48">
        <v>4.1505054885866342</v>
      </c>
      <c r="Q48">
        <v>6.355129883881677</v>
      </c>
      <c r="R48">
        <v>9.693804830954436</v>
      </c>
      <c r="S48">
        <v>3.1875716522195781</v>
      </c>
      <c r="U48">
        <v>4.1505054885866342</v>
      </c>
      <c r="V48">
        <v>6.355129883881677</v>
      </c>
      <c r="W48">
        <v>-5.3355186898668485</v>
      </c>
      <c r="X48">
        <v>-8.6984312061860312</v>
      </c>
    </row>
    <row r="49" spans="1:24" x14ac:dyDescent="0.25">
      <c r="A49">
        <f t="shared" si="14"/>
        <v>2.2204460492503131E-16</v>
      </c>
      <c r="B49">
        <f t="shared" si="15"/>
        <v>-4.2991793153582361</v>
      </c>
      <c r="C49">
        <f t="shared" si="16"/>
        <v>-5.8303650353905763</v>
      </c>
      <c r="D49">
        <f t="shared" si="17"/>
        <v>-2.5681539826791888</v>
      </c>
      <c r="K49">
        <v>0</v>
      </c>
      <c r="L49">
        <v>0</v>
      </c>
      <c r="M49">
        <f>I47</f>
        <v>-0.76296931428568171</v>
      </c>
      <c r="N49">
        <f>I48</f>
        <v>0.64643470316686802</v>
      </c>
      <c r="P49">
        <v>1.1766145658854795E-16</v>
      </c>
      <c r="Q49">
        <v>5.6347997683016615</v>
      </c>
      <c r="R49">
        <v>6.2108129506964334</v>
      </c>
      <c r="S49">
        <v>3.0563515822981868</v>
      </c>
      <c r="U49">
        <v>1.1766145658854795E-16</v>
      </c>
      <c r="V49">
        <v>5.6347997683016615</v>
      </c>
      <c r="W49">
        <v>-2.7629279702729734</v>
      </c>
      <c r="X49">
        <v>-6.3467874971703946</v>
      </c>
    </row>
    <row r="50" spans="1:24" x14ac:dyDescent="0.25">
      <c r="A50">
        <f t="shared" si="14"/>
        <v>4.4408920985006262E-16</v>
      </c>
      <c r="B50">
        <f t="shared" si="15"/>
        <v>3.6425301156268208</v>
      </c>
      <c r="C50">
        <f t="shared" si="16"/>
        <v>2.7263748820649667</v>
      </c>
      <c r="D50">
        <f t="shared" si="17"/>
        <v>1.6968904883657627</v>
      </c>
      <c r="K50">
        <v>0</v>
      </c>
      <c r="L50">
        <v>0</v>
      </c>
      <c r="M50">
        <f>-N49</f>
        <v>-0.64643470316686802</v>
      </c>
      <c r="N50">
        <f>M49</f>
        <v>-0.76296931428568171</v>
      </c>
      <c r="P50">
        <v>-4.8236377819548958E-16</v>
      </c>
      <c r="Q50">
        <v>-4.4408920985006262E-16</v>
      </c>
      <c r="R50">
        <v>1.6888099167523793</v>
      </c>
      <c r="S50">
        <v>0.36546848515370978</v>
      </c>
      <c r="U50">
        <v>-4.8236377819548958E-16</v>
      </c>
      <c r="V50">
        <v>-4.4408920985006262E-16</v>
      </c>
      <c r="W50">
        <v>-1.0522586324262388</v>
      </c>
      <c r="X50">
        <v>-1.3705465767518401</v>
      </c>
    </row>
    <row r="52" spans="1:24" x14ac:dyDescent="0.25">
      <c r="A52" t="s">
        <v>8</v>
      </c>
    </row>
    <row r="53" spans="1:24" x14ac:dyDescent="0.25">
      <c r="A53">
        <v>4</v>
      </c>
      <c r="B53">
        <v>4</v>
      </c>
    </row>
    <row r="54" spans="1:24" x14ac:dyDescent="0.25">
      <c r="A54">
        <f>U47</f>
        <v>1.4496638849982737</v>
      </c>
      <c r="B54">
        <f t="shared" ref="B54:D54" si="18">V47</f>
        <v>17.50891027645994</v>
      </c>
      <c r="C54">
        <f t="shared" si="18"/>
        <v>10.245706648935293</v>
      </c>
      <c r="D54">
        <f t="shared" si="18"/>
        <v>-3.2127348110116514</v>
      </c>
      <c r="F54">
        <f>C56</f>
        <v>-2.7629279702729734</v>
      </c>
      <c r="G54">
        <f>D56</f>
        <v>-6.3467874971703946</v>
      </c>
      <c r="I54" t="s">
        <v>11</v>
      </c>
      <c r="J54">
        <f>F54+G55</f>
        <v>-4.1334745470248135</v>
      </c>
    </row>
    <row r="55" spans="1:24" x14ac:dyDescent="0.25">
      <c r="A55">
        <f t="shared" ref="A55:A57" si="19">U48</f>
        <v>4.1505054885866342</v>
      </c>
      <c r="B55">
        <f t="shared" ref="B55:B57" si="20">V48</f>
        <v>6.355129883881677</v>
      </c>
      <c r="C55">
        <f t="shared" ref="C55:C57" si="21">W48</f>
        <v>-5.3355186898668485</v>
      </c>
      <c r="D55">
        <f t="shared" ref="D55:D57" si="22">X48</f>
        <v>-8.6984312061860312</v>
      </c>
      <c r="F55">
        <f>C57</f>
        <v>-1.0522586324262388</v>
      </c>
      <c r="G55">
        <f>D57</f>
        <v>-1.3705465767518401</v>
      </c>
      <c r="I55" t="s">
        <v>12</v>
      </c>
      <c r="J55">
        <f>F54*G55-F55*G54</f>
        <v>-2.8917404606029367</v>
      </c>
    </row>
    <row r="56" spans="1:24" x14ac:dyDescent="0.25">
      <c r="A56">
        <f t="shared" si="19"/>
        <v>1.1766145658854795E-16</v>
      </c>
      <c r="B56">
        <f t="shared" si="20"/>
        <v>5.6347997683016615</v>
      </c>
      <c r="C56">
        <f t="shared" si="21"/>
        <v>-2.7629279702729734</v>
      </c>
      <c r="D56">
        <f t="shared" si="22"/>
        <v>-6.3467874971703946</v>
      </c>
    </row>
    <row r="57" spans="1:24" x14ac:dyDescent="0.25">
      <c r="A57">
        <f t="shared" si="19"/>
        <v>-4.8236377819548958E-16</v>
      </c>
      <c r="B57">
        <f t="shared" si="20"/>
        <v>-4.4408920985006262E-16</v>
      </c>
      <c r="C57">
        <f t="shared" si="21"/>
        <v>-1.0522586324262388</v>
      </c>
      <c r="D57">
        <f t="shared" si="22"/>
        <v>-1.3705465767518401</v>
      </c>
    </row>
    <row r="59" spans="1:24" x14ac:dyDescent="0.25">
      <c r="A59" t="s">
        <v>13</v>
      </c>
      <c r="F59" t="s">
        <v>14</v>
      </c>
      <c r="K59" t="s">
        <v>15</v>
      </c>
    </row>
    <row r="60" spans="1:24" x14ac:dyDescent="0.25">
      <c r="A60">
        <f t="array" ref="A60:D63">MMULT(A54:D57,A54:D57)</f>
        <v>74.772353581086179</v>
      </c>
      <c r="B60">
        <v>194.38593927710005</v>
      </c>
      <c r="C60">
        <v>-103.49380865097736</v>
      </c>
      <c r="D60">
        <v>-217.58155732456538</v>
      </c>
      <c r="F60">
        <f>$J$25*A54</f>
        <v>-0.12755919101672036</v>
      </c>
      <c r="G60">
        <f t="shared" ref="G60:G63" si="23">$J$25*B54</f>
        <v>-1.5406484589717369</v>
      </c>
      <c r="H60">
        <f t="shared" ref="H60:H63" si="24">$J$25*C54</f>
        <v>-0.90154280937637843</v>
      </c>
      <c r="I60">
        <f t="shared" ref="I60:I63" si="25">$J$25*D54</f>
        <v>0.28269577360988768</v>
      </c>
      <c r="K60">
        <f>$J$26</f>
        <v>-13.460558290299449</v>
      </c>
      <c r="L60">
        <v>0</v>
      </c>
      <c r="M60">
        <v>0</v>
      </c>
      <c r="N60">
        <v>0</v>
      </c>
    </row>
    <row r="61" spans="1:24" x14ac:dyDescent="0.25">
      <c r="A61">
        <v>32.393839375023006</v>
      </c>
      <c r="B61">
        <v>82.993924565192941</v>
      </c>
      <c r="C61">
        <v>32.511600558294845</v>
      </c>
      <c r="D61">
        <v>-22.829125143283463</v>
      </c>
      <c r="F61">
        <f t="shared" ref="F61:F63" si="26">$J$25*A55</f>
        <v>-0.36521232812197651</v>
      </c>
      <c r="G61">
        <f t="shared" si="23"/>
        <v>-0.55920219520064551</v>
      </c>
      <c r="H61">
        <f t="shared" si="24"/>
        <v>0.46948430927822787</v>
      </c>
      <c r="I61">
        <f t="shared" si="25"/>
        <v>0.76539455749565455</v>
      </c>
      <c r="K61">
        <v>0</v>
      </c>
      <c r="L61">
        <f>$J$26</f>
        <v>-13.460558290299449</v>
      </c>
      <c r="M61">
        <v>0</v>
      </c>
      <c r="N61">
        <v>0</v>
      </c>
    </row>
    <row r="62" spans="1:24" x14ac:dyDescent="0.25">
      <c r="A62">
        <v>23.387267365422744</v>
      </c>
      <c r="B62">
        <v>20.241338510495115</v>
      </c>
      <c r="C62">
        <v>-15.752346576441703</v>
      </c>
      <c r="D62">
        <v>-22.779633570275845</v>
      </c>
      <c r="F62">
        <f t="shared" si="26"/>
        <v>-1.0353296630757972E-17</v>
      </c>
      <c r="G62">
        <f t="shared" si="23"/>
        <v>-0.49581872558453038</v>
      </c>
      <c r="H62">
        <f t="shared" si="24"/>
        <v>0.24311625637684239</v>
      </c>
      <c r="I62">
        <f t="shared" si="25"/>
        <v>0.55846812980034677</v>
      </c>
      <c r="K62">
        <v>0</v>
      </c>
      <c r="L62">
        <v>0</v>
      </c>
      <c r="M62">
        <f>$J$26</f>
        <v>-13.460558290299449</v>
      </c>
      <c r="N62">
        <v>0</v>
      </c>
    </row>
    <row r="63" spans="1:24" x14ac:dyDescent="0.25">
      <c r="A63">
        <v>-2.0051683100303377E-15</v>
      </c>
      <c r="B63">
        <v>-5.9292666981888047</v>
      </c>
      <c r="C63">
        <v>4.3494842740209947</v>
      </c>
      <c r="D63">
        <v>8.5568598511186629</v>
      </c>
      <c r="F63">
        <f t="shared" si="26"/>
        <v>4.2444275503530711E-17</v>
      </c>
      <c r="G63">
        <f t="shared" si="23"/>
        <v>3.9076410010583941E-17</v>
      </c>
      <c r="H63">
        <f t="shared" si="24"/>
        <v>9.2590607575777042E-2</v>
      </c>
      <c r="I63">
        <f t="shared" si="25"/>
        <v>0.12059748083012246</v>
      </c>
      <c r="K63">
        <v>0</v>
      </c>
      <c r="L63">
        <v>0</v>
      </c>
      <c r="M63">
        <v>0</v>
      </c>
      <c r="N63">
        <f>$J$26</f>
        <v>-13.460558290299449</v>
      </c>
    </row>
    <row r="65" spans="1:29" x14ac:dyDescent="0.25">
      <c r="A65" t="s">
        <v>16</v>
      </c>
      <c r="C65" t="s">
        <v>17</v>
      </c>
      <c r="D65" t="s">
        <v>18</v>
      </c>
      <c r="E65" t="s">
        <v>19</v>
      </c>
      <c r="G65" t="s">
        <v>20</v>
      </c>
      <c r="K65" t="s">
        <v>21</v>
      </c>
    </row>
    <row r="66" spans="1:29" x14ac:dyDescent="0.25">
      <c r="A66">
        <f t="array" ref="A66:A69">A60:D63-F60:I63+K60:N63</f>
        <v>61.439354481803448</v>
      </c>
      <c r="C66">
        <f>SQRT(SUMPRODUCT(A66:A68,A66:A68))</f>
        <v>73.450078437342697</v>
      </c>
      <c r="D66">
        <f>A66+SIGN(A66)*C66</f>
        <v>134.88943291914615</v>
      </c>
      <c r="E66">
        <f>D66/(SQRT(SUMPRODUCT(D66:D68,D66:D68)))</f>
        <v>0.9582478083941165</v>
      </c>
      <c r="G66">
        <f t="array" ref="G66:I68">MMULT(E66:E68,TRANSPOSE(E66:E68))</f>
        <v>0.91823886229212737</v>
      </c>
      <c r="H66">
        <v>0.22300215602281767</v>
      </c>
      <c r="I66">
        <v>0.15920518985812576</v>
      </c>
      <c r="K66">
        <f>1-2*G66</f>
        <v>-0.83647772458425473</v>
      </c>
      <c r="L66">
        <f t="shared" ref="L66" si="27">-2*H66</f>
        <v>-0.44600431204563534</v>
      </c>
      <c r="M66">
        <f t="shared" ref="M66:M67" si="28">-2*I66</f>
        <v>-0.31841037971625152</v>
      </c>
      <c r="N66">
        <v>0</v>
      </c>
    </row>
    <row r="67" spans="1:29" x14ac:dyDescent="0.25">
      <c r="A67">
        <v>32.759051703144983</v>
      </c>
      <c r="D67">
        <f>A67</f>
        <v>32.759051703144983</v>
      </c>
      <c r="E67">
        <f>D67/(SQRT(SUMPRODUCT(D66:D68,D66:D68)))</f>
        <v>0.23271867054570858</v>
      </c>
      <c r="G67">
        <v>0.22300215602281767</v>
      </c>
      <c r="H67">
        <v>5.4157979620562048E-2</v>
      </c>
      <c r="I67">
        <v>3.8664341105930186E-2</v>
      </c>
      <c r="K67">
        <f t="shared" ref="K67:K68" si="29">-2*G67</f>
        <v>-0.44600431204563534</v>
      </c>
      <c r="L67">
        <f>1-2*H67</f>
        <v>0.89168404075887586</v>
      </c>
      <c r="M67">
        <f t="shared" si="28"/>
        <v>-7.7328682211860372E-2</v>
      </c>
      <c r="N67">
        <v>0</v>
      </c>
    </row>
    <row r="68" spans="1:29" x14ac:dyDescent="0.25">
      <c r="A68">
        <v>23.387267365422744</v>
      </c>
      <c r="D68">
        <f>A68</f>
        <v>23.387267365422744</v>
      </c>
      <c r="E68">
        <f>D68/(SQRT(SUMPRODUCT(D66:D68,D66:D68)))</f>
        <v>0.16614198171236147</v>
      </c>
      <c r="G68">
        <v>0.15920518985812576</v>
      </c>
      <c r="H68">
        <v>3.8664341105930186E-2</v>
      </c>
      <c r="I68">
        <v>2.7603158087310654E-2</v>
      </c>
      <c r="K68">
        <f t="shared" si="29"/>
        <v>-0.31841037971625152</v>
      </c>
      <c r="L68">
        <f t="shared" ref="L68" si="30">-2*H68</f>
        <v>-7.7328682211860372E-2</v>
      </c>
      <c r="M68">
        <f>1-2*I68</f>
        <v>0.94479368382537865</v>
      </c>
      <c r="N68">
        <v>0</v>
      </c>
    </row>
    <row r="69" spans="1:29" x14ac:dyDescent="0.25">
      <c r="A69">
        <v>-2.0476125855338684E-15</v>
      </c>
      <c r="K69">
        <v>0</v>
      </c>
      <c r="L69">
        <v>0</v>
      </c>
      <c r="M69">
        <v>0</v>
      </c>
      <c r="N69">
        <v>1</v>
      </c>
    </row>
    <row r="70" spans="1:29" x14ac:dyDescent="0.25">
      <c r="K70" t="s">
        <v>22</v>
      </c>
      <c r="P70" t="s">
        <v>23</v>
      </c>
      <c r="U70" t="s">
        <v>24</v>
      </c>
      <c r="Z70" t="s">
        <v>25</v>
      </c>
    </row>
    <row r="71" spans="1:29" x14ac:dyDescent="0.25">
      <c r="A71">
        <f t="array" ref="A71:D74">MMULT(MMULT(K66:N69,A54:D57),K66:N69)</f>
        <v>12.85027601897732</v>
      </c>
      <c r="B71">
        <v>-15.409549067263297</v>
      </c>
      <c r="C71">
        <v>-2.5517051977562204</v>
      </c>
      <c r="D71">
        <v>8.5878019473513216</v>
      </c>
      <c r="F71" t="s">
        <v>26</v>
      </c>
      <c r="G71">
        <f>SQRT(A72*A72+A73*A73)</f>
        <v>3.10847453110879</v>
      </c>
      <c r="H71" t="s">
        <v>27</v>
      </c>
      <c r="I71">
        <f>A72/G71</f>
        <v>0.48150230818629663</v>
      </c>
      <c r="K71">
        <v>1</v>
      </c>
      <c r="L71">
        <v>0</v>
      </c>
      <c r="M71">
        <v>0</v>
      </c>
      <c r="N71">
        <v>0</v>
      </c>
      <c r="P71">
        <v>1</v>
      </c>
      <c r="Q71">
        <v>0</v>
      </c>
      <c r="R71">
        <v>0</v>
      </c>
      <c r="S71">
        <v>0</v>
      </c>
      <c r="U71">
        <f t="array" ref="U71:X74">MMULT(P71:S74,MMULT(K71:N74,A71:D74))</f>
        <v>12.85027601897732</v>
      </c>
      <c r="V71">
        <v>-15.409549067263297</v>
      </c>
      <c r="W71">
        <v>-2.5517051977562204</v>
      </c>
      <c r="X71">
        <v>8.5878019473513216</v>
      </c>
      <c r="Z71">
        <f t="array" ref="Z71:AC74">MMULT(MMULT(U71:X74,TRANSPOSE(K71:N74)), TRANSPOSE(P71:S74))</f>
        <v>12.85027601897732</v>
      </c>
      <c r="AA71">
        <v>-8.6802401902060353</v>
      </c>
      <c r="AB71">
        <v>12.276967557382161</v>
      </c>
      <c r="AC71">
        <v>9.5731521451870911</v>
      </c>
    </row>
    <row r="72" spans="1:29" x14ac:dyDescent="0.25">
      <c r="A72">
        <v>1.4967376616671986</v>
      </c>
      <c r="B72">
        <v>-2.9563007517785875</v>
      </c>
      <c r="C72">
        <v>-9.383638795711656</v>
      </c>
      <c r="D72">
        <v>-5.832569993589849</v>
      </c>
      <c r="H72" t="s">
        <v>28</v>
      </c>
      <c r="I72">
        <f>A73/G71</f>
        <v>0.87644482268495871</v>
      </c>
      <c r="K72">
        <v>0</v>
      </c>
      <c r="L72">
        <f>I71</f>
        <v>0.48150230818629663</v>
      </c>
      <c r="M72">
        <f>I72</f>
        <v>0.87644482268495871</v>
      </c>
      <c r="N72">
        <v>0</v>
      </c>
      <c r="P72">
        <v>0</v>
      </c>
      <c r="Q72">
        <f>I73</f>
        <v>0.99424121797959919</v>
      </c>
      <c r="R72">
        <v>0</v>
      </c>
      <c r="S72">
        <f>I74</f>
        <v>0.10716529508400932</v>
      </c>
      <c r="U72">
        <v>3.1264792435637809</v>
      </c>
      <c r="V72">
        <v>-1.3115982459914639</v>
      </c>
      <c r="W72">
        <v>-8.8268807822071214</v>
      </c>
      <c r="X72">
        <v>-6.6868032747159667</v>
      </c>
      <c r="Z72">
        <v>3.1264792435637809</v>
      </c>
      <c r="AA72">
        <v>-9.036216388309672</v>
      </c>
      <c r="AB72">
        <v>-3.1006199785761011</v>
      </c>
      <c r="AC72">
        <v>-5.7515564388290468</v>
      </c>
    </row>
    <row r="73" spans="1:29" x14ac:dyDescent="0.25">
      <c r="A73">
        <v>2.7244064092383535</v>
      </c>
      <c r="B73">
        <v>0.10896283061143308</v>
      </c>
      <c r="C73">
        <v>-4.8521094685917543</v>
      </c>
      <c r="D73">
        <v>-4.3007984063217446</v>
      </c>
      <c r="F73" t="s">
        <v>26</v>
      </c>
      <c r="G73">
        <f>SQRT(G71*G71+A74*A74)</f>
        <v>3.1264792435637814</v>
      </c>
      <c r="H73" t="s">
        <v>27</v>
      </c>
      <c r="I73">
        <f>G71/G73</f>
        <v>0.99424121797959919</v>
      </c>
      <c r="K73">
        <v>0</v>
      </c>
      <c r="L73">
        <f>-M72</f>
        <v>-0.87644482268495871</v>
      </c>
      <c r="M73">
        <f>L72</f>
        <v>0.48150230818629663</v>
      </c>
      <c r="N73">
        <v>0</v>
      </c>
      <c r="P73">
        <v>0</v>
      </c>
      <c r="Q73">
        <v>0</v>
      </c>
      <c r="R73">
        <v>1</v>
      </c>
      <c r="S73">
        <v>0</v>
      </c>
      <c r="U73">
        <v>0</v>
      </c>
      <c r="V73">
        <v>2.6435003426419117</v>
      </c>
      <c r="W73">
        <v>5.8879397317476876</v>
      </c>
      <c r="X73">
        <v>3.0410814141415994</v>
      </c>
      <c r="Z73">
        <v>0</v>
      </c>
      <c r="AA73">
        <v>6.7221561921304209</v>
      </c>
      <c r="AB73">
        <v>0.518174382223898</v>
      </c>
      <c r="AC73">
        <v>2.3341413735864247</v>
      </c>
    </row>
    <row r="74" spans="1:29" x14ac:dyDescent="0.25">
      <c r="A74">
        <v>0.33505007071054288</v>
      </c>
      <c r="B74">
        <v>8.1369773391575237E-2</v>
      </c>
      <c r="C74">
        <v>-0.99416730966704103</v>
      </c>
      <c r="D74">
        <v>-1.3705465767518401</v>
      </c>
      <c r="H74" t="s">
        <v>28</v>
      </c>
      <c r="I74">
        <f>A74/G73</f>
        <v>0.10716529508400932</v>
      </c>
      <c r="K74">
        <v>0</v>
      </c>
      <c r="L74">
        <v>0</v>
      </c>
      <c r="M74">
        <v>0</v>
      </c>
      <c r="N74">
        <v>1</v>
      </c>
      <c r="P74">
        <v>0</v>
      </c>
      <c r="Q74">
        <f>-S72</f>
        <v>-0.10716529508400932</v>
      </c>
      <c r="R74">
        <v>0</v>
      </c>
      <c r="S74">
        <f>Q72</f>
        <v>0.99424121797959919</v>
      </c>
      <c r="U74">
        <v>-5.5511151231257827E-17</v>
      </c>
      <c r="V74">
        <v>0.22321302159037346</v>
      </c>
      <c r="W74">
        <v>-4.8511392505388051E-2</v>
      </c>
      <c r="X74">
        <v>-0.65774111837475813</v>
      </c>
      <c r="Z74">
        <v>-5.5511151231257827E-17</v>
      </c>
      <c r="AA74">
        <v>-5.9010853606612373E-3</v>
      </c>
      <c r="AB74">
        <v>-0.21899224459342448</v>
      </c>
      <c r="AC74">
        <v>-0.66091479103640416</v>
      </c>
    </row>
    <row r="75" spans="1:29" x14ac:dyDescent="0.25">
      <c r="K75" t="s">
        <v>29</v>
      </c>
      <c r="P75" t="s">
        <v>30</v>
      </c>
      <c r="U75" t="s">
        <v>31</v>
      </c>
    </row>
    <row r="76" spans="1:29" x14ac:dyDescent="0.25">
      <c r="A76">
        <f>Z71</f>
        <v>12.85027601897732</v>
      </c>
      <c r="B76">
        <f t="shared" ref="B76:B79" si="31">AA71</f>
        <v>-8.6802401902060353</v>
      </c>
      <c r="C76">
        <f t="shared" ref="C76:C79" si="32">AB71</f>
        <v>12.276967557382161</v>
      </c>
      <c r="D76">
        <f t="shared" ref="D76:D79" si="33">AC71</f>
        <v>9.5731521451870911</v>
      </c>
      <c r="F76" t="s">
        <v>26</v>
      </c>
      <c r="G76">
        <f>SQRT(B78*B78+B79*B79)</f>
        <v>6.7221587822816105</v>
      </c>
      <c r="H76" t="s">
        <v>27</v>
      </c>
      <c r="I76">
        <f>B78/G76</f>
        <v>0.9999996146846164</v>
      </c>
      <c r="K76">
        <v>1</v>
      </c>
      <c r="L76">
        <v>0</v>
      </c>
      <c r="M76">
        <v>0</v>
      </c>
      <c r="N76">
        <v>0</v>
      </c>
      <c r="P76">
        <f t="array" ref="P76:S79">MMULT(K76:N79,A76:D79)</f>
        <v>12.85027601897732</v>
      </c>
      <c r="Q76">
        <v>-8.6802401902060353</v>
      </c>
      <c r="R76">
        <v>12.276967557382161</v>
      </c>
      <c r="S76">
        <v>9.5731521451870911</v>
      </c>
      <c r="U76">
        <f t="array" ref="U76:X79">MMULT(P76:S79,TRANSPOSE(K76:N79))</f>
        <v>12.85027601897732</v>
      </c>
      <c r="V76">
        <v>-8.6802401902060353</v>
      </c>
      <c r="W76">
        <v>12.268558980760844</v>
      </c>
      <c r="X76">
        <v>9.5839258623753345</v>
      </c>
    </row>
    <row r="77" spans="1:29" x14ac:dyDescent="0.25">
      <c r="A77">
        <f t="shared" ref="A77:A79" si="34">Z72</f>
        <v>3.1264792435637809</v>
      </c>
      <c r="B77">
        <f t="shared" si="31"/>
        <v>-9.036216388309672</v>
      </c>
      <c r="C77">
        <f t="shared" si="32"/>
        <v>-3.1006199785761011</v>
      </c>
      <c r="D77">
        <f t="shared" si="33"/>
        <v>-5.7515564388290468</v>
      </c>
      <c r="H77" t="s">
        <v>28</v>
      </c>
      <c r="I77">
        <f>B79/G76</f>
        <v>-8.778556936523764E-4</v>
      </c>
      <c r="K77">
        <v>0</v>
      </c>
      <c r="L77">
        <v>1</v>
      </c>
      <c r="M77">
        <v>0</v>
      </c>
      <c r="N77">
        <v>0</v>
      </c>
      <c r="P77">
        <v>3.1264792435637809</v>
      </c>
      <c r="Q77">
        <v>-9.036216388309672</v>
      </c>
      <c r="R77">
        <v>-3.1006199785761011</v>
      </c>
      <c r="S77">
        <v>-5.7515564388290468</v>
      </c>
      <c r="U77">
        <v>3.1264792435637809</v>
      </c>
      <c r="V77">
        <v>-9.036216388309672</v>
      </c>
      <c r="W77">
        <v>-3.0955697472923358</v>
      </c>
      <c r="X77">
        <v>-5.7542761195679164</v>
      </c>
    </row>
    <row r="78" spans="1:29" x14ac:dyDescent="0.25">
      <c r="A78">
        <f t="shared" si="34"/>
        <v>0</v>
      </c>
      <c r="B78">
        <f t="shared" si="31"/>
        <v>6.7221561921304209</v>
      </c>
      <c r="C78">
        <f t="shared" si="32"/>
        <v>0.518174382223898</v>
      </c>
      <c r="D78">
        <f t="shared" si="33"/>
        <v>2.3341413735864247</v>
      </c>
      <c r="K78">
        <v>0</v>
      </c>
      <c r="L78">
        <v>0</v>
      </c>
      <c r="M78">
        <f>I76</f>
        <v>0.9999996146846164</v>
      </c>
      <c r="N78">
        <f>I77</f>
        <v>-8.778556936523764E-4</v>
      </c>
      <c r="P78">
        <v>4.8730780169557808E-20</v>
      </c>
      <c r="Q78">
        <v>6.7221587822816113</v>
      </c>
      <c r="R78">
        <v>0.51836642615211914</v>
      </c>
      <c r="S78">
        <v>2.3347206620181762</v>
      </c>
      <c r="U78">
        <v>4.8730780169557808E-20</v>
      </c>
      <c r="V78">
        <v>6.7221587822816113</v>
      </c>
      <c r="W78">
        <v>0.51631667859132035</v>
      </c>
      <c r="X78">
        <v>2.3351748133329844</v>
      </c>
    </row>
    <row r="79" spans="1:29" x14ac:dyDescent="0.25">
      <c r="A79">
        <f t="shared" si="34"/>
        <v>-5.5511151231257827E-17</v>
      </c>
      <c r="B79">
        <f t="shared" si="31"/>
        <v>-5.9010853606612373E-3</v>
      </c>
      <c r="C79">
        <f t="shared" si="32"/>
        <v>-0.21899224459342448</v>
      </c>
      <c r="D79">
        <f t="shared" si="33"/>
        <v>-0.66091479103640416</v>
      </c>
      <c r="K79">
        <v>0</v>
      </c>
      <c r="L79">
        <v>0</v>
      </c>
      <c r="M79">
        <f>-N78</f>
        <v>8.778556936523764E-4</v>
      </c>
      <c r="N79">
        <f>M78</f>
        <v>0.9999996146846164</v>
      </c>
      <c r="P79">
        <v>-5.5511129841957296E-17</v>
      </c>
      <c r="Q79">
        <v>0</v>
      </c>
      <c r="R79">
        <v>-0.2185372778806037</v>
      </c>
      <c r="S79">
        <v>-0.65886549708117548</v>
      </c>
      <c r="U79">
        <v>-5.5511129841957296E-17</v>
      </c>
      <c r="V79">
        <v>0</v>
      </c>
      <c r="W79">
        <v>-0.21795880484686483</v>
      </c>
      <c r="X79">
        <v>-0.65905708740382651</v>
      </c>
    </row>
    <row r="81" spans="1:14" x14ac:dyDescent="0.25">
      <c r="A81" t="s">
        <v>9</v>
      </c>
    </row>
    <row r="82" spans="1:14" x14ac:dyDescent="0.25">
      <c r="A82">
        <v>4</v>
      </c>
      <c r="B82">
        <v>4</v>
      </c>
    </row>
    <row r="83" spans="1:14" x14ac:dyDescent="0.25">
      <c r="A83">
        <f>U76</f>
        <v>12.85027601897732</v>
      </c>
      <c r="B83">
        <f t="shared" ref="B83:D83" si="35">V76</f>
        <v>-8.6802401902060353</v>
      </c>
      <c r="C83">
        <f t="shared" si="35"/>
        <v>12.268558980760844</v>
      </c>
      <c r="D83">
        <f t="shared" si="35"/>
        <v>9.5839258623753345</v>
      </c>
      <c r="F83">
        <f>C85</f>
        <v>0.51631667859132035</v>
      </c>
      <c r="G83">
        <f>D85</f>
        <v>2.3351748133329844</v>
      </c>
      <c r="I83" t="s">
        <v>11</v>
      </c>
      <c r="J83">
        <f>F83+G84</f>
        <v>-0.14274040881250616</v>
      </c>
    </row>
    <row r="84" spans="1:14" x14ac:dyDescent="0.25">
      <c r="A84">
        <f t="shared" ref="A84:A86" si="36">U77</f>
        <v>3.1264792435637809</v>
      </c>
      <c r="B84">
        <f t="shared" ref="B84:B86" si="37">V77</f>
        <v>-9.036216388309672</v>
      </c>
      <c r="C84">
        <f t="shared" ref="C84:C86" si="38">W77</f>
        <v>-3.0955697472923358</v>
      </c>
      <c r="D84">
        <f t="shared" ref="D84:D86" si="39">X77</f>
        <v>-5.7542761195679164</v>
      </c>
      <c r="F84">
        <f>C86</f>
        <v>-0.21795880484686483</v>
      </c>
      <c r="G84">
        <f>D86</f>
        <v>-0.65905708740382651</v>
      </c>
      <c r="I84" t="s">
        <v>12</v>
      </c>
      <c r="J84">
        <f>F83*G84-F84*G83</f>
        <v>0.16868974505214474</v>
      </c>
    </row>
    <row r="85" spans="1:14" x14ac:dyDescent="0.25">
      <c r="A85">
        <f t="shared" si="36"/>
        <v>4.8730780169557808E-20</v>
      </c>
      <c r="B85">
        <f t="shared" si="37"/>
        <v>6.7221587822816113</v>
      </c>
      <c r="C85">
        <f t="shared" si="38"/>
        <v>0.51631667859132035</v>
      </c>
      <c r="D85">
        <f t="shared" si="39"/>
        <v>2.3351748133329844</v>
      </c>
    </row>
    <row r="86" spans="1:14" x14ac:dyDescent="0.25">
      <c r="A86">
        <f t="shared" si="36"/>
        <v>-5.5511129841957296E-17</v>
      </c>
      <c r="B86">
        <f t="shared" si="37"/>
        <v>0</v>
      </c>
      <c r="C86">
        <f t="shared" si="38"/>
        <v>-0.21795880484686483</v>
      </c>
      <c r="D86">
        <f t="shared" si="39"/>
        <v>-0.65905708740382651</v>
      </c>
    </row>
    <row r="88" spans="1:14" x14ac:dyDescent="0.25">
      <c r="A88" t="s">
        <v>13</v>
      </c>
      <c r="F88" t="s">
        <v>14</v>
      </c>
      <c r="K88" t="s">
        <v>15</v>
      </c>
    </row>
    <row r="89" spans="1:14" x14ac:dyDescent="0.25">
      <c r="A89">
        <f t="array" ref="A89:D92">MMULT(A83:D86,A83:D86)</f>
        <v>137.99100298007633</v>
      </c>
      <c r="B89">
        <v>49.364247804497722</v>
      </c>
      <c r="C89">
        <v>188.77021878725662</v>
      </c>
      <c r="D89">
        <v>195.43746717856618</v>
      </c>
      <c r="F89">
        <f>$J$25*A83</f>
        <v>-1.1307247357716033</v>
      </c>
      <c r="G89">
        <f t="shared" ref="G89:G92" si="40">$J$25*B83</f>
        <v>0.76379388901919376</v>
      </c>
      <c r="H89">
        <f t="shared" ref="H89:H92" si="41">$J$25*C83</f>
        <v>-1.0795381430976576</v>
      </c>
      <c r="I89">
        <f t="shared" ref="I89:I92" si="42">$J$25*D83</f>
        <v>-0.84331122711957296</v>
      </c>
      <c r="K89">
        <f>$J$26</f>
        <v>-13.460558290299449</v>
      </c>
      <c r="L89">
        <v>0</v>
      </c>
      <c r="M89">
        <v>0</v>
      </c>
      <c r="N89">
        <v>0</v>
      </c>
    </row>
    <row r="90" spans="1:14" x14ac:dyDescent="0.25">
      <c r="A90">
        <v>11.924578268996946</v>
      </c>
      <c r="B90">
        <v>33.705704469602544</v>
      </c>
      <c r="C90">
        <v>65.985533938935546</v>
      </c>
      <c r="D90">
        <v>78.52452940775639</v>
      </c>
      <c r="F90">
        <f t="shared" ref="F90:F92" si="43">$J$25*A84</f>
        <v>-0.27510595191521836</v>
      </c>
      <c r="G90">
        <f t="shared" si="40"/>
        <v>0.79511703662686262</v>
      </c>
      <c r="H90">
        <f t="shared" si="41"/>
        <v>0.27238615570595803</v>
      </c>
      <c r="I90">
        <f t="shared" si="42"/>
        <v>0.5063317188865406</v>
      </c>
      <c r="K90">
        <v>0</v>
      </c>
      <c r="L90">
        <f>$J$26</f>
        <v>-13.460558290299449</v>
      </c>
      <c r="M90">
        <v>0</v>
      </c>
      <c r="N90">
        <v>0</v>
      </c>
    </row>
    <row r="91" spans="1:14" x14ac:dyDescent="0.25">
      <c r="A91">
        <v>21.016689904743441</v>
      </c>
      <c r="B91">
        <v>-57.272118657841773</v>
      </c>
      <c r="C91">
        <v>-21.051300361757431</v>
      </c>
      <c r="D91">
        <v>-39.014481560330637</v>
      </c>
      <c r="F91">
        <f t="shared" si="43"/>
        <v>-4.287931126910729E-21</v>
      </c>
      <c r="G91">
        <f t="shared" si="40"/>
        <v>-0.59149789480670234</v>
      </c>
      <c r="H91">
        <f t="shared" si="41"/>
        <v>-4.5431867697819671E-2</v>
      </c>
      <c r="I91">
        <f t="shared" si="42"/>
        <v>-0.20547729246337068</v>
      </c>
      <c r="K91">
        <v>0</v>
      </c>
      <c r="L91">
        <v>0</v>
      </c>
      <c r="M91">
        <f>$J$26</f>
        <v>-13.460558290299449</v>
      </c>
      <c r="N91">
        <v>0</v>
      </c>
    </row>
    <row r="92" spans="1:14" x14ac:dyDescent="0.25">
      <c r="A92">
        <v>-6.7675895834490914E-16</v>
      </c>
      <c r="B92">
        <v>-1.4651536941769558</v>
      </c>
      <c r="C92">
        <v>3.111152890812606E-2</v>
      </c>
      <c r="D92">
        <v>-7.4615666965343441E-2</v>
      </c>
      <c r="F92">
        <f t="shared" si="43"/>
        <v>4.8845493692302537E-18</v>
      </c>
      <c r="G92">
        <f t="shared" si="40"/>
        <v>0</v>
      </c>
      <c r="H92">
        <f t="shared" si="41"/>
        <v>1.9178686252000005E-2</v>
      </c>
      <c r="I92">
        <f t="shared" si="42"/>
        <v>5.7991917832158853E-2</v>
      </c>
      <c r="K92">
        <v>0</v>
      </c>
      <c r="L92">
        <v>0</v>
      </c>
      <c r="M92">
        <v>0</v>
      </c>
      <c r="N92">
        <f>$J$26</f>
        <v>-13.460558290299449</v>
      </c>
    </row>
    <row r="94" spans="1:14" x14ac:dyDescent="0.25">
      <c r="A94" t="s">
        <v>16</v>
      </c>
      <c r="C94" t="s">
        <v>17</v>
      </c>
      <c r="D94" t="s">
        <v>18</v>
      </c>
      <c r="E94" t="s">
        <v>19</v>
      </c>
      <c r="G94" t="s">
        <v>20</v>
      </c>
      <c r="K94" t="s">
        <v>21</v>
      </c>
    </row>
    <row r="95" spans="1:14" x14ac:dyDescent="0.25">
      <c r="A95">
        <f t="array" ref="A95:A98">A89:D92-F89:I92+K89:N92</f>
        <v>125.66116942554848</v>
      </c>
      <c r="C95">
        <f>SQRT(SUMPRODUCT(A95:A97,A95:A97))</f>
        <v>127.98930834659009</v>
      </c>
      <c r="D95">
        <f>A95+SIGN(A95)*C95</f>
        <v>253.65047777213857</v>
      </c>
      <c r="E95">
        <f>D95/(SQRT(SUMPRODUCT(D95:D97,D95:D97)))</f>
        <v>0.99544208653402633</v>
      </c>
      <c r="G95">
        <f t="array" ref="G95:I97">MMULT(E95:E97,TRANSPOSE(E95:E97))</f>
        <v>0.99090494764321591</v>
      </c>
      <c r="H95">
        <v>4.7658997374514636E-2</v>
      </c>
      <c r="I95">
        <v>8.2103302909611237E-2</v>
      </c>
      <c r="K95">
        <f>1-2*G95</f>
        <v>-0.98180989528643181</v>
      </c>
      <c r="L95">
        <f t="shared" ref="L95" si="44">-2*H95</f>
        <v>-9.5317994749029272E-2</v>
      </c>
      <c r="M95">
        <f t="shared" ref="M95:M96" si="45">-2*I95</f>
        <v>-0.16420660581922247</v>
      </c>
      <c r="N95">
        <v>0</v>
      </c>
    </row>
    <row r="96" spans="1:14" x14ac:dyDescent="0.25">
      <c r="A96">
        <v>12.199684220912165</v>
      </c>
      <c r="D96">
        <f>A96</f>
        <v>12.199684220912165</v>
      </c>
      <c r="E96">
        <f>D96/(SQRT(SUMPRODUCT(D95:D97,D95:D97)))</f>
        <v>4.7877217589278161E-2</v>
      </c>
      <c r="G96">
        <v>4.7658997374514636E-2</v>
      </c>
      <c r="H96">
        <v>2.292227964091086E-3</v>
      </c>
      <c r="I96">
        <v>3.9488763348238306E-3</v>
      </c>
      <c r="K96">
        <f t="shared" ref="K96:K97" si="46">-2*G96</f>
        <v>-9.5317994749029272E-2</v>
      </c>
      <c r="L96">
        <f>1-2*H96</f>
        <v>0.99541554407181787</v>
      </c>
      <c r="M96">
        <f t="shared" si="45"/>
        <v>-7.8977526696476612E-3</v>
      </c>
      <c r="N96">
        <v>0</v>
      </c>
    </row>
    <row r="97" spans="1:29" x14ac:dyDescent="0.25">
      <c r="A97">
        <v>21.016689904743441</v>
      </c>
      <c r="D97">
        <f>A97</f>
        <v>21.016689904743441</v>
      </c>
      <c r="E97">
        <f>D97/(SQRT(SUMPRODUCT(D95:D97,D95:D97)))</f>
        <v>8.2479236130634279E-2</v>
      </c>
      <c r="G97">
        <v>8.2103302909611237E-2</v>
      </c>
      <c r="H97">
        <v>3.9488763348238306E-3</v>
      </c>
      <c r="I97">
        <v>6.8028243926929266E-3</v>
      </c>
      <c r="K97">
        <f t="shared" si="46"/>
        <v>-0.16420660581922247</v>
      </c>
      <c r="L97">
        <f t="shared" ref="L97" si="47">-2*H97</f>
        <v>-7.8977526696476612E-3</v>
      </c>
      <c r="M97">
        <f>1-2*I97</f>
        <v>0.98639435121461416</v>
      </c>
      <c r="N97">
        <v>0</v>
      </c>
    </row>
    <row r="98" spans="1:29" x14ac:dyDescent="0.25">
      <c r="A98">
        <v>-6.8164350771413938E-16</v>
      </c>
      <c r="K98">
        <v>0</v>
      </c>
      <c r="L98">
        <v>0</v>
      </c>
      <c r="M98">
        <v>0</v>
      </c>
      <c r="N98">
        <v>1</v>
      </c>
    </row>
    <row r="99" spans="1:29" x14ac:dyDescent="0.25">
      <c r="K99" t="s">
        <v>22</v>
      </c>
      <c r="P99" t="s">
        <v>23</v>
      </c>
      <c r="U99" t="s">
        <v>24</v>
      </c>
      <c r="Z99" t="s">
        <v>25</v>
      </c>
    </row>
    <row r="100" spans="1:29" x14ac:dyDescent="0.25">
      <c r="A100">
        <f t="array" ref="A100:D103">MMULT(MMULT(K95:N98,A83:D86),K95:N98)</f>
        <v>13.833807166297952</v>
      </c>
      <c r="B100">
        <v>9.5663369532978137</v>
      </c>
      <c r="C100">
        <v>-9.6188270151665449</v>
      </c>
      <c r="D100">
        <v>-9.2445583165141585</v>
      </c>
      <c r="F100" t="s">
        <v>26</v>
      </c>
      <c r="G100">
        <f>SQRT(A101*A101+A102*A102)</f>
        <v>1.6077576591346652</v>
      </c>
      <c r="H100" t="s">
        <v>27</v>
      </c>
      <c r="I100">
        <f>A101/G100</f>
        <v>-0.2305785808597236</v>
      </c>
      <c r="K100">
        <v>1</v>
      </c>
      <c r="L100">
        <v>0</v>
      </c>
      <c r="M100">
        <v>0</v>
      </c>
      <c r="N100">
        <v>0</v>
      </c>
      <c r="P100">
        <v>1</v>
      </c>
      <c r="Q100">
        <v>0</v>
      </c>
      <c r="R100">
        <v>0</v>
      </c>
      <c r="S100">
        <v>0</v>
      </c>
      <c r="U100">
        <f t="array" ref="U100:X103">MMULT(P100:S103,MMULT(K100:N103,A100:D103))</f>
        <v>13.833807166297952</v>
      </c>
      <c r="V100">
        <v>9.5663369532978137</v>
      </c>
      <c r="W100">
        <v>-9.6188270151665449</v>
      </c>
      <c r="X100">
        <v>-9.2445583165141585</v>
      </c>
      <c r="Z100">
        <f t="array" ref="Z100:AC103">MMULT(MMULT(U100:X103,TRANSPOSE(K100:N103)), TRANSPOSE(P100:S103))</f>
        <v>13.833807166297952</v>
      </c>
      <c r="AA100">
        <v>-11.76830516012185</v>
      </c>
      <c r="AB100">
        <v>-7.0906641587233681</v>
      </c>
      <c r="AC100">
        <v>-8.9848744991572023</v>
      </c>
    </row>
    <row r="101" spans="1:29" x14ac:dyDescent="0.25">
      <c r="A101">
        <v>-0.37071447940962232</v>
      </c>
      <c r="B101">
        <v>-8.329098768419037</v>
      </c>
      <c r="C101">
        <v>-4.44196111745467</v>
      </c>
      <c r="D101">
        <v>-6.6598591224402393</v>
      </c>
      <c r="H101" t="s">
        <v>28</v>
      </c>
      <c r="I101">
        <f>A102/G100</f>
        <v>0.97305370768972244</v>
      </c>
      <c r="K101">
        <v>0</v>
      </c>
      <c r="L101">
        <f>I100</f>
        <v>-0.2305785808597236</v>
      </c>
      <c r="M101">
        <f>I101</f>
        <v>0.97305370768972244</v>
      </c>
      <c r="N101">
        <v>0</v>
      </c>
      <c r="P101">
        <v>0</v>
      </c>
      <c r="Q101">
        <f>I102</f>
        <v>0.99975231623581118</v>
      </c>
      <c r="R101">
        <v>0</v>
      </c>
      <c r="S101">
        <f>I103</f>
        <v>2.2255475306773732E-2</v>
      </c>
      <c r="U101">
        <v>1.6081559732595243</v>
      </c>
      <c r="V101">
        <v>9.9996123485614685</v>
      </c>
      <c r="W101">
        <v>-0.12322253864978379</v>
      </c>
      <c r="X101">
        <v>2.2746050284049315</v>
      </c>
      <c r="Z101">
        <v>1.6081559732595243</v>
      </c>
      <c r="AA101">
        <v>-2.3743753751555858</v>
      </c>
      <c r="AB101">
        <v>-9.7017473931358698</v>
      </c>
      <c r="AC101">
        <v>2.3280244948057152</v>
      </c>
    </row>
    <row r="102" spans="1:29" x14ac:dyDescent="0.25">
      <c r="A102">
        <v>1.5644345512875348</v>
      </c>
      <c r="B102">
        <v>8.3053376667024565</v>
      </c>
      <c r="C102">
        <v>-1.174332088619952</v>
      </c>
      <c r="D102">
        <v>0.77510515827178561</v>
      </c>
      <c r="F102" t="s">
        <v>26</v>
      </c>
      <c r="G102">
        <f>SQRT(G100*G100+A103*A103)</f>
        <v>1.6081559732595248</v>
      </c>
      <c r="H102" t="s">
        <v>27</v>
      </c>
      <c r="I102">
        <f>G100/G102</f>
        <v>0.99975231623581118</v>
      </c>
      <c r="K102">
        <v>0</v>
      </c>
      <c r="L102">
        <f>-M101</f>
        <v>-0.97305370768972244</v>
      </c>
      <c r="M102">
        <f>L101</f>
        <v>-0.2305785808597236</v>
      </c>
      <c r="N102">
        <v>0</v>
      </c>
      <c r="P102">
        <v>0</v>
      </c>
      <c r="Q102">
        <v>0</v>
      </c>
      <c r="R102">
        <v>1</v>
      </c>
      <c r="S102">
        <v>0</v>
      </c>
      <c r="U102">
        <v>0</v>
      </c>
      <c r="V102">
        <v>6.1896274655749846</v>
      </c>
      <c r="W102">
        <v>4.5930425612048733</v>
      </c>
      <c r="X102">
        <v>6.3016779643703362</v>
      </c>
      <c r="Z102">
        <v>0</v>
      </c>
      <c r="AA102">
        <v>3.1815749408058522</v>
      </c>
      <c r="AB102">
        <v>-7.0818971901868082</v>
      </c>
      <c r="AC102">
        <v>6.2324141696401005</v>
      </c>
    </row>
    <row r="103" spans="1:29" x14ac:dyDescent="0.25">
      <c r="A103">
        <v>3.5790275552318028E-2</v>
      </c>
      <c r="B103">
        <v>1.7213847328525456E-3</v>
      </c>
      <c r="C103">
        <v>-0.21499333389843595</v>
      </c>
      <c r="D103">
        <v>-0.65905708740382651</v>
      </c>
      <c r="H103" t="s">
        <v>28</v>
      </c>
      <c r="I103">
        <f>A103/G102</f>
        <v>2.2255475306773732E-2</v>
      </c>
      <c r="K103">
        <v>0</v>
      </c>
      <c r="L103">
        <v>0</v>
      </c>
      <c r="M103">
        <v>0</v>
      </c>
      <c r="N103">
        <v>1</v>
      </c>
      <c r="P103">
        <v>0</v>
      </c>
      <c r="Q103">
        <f>-S101</f>
        <v>-2.2255475306773732E-2</v>
      </c>
      <c r="R103">
        <v>0</v>
      </c>
      <c r="S103">
        <f>Q101</f>
        <v>0.99975231623581118</v>
      </c>
      <c r="U103">
        <v>0</v>
      </c>
      <c r="V103">
        <v>-0.22087944922128197</v>
      </c>
      <c r="W103">
        <v>-0.21230354187267933</v>
      </c>
      <c r="X103">
        <v>-0.70985532308460675</v>
      </c>
      <c r="Z103">
        <v>0</v>
      </c>
      <c r="AA103">
        <v>-0.17141229360529192</v>
      </c>
      <c r="AB103">
        <v>0.2638802164137275</v>
      </c>
      <c r="AC103">
        <v>-0.7062153791004202</v>
      </c>
    </row>
    <row r="104" spans="1:29" x14ac:dyDescent="0.25">
      <c r="K104" t="s">
        <v>29</v>
      </c>
      <c r="P104" t="s">
        <v>30</v>
      </c>
      <c r="U104" t="s">
        <v>31</v>
      </c>
    </row>
    <row r="105" spans="1:29" x14ac:dyDescent="0.25">
      <c r="A105">
        <f>Z100</f>
        <v>13.833807166297952</v>
      </c>
      <c r="B105">
        <f t="shared" ref="B105:B108" si="48">AA100</f>
        <v>-11.76830516012185</v>
      </c>
      <c r="C105">
        <f t="shared" ref="C105:C108" si="49">AB100</f>
        <v>-7.0906641587233681</v>
      </c>
      <c r="D105">
        <f t="shared" ref="D105:D108" si="50">AC100</f>
        <v>-8.9848744991572023</v>
      </c>
      <c r="F105" t="s">
        <v>26</v>
      </c>
      <c r="G105">
        <f>SQRT(B107*B107+B108*B108)</f>
        <v>3.1861891466707983</v>
      </c>
      <c r="H105" t="s">
        <v>27</v>
      </c>
      <c r="I105">
        <f>B107/G105</f>
        <v>0.99855181043794361</v>
      </c>
      <c r="K105">
        <v>1</v>
      </c>
      <c r="L105">
        <v>0</v>
      </c>
      <c r="M105">
        <v>0</v>
      </c>
      <c r="N105">
        <v>0</v>
      </c>
      <c r="P105">
        <f t="array" ref="P105:S108">MMULT(K105:N108,A105:D108)</f>
        <v>13.833807166297952</v>
      </c>
      <c r="Q105">
        <v>-11.76830516012185</v>
      </c>
      <c r="R105">
        <v>-7.0906641587233681</v>
      </c>
      <c r="S105">
        <v>-8.9848744991572023</v>
      </c>
      <c r="U105">
        <f t="array" ref="U105:X108">MMULT(P105:S108,TRANSPOSE(K105:N108))</f>
        <v>13.833807166297952</v>
      </c>
      <c r="V105">
        <v>-11.76830516012185</v>
      </c>
      <c r="W105">
        <v>-6.5970224891924767</v>
      </c>
      <c r="X105">
        <v>-9.3533300088523692</v>
      </c>
    </row>
    <row r="106" spans="1:29" x14ac:dyDescent="0.25">
      <c r="A106">
        <f t="shared" ref="A106:A108" si="51">Z101</f>
        <v>1.6081559732595243</v>
      </c>
      <c r="B106">
        <f t="shared" si="48"/>
        <v>-2.3743753751555858</v>
      </c>
      <c r="C106">
        <f t="shared" si="49"/>
        <v>-9.7017473931358698</v>
      </c>
      <c r="D106">
        <f t="shared" si="50"/>
        <v>2.3280244948057152</v>
      </c>
      <c r="H106" t="s">
        <v>28</v>
      </c>
      <c r="I106">
        <f>B108/G105</f>
        <v>-5.3798530380532519E-2</v>
      </c>
      <c r="K106">
        <v>0</v>
      </c>
      <c r="L106">
        <v>1</v>
      </c>
      <c r="M106">
        <v>0</v>
      </c>
      <c r="N106">
        <v>0</v>
      </c>
      <c r="P106">
        <v>1.6081559732595243</v>
      </c>
      <c r="Q106">
        <v>-2.3743753751555858</v>
      </c>
      <c r="R106">
        <v>-9.7017473931358698</v>
      </c>
      <c r="S106">
        <v>2.3280244948057152</v>
      </c>
      <c r="U106">
        <v>1.6081559732595243</v>
      </c>
      <c r="V106">
        <v>-2.3743753751555858</v>
      </c>
      <c r="W106">
        <v>-9.8129417203378519</v>
      </c>
      <c r="X106">
        <v>1.8027133221582536</v>
      </c>
    </row>
    <row r="107" spans="1:29" x14ac:dyDescent="0.25">
      <c r="A107">
        <f t="shared" si="51"/>
        <v>0</v>
      </c>
      <c r="B107">
        <f t="shared" si="48"/>
        <v>3.1815749408058522</v>
      </c>
      <c r="C107">
        <f t="shared" si="49"/>
        <v>-7.0818971901868082</v>
      </c>
      <c r="D107">
        <f t="shared" si="50"/>
        <v>6.2324141696401005</v>
      </c>
      <c r="K107">
        <v>0</v>
      </c>
      <c r="L107">
        <v>0</v>
      </c>
      <c r="M107">
        <f>I105</f>
        <v>0.99855181043794361</v>
      </c>
      <c r="N107">
        <f>I106</f>
        <v>-5.3798530380532519E-2</v>
      </c>
      <c r="P107">
        <v>0</v>
      </c>
      <c r="Q107">
        <v>3.1861891466707979</v>
      </c>
      <c r="R107">
        <v>-7.0858376284359785</v>
      </c>
      <c r="S107">
        <v>6.2613818020209484</v>
      </c>
      <c r="U107">
        <v>0</v>
      </c>
      <c r="V107">
        <v>3.1861891466707979</v>
      </c>
      <c r="W107">
        <v>-7.4124291314441884</v>
      </c>
      <c r="X107">
        <v>5.8711064833262787</v>
      </c>
    </row>
    <row r="108" spans="1:29" x14ac:dyDescent="0.25">
      <c r="A108">
        <f t="shared" si="51"/>
        <v>0</v>
      </c>
      <c r="B108">
        <f t="shared" si="48"/>
        <v>-0.17141229360529192</v>
      </c>
      <c r="C108">
        <f t="shared" si="49"/>
        <v>0.2638802164137275</v>
      </c>
      <c r="D108">
        <f t="shared" si="50"/>
        <v>-0.7062153791004202</v>
      </c>
      <c r="K108">
        <v>0</v>
      </c>
      <c r="L108">
        <v>0</v>
      </c>
      <c r="M108">
        <f>-N107</f>
        <v>5.3798530380532519E-2</v>
      </c>
      <c r="N108">
        <f>M107</f>
        <v>0.99855181043794361</v>
      </c>
      <c r="P108">
        <v>0</v>
      </c>
      <c r="Q108">
        <v>0</v>
      </c>
      <c r="R108">
        <v>-0.11749759329938891</v>
      </c>
      <c r="S108">
        <v>-0.36989792231039897</v>
      </c>
      <c r="U108">
        <v>0</v>
      </c>
      <c r="V108">
        <v>0</v>
      </c>
      <c r="W108">
        <v>-9.7427469900094127E-2</v>
      </c>
      <c r="X108">
        <v>-0.37568343784303937</v>
      </c>
    </row>
    <row r="110" spans="1:29" x14ac:dyDescent="0.25">
      <c r="A110" t="s">
        <v>10</v>
      </c>
    </row>
    <row r="111" spans="1:29" x14ac:dyDescent="0.25">
      <c r="A111">
        <v>4</v>
      </c>
      <c r="B111">
        <v>4</v>
      </c>
    </row>
    <row r="112" spans="1:29" x14ac:dyDescent="0.25">
      <c r="A112">
        <f>U105</f>
        <v>13.833807166297952</v>
      </c>
      <c r="B112">
        <f t="shared" ref="B112:D112" si="52">V105</f>
        <v>-11.76830516012185</v>
      </c>
      <c r="C112">
        <f t="shared" si="52"/>
        <v>-6.5970224891924767</v>
      </c>
      <c r="D112">
        <f t="shared" si="52"/>
        <v>-9.3533300088523692</v>
      </c>
      <c r="F112">
        <f>C114</f>
        <v>-7.4124291314441884</v>
      </c>
      <c r="G112">
        <f>D114</f>
        <v>5.8711064833262787</v>
      </c>
      <c r="I112" t="s">
        <v>11</v>
      </c>
      <c r="J112">
        <f>F112+G113</f>
        <v>-7.7881125692872279</v>
      </c>
    </row>
    <row r="113" spans="1:26" x14ac:dyDescent="0.25">
      <c r="A113">
        <f t="shared" ref="A113:A115" si="53">U106</f>
        <v>1.6081559732595243</v>
      </c>
      <c r="B113">
        <f t="shared" ref="B113:B115" si="54">V106</f>
        <v>-2.3743753751555858</v>
      </c>
      <c r="C113">
        <f t="shared" ref="C113:C115" si="55">W106</f>
        <v>-9.8129417203378519</v>
      </c>
      <c r="D113">
        <f t="shared" ref="D113:D115" si="56">X106</f>
        <v>1.8027133221582536</v>
      </c>
      <c r="F113">
        <f>C115</f>
        <v>-9.7427469900094127E-2</v>
      </c>
      <c r="G113">
        <f>D115</f>
        <v>-0.37568343784303937</v>
      </c>
      <c r="I113" t="s">
        <v>12</v>
      </c>
      <c r="J113">
        <f>F112*G113-F113*G112</f>
        <v>3.3567339090533657</v>
      </c>
    </row>
    <row r="114" spans="1:26" x14ac:dyDescent="0.25">
      <c r="A114">
        <f t="shared" si="53"/>
        <v>0</v>
      </c>
      <c r="B114">
        <f t="shared" si="54"/>
        <v>3.1861891466707979</v>
      </c>
      <c r="C114">
        <f t="shared" si="55"/>
        <v>-7.4124291314441884</v>
      </c>
      <c r="D114">
        <f t="shared" si="56"/>
        <v>5.8711064833262787</v>
      </c>
    </row>
    <row r="115" spans="1:26" x14ac:dyDescent="0.25">
      <c r="A115">
        <f t="shared" si="53"/>
        <v>0</v>
      </c>
      <c r="B115">
        <f t="shared" si="54"/>
        <v>0</v>
      </c>
      <c r="C115">
        <f t="shared" si="55"/>
        <v>-9.7427469900094127E-2</v>
      </c>
      <c r="D115">
        <f t="shared" si="56"/>
        <v>-0.37568343784303937</v>
      </c>
    </row>
    <row r="117" spans="1:26" x14ac:dyDescent="0.25">
      <c r="A117" t="s">
        <v>13</v>
      </c>
      <c r="F117" t="s">
        <v>14</v>
      </c>
      <c r="K117" t="s">
        <v>15</v>
      </c>
    </row>
    <row r="118" spans="1:26" x14ac:dyDescent="0.25">
      <c r="A118">
        <f t="array" ref="A118:D121">MMULT(A112:D115,A112:D115)</f>
        <v>172.4489504759257</v>
      </c>
      <c r="B118">
        <v>-155.87745173517331</v>
      </c>
      <c r="C118">
        <v>74.030988653793159</v>
      </c>
      <c r="D118">
        <v>-185.82497453052804</v>
      </c>
      <c r="F118">
        <f>$J$25*A112</f>
        <v>-1.2172678571049431</v>
      </c>
      <c r="G118">
        <f t="shared" ref="G118:G121" si="57">$J$25*B112</f>
        <v>1.0355196824571693</v>
      </c>
      <c r="H118">
        <f t="shared" ref="H118:H121" si="58">$J$25*C112</f>
        <v>0.58048687047308578</v>
      </c>
      <c r="I118">
        <f t="shared" ref="I118:I121" si="59">$J$25*D112</f>
        <v>0.8230205784860557</v>
      </c>
      <c r="K118">
        <f>$J$26</f>
        <v>-13.460558290299449</v>
      </c>
      <c r="L118">
        <v>0</v>
      </c>
      <c r="M118">
        <v>0</v>
      </c>
      <c r="N118">
        <v>0</v>
      </c>
    </row>
    <row r="119" spans="1:26" x14ac:dyDescent="0.25">
      <c r="A119">
        <v>18.428553685085689</v>
      </c>
      <c r="B119">
        <v>-44.553500222499139</v>
      </c>
      <c r="C119">
        <v>85.252667331948061</v>
      </c>
      <c r="D119">
        <v>-77.612006937293316</v>
      </c>
      <c r="F119">
        <f t="shared" ref="F119:F121" si="60">$J$25*A113</f>
        <v>-0.14150526691084381</v>
      </c>
      <c r="G119">
        <f t="shared" si="57"/>
        <v>0.20892663820843485</v>
      </c>
      <c r="H119">
        <f t="shared" si="58"/>
        <v>0.86346284838434195</v>
      </c>
      <c r="I119">
        <f t="shared" si="59"/>
        <v>-0.15862480633560452</v>
      </c>
      <c r="K119">
        <v>0</v>
      </c>
      <c r="L119">
        <f>$J$26</f>
        <v>-13.460558290299449</v>
      </c>
      <c r="M119">
        <v>0</v>
      </c>
      <c r="N119">
        <v>0</v>
      </c>
    </row>
    <row r="120" spans="1:26" x14ac:dyDescent="0.25">
      <c r="A120">
        <v>5.1238891081533104</v>
      </c>
      <c r="B120">
        <v>-31.182610299517052</v>
      </c>
      <c r="C120">
        <v>23.106210172244396</v>
      </c>
      <c r="D120">
        <v>-39.981052576797637</v>
      </c>
      <c r="F120">
        <f t="shared" si="60"/>
        <v>0</v>
      </c>
      <c r="G120">
        <f t="shared" si="57"/>
        <v>-0.28035996080295916</v>
      </c>
      <c r="H120">
        <f t="shared" si="58"/>
        <v>0.65223633785766677</v>
      </c>
      <c r="I120">
        <f t="shared" si="59"/>
        <v>-0.51661188578690009</v>
      </c>
      <c r="K120">
        <v>0</v>
      </c>
      <c r="L120">
        <v>0</v>
      </c>
      <c r="M120">
        <f>$J$26</f>
        <v>-13.460558290299449</v>
      </c>
      <c r="N120">
        <v>0</v>
      </c>
    </row>
    <row r="121" spans="1:26" x14ac:dyDescent="0.25">
      <c r="A121">
        <v>0</v>
      </c>
      <c r="B121">
        <v>-0.31042234718327577</v>
      </c>
      <c r="C121">
        <v>0.75877610292277609</v>
      </c>
      <c r="D121">
        <v>-0.43086900471495365</v>
      </c>
      <c r="F121">
        <f t="shared" si="60"/>
        <v>0</v>
      </c>
      <c r="G121">
        <f t="shared" si="57"/>
        <v>0</v>
      </c>
      <c r="H121">
        <f t="shared" si="58"/>
        <v>8.5728625592936519E-3</v>
      </c>
      <c r="I121">
        <f t="shared" si="59"/>
        <v>3.305723202844052E-2</v>
      </c>
      <c r="K121">
        <v>0</v>
      </c>
      <c r="L121">
        <v>0</v>
      </c>
      <c r="M121">
        <v>0</v>
      </c>
      <c r="N121">
        <f>$J$26</f>
        <v>-13.460558290299449</v>
      </c>
    </row>
    <row r="123" spans="1:26" x14ac:dyDescent="0.25">
      <c r="A123" t="s">
        <v>16</v>
      </c>
      <c r="C123" t="s">
        <v>17</v>
      </c>
      <c r="D123" t="s">
        <v>18</v>
      </c>
      <c r="E123" t="s">
        <v>19</v>
      </c>
      <c r="G123" t="s">
        <v>20</v>
      </c>
      <c r="K123" t="s">
        <v>21</v>
      </c>
    </row>
    <row r="124" spans="1:26" x14ac:dyDescent="0.25">
      <c r="A124">
        <f t="array" ref="A124:A127">A118:D121-F118:I121+K118:N121</f>
        <v>160.20566004273121</v>
      </c>
      <c r="C124">
        <f>SQRT(SUMPRODUCT(A124:A126,A124:A126))</f>
        <v>161.35970636686361</v>
      </c>
      <c r="D124">
        <f>A124+SIGN(A124)*C124</f>
        <v>321.56536640959484</v>
      </c>
      <c r="E124">
        <f>D124/(SQRT(SUMPRODUCT(D124:D126,D124:D126)))</f>
        <v>0.99821039601842576</v>
      </c>
      <c r="G124">
        <f t="array" ref="G124:I126">MMULT(E124:E126,TRANSPOSE(E124:E126))</f>
        <v>0.99642399471926235</v>
      </c>
      <c r="H124">
        <v>5.7542429179240344E-2</v>
      </c>
      <c r="I124">
        <v>1.5877226178460432E-2</v>
      </c>
      <c r="K124">
        <f>1-2*G124</f>
        <v>-0.9928479894385247</v>
      </c>
      <c r="L124">
        <f t="shared" ref="L124" si="61">-2*H124</f>
        <v>-0.11508485835848069</v>
      </c>
      <c r="M124">
        <f t="shared" ref="M124:M125" si="62">-2*I124</f>
        <v>-3.1754452356920863E-2</v>
      </c>
      <c r="N124">
        <v>0</v>
      </c>
    </row>
    <row r="125" spans="1:26" x14ac:dyDescent="0.25">
      <c r="A125">
        <v>18.570058951996533</v>
      </c>
      <c r="D125">
        <f>A125</f>
        <v>18.570058951996533</v>
      </c>
      <c r="E125">
        <f>D125/(SQRT(SUMPRODUCT(D124:D126,D124:D126)))</f>
        <v>5.76455919601324E-2</v>
      </c>
      <c r="G125">
        <v>5.7542429179240344E-2</v>
      </c>
      <c r="H125">
        <v>3.3230142724340814E-3</v>
      </c>
      <c r="I125">
        <v>9.1689297706469466E-4</v>
      </c>
      <c r="K125">
        <f t="shared" ref="K125:K126" si="63">-2*G125</f>
        <v>-0.11508485835848069</v>
      </c>
      <c r="L125">
        <f>1-2*H125</f>
        <v>0.99335397145513182</v>
      </c>
      <c r="M125">
        <f t="shared" si="62"/>
        <v>-1.8337859541293893E-3</v>
      </c>
      <c r="N125">
        <v>0</v>
      </c>
    </row>
    <row r="126" spans="1:26" x14ac:dyDescent="0.25">
      <c r="A126">
        <v>5.1238891081533104</v>
      </c>
      <c r="D126">
        <f>A126</f>
        <v>5.1238891081533104</v>
      </c>
      <c r="E126">
        <f>D126/(SQRT(SUMPRODUCT(D124:D126,D124:D126)))</f>
        <v>1.590569106652277E-2</v>
      </c>
      <c r="G126">
        <v>1.5877226178460432E-2</v>
      </c>
      <c r="H126">
        <v>9.1689297706469466E-4</v>
      </c>
      <c r="I126">
        <v>2.5299100830366222E-4</v>
      </c>
      <c r="K126">
        <f t="shared" si="63"/>
        <v>-3.1754452356920863E-2</v>
      </c>
      <c r="L126">
        <f t="shared" ref="L126" si="64">-2*H126</f>
        <v>-1.8337859541293893E-3</v>
      </c>
      <c r="M126">
        <f>1-2*I126</f>
        <v>0.99949401798339266</v>
      </c>
      <c r="N126">
        <v>0</v>
      </c>
    </row>
    <row r="127" spans="1:26" x14ac:dyDescent="0.25">
      <c r="A127">
        <v>0</v>
      </c>
      <c r="K127">
        <v>0</v>
      </c>
      <c r="L127">
        <v>0</v>
      </c>
      <c r="M127">
        <v>0</v>
      </c>
      <c r="N127">
        <v>1</v>
      </c>
    </row>
    <row r="128" spans="1:26" x14ac:dyDescent="0.25">
      <c r="K128" t="s">
        <v>22</v>
      </c>
      <c r="P128" t="s">
        <v>23</v>
      </c>
      <c r="U128" t="s">
        <v>24</v>
      </c>
      <c r="Z128" t="s">
        <v>25</v>
      </c>
    </row>
    <row r="129" spans="1:29" x14ac:dyDescent="0.25">
      <c r="A129">
        <f t="array" ref="A129:D132">MMULT(MMULT(K124:N127,A112:D115),K124:N127)</f>
        <v>12.204593541649039</v>
      </c>
      <c r="B129">
        <v>13.364881309046249</v>
      </c>
      <c r="C129">
        <v>8.3308129076360853</v>
      </c>
      <c r="D129">
        <v>8.8925361153953713</v>
      </c>
      <c r="F129" t="s">
        <v>26</v>
      </c>
      <c r="G129">
        <f>SQRT(A130*A130+A131*A131)</f>
        <v>0.4720331379560545</v>
      </c>
      <c r="H129" t="s">
        <v>27</v>
      </c>
      <c r="I129">
        <f>A130/G129</f>
        <v>0.8386512454960624</v>
      </c>
      <c r="K129">
        <v>1</v>
      </c>
      <c r="L129">
        <v>0</v>
      </c>
      <c r="M129">
        <v>0</v>
      </c>
      <c r="N129">
        <v>0</v>
      </c>
      <c r="P129">
        <v>1</v>
      </c>
      <c r="Q129">
        <v>0</v>
      </c>
      <c r="R129">
        <v>0</v>
      </c>
      <c r="S129">
        <v>0</v>
      </c>
      <c r="U129">
        <f t="array" ref="U129:X132">MMULT(P129:S132,MMULT(K129:N132,A129:D132))</f>
        <v>12.204593541649039</v>
      </c>
      <c r="V129">
        <v>13.364881309046249</v>
      </c>
      <c r="W129">
        <v>8.3308129076360853</v>
      </c>
      <c r="X129">
        <v>8.8925361153953713</v>
      </c>
      <c r="Z129">
        <f t="array" ref="Z129:AC132">MMULT(MMULT(U129:X132,TRANSPOSE(K129:N132)), TRANSPOSE(P129:S132))</f>
        <v>12.204593541649039</v>
      </c>
      <c r="AA129">
        <v>15.803951325573125</v>
      </c>
      <c r="AB129">
        <v>-0.29278708100455741</v>
      </c>
      <c r="AC129">
        <v>8.789146312051761</v>
      </c>
    </row>
    <row r="130" spans="1:29" x14ac:dyDescent="0.25">
      <c r="A130">
        <v>0.39587117906225977</v>
      </c>
      <c r="B130">
        <v>-0.98753533719316</v>
      </c>
      <c r="C130">
        <v>-8.9686926755135374</v>
      </c>
      <c r="D130">
        <v>2.8563927446055559</v>
      </c>
      <c r="H130" t="s">
        <v>28</v>
      </c>
      <c r="I130">
        <f>A131/G129</f>
        <v>0.54466878782238226</v>
      </c>
      <c r="K130">
        <v>0</v>
      </c>
      <c r="L130">
        <f>I129</f>
        <v>0.8386512454960624</v>
      </c>
      <c r="M130">
        <f>I130</f>
        <v>0.54466878782238226</v>
      </c>
      <c r="N130">
        <v>0</v>
      </c>
      <c r="P130">
        <v>0</v>
      </c>
      <c r="Q130">
        <f>I131</f>
        <v>0.99997852252908348</v>
      </c>
      <c r="R130">
        <v>0</v>
      </c>
      <c r="S130">
        <f>I132</f>
        <v>6.5539667798332271E-3</v>
      </c>
      <c r="U130">
        <v>0.47204327625179149</v>
      </c>
      <c r="V130">
        <v>1.1342278305250502</v>
      </c>
      <c r="W130">
        <v>-11.427303537143208</v>
      </c>
      <c r="X130">
        <v>5.7490934486747651</v>
      </c>
      <c r="Z130">
        <v>0.47204327625179149</v>
      </c>
      <c r="AA130">
        <v>-5.2350813674336969</v>
      </c>
      <c r="AB130">
        <v>-10.2013008416532</v>
      </c>
      <c r="AC130">
        <v>5.7835282136056509</v>
      </c>
    </row>
    <row r="131" spans="1:29" x14ac:dyDescent="0.25">
      <c r="A131">
        <v>0.25710171706251955</v>
      </c>
      <c r="B131">
        <v>3.603013069251999</v>
      </c>
      <c r="C131">
        <v>-7.1700555447576972</v>
      </c>
      <c r="D131">
        <v>6.1618398908032939</v>
      </c>
      <c r="F131" t="s">
        <v>26</v>
      </c>
      <c r="G131">
        <f>SQRT(G129*G129+A132*A132)</f>
        <v>0.47204327625179154</v>
      </c>
      <c r="H131" t="s">
        <v>27</v>
      </c>
      <c r="I131">
        <f>G129/G131</f>
        <v>0.99997852252908348</v>
      </c>
      <c r="K131">
        <v>0</v>
      </c>
      <c r="L131">
        <f>-M130</f>
        <v>-0.54466878782238226</v>
      </c>
      <c r="M131">
        <f>L130</f>
        <v>0.8386512454960624</v>
      </c>
      <c r="N131">
        <v>0</v>
      </c>
      <c r="P131">
        <v>0</v>
      </c>
      <c r="Q131">
        <v>0</v>
      </c>
      <c r="R131">
        <v>1</v>
      </c>
      <c r="S131">
        <v>0</v>
      </c>
      <c r="U131">
        <v>0</v>
      </c>
      <c r="V131">
        <v>3.5595510731075457</v>
      </c>
      <c r="W131">
        <v>-1.1282090449635538</v>
      </c>
      <c r="X131">
        <v>3.6118467252205475</v>
      </c>
      <c r="Z131">
        <v>0</v>
      </c>
      <c r="AA131">
        <v>2.3943426942827832</v>
      </c>
      <c r="AB131">
        <v>-2.8849502889199541</v>
      </c>
      <c r="AC131">
        <v>3.5962315207005764</v>
      </c>
    </row>
    <row r="132" spans="1:29" x14ac:dyDescent="0.25">
      <c r="A132">
        <v>3.0937559511978806E-3</v>
      </c>
      <c r="B132">
        <v>1.7866112584915647E-4</v>
      </c>
      <c r="C132">
        <v>-9.7378173352401121E-2</v>
      </c>
      <c r="D132">
        <v>-0.37568343784303937</v>
      </c>
      <c r="H132" t="s">
        <v>28</v>
      </c>
      <c r="I132">
        <f>A132/G131</f>
        <v>6.5539667798332271E-3</v>
      </c>
      <c r="K132">
        <v>0</v>
      </c>
      <c r="L132">
        <v>0</v>
      </c>
      <c r="M132">
        <v>0</v>
      </c>
      <c r="N132">
        <v>1</v>
      </c>
      <c r="P132">
        <v>0</v>
      </c>
      <c r="Q132">
        <f>-S130</f>
        <v>-6.5539667798332271E-3</v>
      </c>
      <c r="R132">
        <v>0</v>
      </c>
      <c r="S132">
        <f>Q130</f>
        <v>0.99997852252908348</v>
      </c>
      <c r="U132">
        <v>0</v>
      </c>
      <c r="V132">
        <v>-7.25518621922535E-3</v>
      </c>
      <c r="W132">
        <v>-2.2484488496841551E-2</v>
      </c>
      <c r="X132">
        <v>-0.41337168349812059</v>
      </c>
      <c r="Z132">
        <v>0</v>
      </c>
      <c r="AA132">
        <v>-2.1040000627638923E-2</v>
      </c>
      <c r="AB132">
        <v>-1.4904970798766929E-2</v>
      </c>
      <c r="AC132">
        <v>-0.41324266344024485</v>
      </c>
    </row>
    <row r="133" spans="1:29" x14ac:dyDescent="0.25">
      <c r="K133" t="s">
        <v>29</v>
      </c>
      <c r="P133" t="s">
        <v>30</v>
      </c>
      <c r="U133" t="s">
        <v>31</v>
      </c>
    </row>
    <row r="134" spans="1:29" x14ac:dyDescent="0.25">
      <c r="A134">
        <f>Z129</f>
        <v>12.204593541649039</v>
      </c>
      <c r="B134">
        <f t="shared" ref="B134:B137" si="65">AA129</f>
        <v>15.803951325573125</v>
      </c>
      <c r="C134">
        <f t="shared" ref="C134:C137" si="66">AB129</f>
        <v>-0.29278708100455741</v>
      </c>
      <c r="D134">
        <f t="shared" ref="D134:D137" si="67">AC129</f>
        <v>8.789146312051761</v>
      </c>
      <c r="F134" t="s">
        <v>26</v>
      </c>
      <c r="G134">
        <f>SQRT(B136*B136+B137*B137)</f>
        <v>2.3944351357453284</v>
      </c>
      <c r="H134" t="s">
        <v>27</v>
      </c>
      <c r="I134">
        <f>B136/G134</f>
        <v>0.99996139320662103</v>
      </c>
      <c r="K134">
        <v>1</v>
      </c>
      <c r="L134">
        <v>0</v>
      </c>
      <c r="M134">
        <v>0</v>
      </c>
      <c r="N134">
        <v>0</v>
      </c>
      <c r="P134">
        <f t="array" ref="P134:S137">MMULT(K134:N137,A134:D137)</f>
        <v>12.204593541649039</v>
      </c>
      <c r="Q134">
        <v>15.803951325573125</v>
      </c>
      <c r="R134">
        <v>-0.29278708100455741</v>
      </c>
      <c r="S134">
        <v>8.789146312051761</v>
      </c>
      <c r="U134">
        <f t="array" ref="U134:X137">MMULT(P134:S137,TRANSPOSE(K134:N137))</f>
        <v>12.204593541649039</v>
      </c>
      <c r="V134">
        <v>15.803951325573125</v>
      </c>
      <c r="W134">
        <v>-0.37000636980289164</v>
      </c>
      <c r="X134">
        <v>8.786234259098805</v>
      </c>
    </row>
    <row r="135" spans="1:29" x14ac:dyDescent="0.25">
      <c r="A135">
        <f t="shared" ref="A135:A137" si="68">Z130</f>
        <v>0.47204327625179149</v>
      </c>
      <c r="B135">
        <f t="shared" si="65"/>
        <v>-5.2350813674336969</v>
      </c>
      <c r="C135">
        <f t="shared" si="66"/>
        <v>-10.2013008416532</v>
      </c>
      <c r="D135">
        <f t="shared" si="67"/>
        <v>5.7835282136056509</v>
      </c>
      <c r="H135" t="s">
        <v>28</v>
      </c>
      <c r="I135">
        <f>B137/G134</f>
        <v>-8.7870413833906983E-3</v>
      </c>
      <c r="K135">
        <v>0</v>
      </c>
      <c r="L135">
        <v>1</v>
      </c>
      <c r="M135">
        <v>0</v>
      </c>
      <c r="N135">
        <v>0</v>
      </c>
      <c r="P135">
        <v>0.47204327625179149</v>
      </c>
      <c r="Q135">
        <v>-5.2350813674336969</v>
      </c>
      <c r="R135">
        <v>-10.2013008416532</v>
      </c>
      <c r="S135">
        <v>5.7835282136056509</v>
      </c>
      <c r="U135">
        <v>0.47204327625179149</v>
      </c>
      <c r="V135">
        <v>-5.2350813674336969</v>
      </c>
      <c r="W135">
        <v>-10.251727103894369</v>
      </c>
      <c r="X135">
        <v>5.6936656774668819</v>
      </c>
    </row>
    <row r="136" spans="1:29" x14ac:dyDescent="0.25">
      <c r="A136">
        <f t="shared" si="68"/>
        <v>0</v>
      </c>
      <c r="B136">
        <f t="shared" si="65"/>
        <v>2.3943426942827832</v>
      </c>
      <c r="C136">
        <f t="shared" si="66"/>
        <v>-2.8849502889199541</v>
      </c>
      <c r="D136">
        <f t="shared" si="67"/>
        <v>3.5962315207005764</v>
      </c>
      <c r="K136">
        <v>0</v>
      </c>
      <c r="L136">
        <v>0</v>
      </c>
      <c r="M136">
        <f>I134</f>
        <v>0.99996139320662103</v>
      </c>
      <c r="N136">
        <f>I135</f>
        <v>-8.7870413833906983E-3</v>
      </c>
      <c r="P136">
        <v>0</v>
      </c>
      <c r="Q136">
        <v>2.3944351357453284</v>
      </c>
      <c r="R136">
        <v>-2.8847079396450144</v>
      </c>
      <c r="S136">
        <v>3.5997238621183461</v>
      </c>
      <c r="U136">
        <v>0</v>
      </c>
      <c r="V136">
        <v>2.3944351357453284</v>
      </c>
      <c r="W136">
        <v>-2.9162274928668426</v>
      </c>
      <c r="X136">
        <v>3.5742368402783233</v>
      </c>
    </row>
    <row r="137" spans="1:29" x14ac:dyDescent="0.25">
      <c r="A137">
        <f t="shared" si="68"/>
        <v>0</v>
      </c>
      <c r="B137">
        <f t="shared" si="65"/>
        <v>-2.1040000627638923E-2</v>
      </c>
      <c r="C137">
        <f t="shared" si="66"/>
        <v>-1.4904970798766929E-2</v>
      </c>
      <c r="D137">
        <f t="shared" si="67"/>
        <v>-0.41324266344024485</v>
      </c>
      <c r="K137">
        <v>0</v>
      </c>
      <c r="L137">
        <v>0</v>
      </c>
      <c r="M137">
        <f>-N136</f>
        <v>8.7870413833906983E-3</v>
      </c>
      <c r="N137">
        <f>M136</f>
        <v>0.99996139320662103</v>
      </c>
      <c r="P137">
        <v>0</v>
      </c>
      <c r="Q137">
        <v>3.4694469519536142E-18</v>
      </c>
      <c r="R137">
        <v>-4.0254572943403566E-2</v>
      </c>
      <c r="S137">
        <v>-0.38162647426947205</v>
      </c>
      <c r="U137">
        <v>0</v>
      </c>
      <c r="V137">
        <v>3.4694469519536142E-18</v>
      </c>
      <c r="W137">
        <v>-3.6899651221020048E-2</v>
      </c>
      <c r="X137">
        <v>-0.38196545949335636</v>
      </c>
    </row>
    <row r="139" spans="1:29" x14ac:dyDescent="0.25">
      <c r="A139" t="s">
        <v>32</v>
      </c>
    </row>
    <row r="140" spans="1:29" x14ac:dyDescent="0.25">
      <c r="A140">
        <v>4</v>
      </c>
      <c r="B140">
        <v>4</v>
      </c>
    </row>
    <row r="141" spans="1:29" x14ac:dyDescent="0.25">
      <c r="A141">
        <f>U134</f>
        <v>12.204593541649039</v>
      </c>
      <c r="B141">
        <f t="shared" ref="B141:D141" si="69">V134</f>
        <v>15.803951325573125</v>
      </c>
      <c r="C141">
        <f t="shared" si="69"/>
        <v>-0.37000636980289164</v>
      </c>
      <c r="D141">
        <f t="shared" si="69"/>
        <v>8.786234259098805</v>
      </c>
      <c r="F141">
        <f>C143</f>
        <v>-2.9162274928668426</v>
      </c>
      <c r="G141">
        <f>D143</f>
        <v>3.5742368402783233</v>
      </c>
      <c r="I141" t="s">
        <v>11</v>
      </c>
      <c r="J141">
        <f>F141+G142</f>
        <v>-3.2981929523601989</v>
      </c>
    </row>
    <row r="142" spans="1:29" x14ac:dyDescent="0.25">
      <c r="A142">
        <f t="shared" ref="A142:A144" si="70">U135</f>
        <v>0.47204327625179149</v>
      </c>
      <c r="B142">
        <f t="shared" ref="B142:B144" si="71">V135</f>
        <v>-5.2350813674336969</v>
      </c>
      <c r="C142">
        <f t="shared" ref="C142:C144" si="72">W135</f>
        <v>-10.251727103894369</v>
      </c>
      <c r="D142">
        <f t="shared" ref="D142:D144" si="73">X135</f>
        <v>5.6936656774668819</v>
      </c>
      <c r="F142">
        <f>C144</f>
        <v>-3.6899651221020048E-2</v>
      </c>
      <c r="G142">
        <f>D144</f>
        <v>-0.38196545949335636</v>
      </c>
      <c r="I142" t="s">
        <v>12</v>
      </c>
      <c r="J142">
        <f>F141*G142-F142*G141</f>
        <v>1.2457862670876332</v>
      </c>
    </row>
    <row r="143" spans="1:29" x14ac:dyDescent="0.25">
      <c r="A143">
        <f t="shared" si="70"/>
        <v>0</v>
      </c>
      <c r="B143">
        <f t="shared" si="71"/>
        <v>2.3944351357453284</v>
      </c>
      <c r="C143">
        <f t="shared" si="72"/>
        <v>-2.9162274928668426</v>
      </c>
      <c r="D143">
        <f t="shared" si="73"/>
        <v>3.5742368402783233</v>
      </c>
    </row>
    <row r="144" spans="1:29" x14ac:dyDescent="0.25">
      <c r="A144">
        <f t="shared" si="70"/>
        <v>0</v>
      </c>
      <c r="B144">
        <f t="shared" si="71"/>
        <v>3.4694469519536142E-18</v>
      </c>
      <c r="C144">
        <f t="shared" si="72"/>
        <v>-3.6899651221020048E-2</v>
      </c>
      <c r="D144">
        <f t="shared" si="73"/>
        <v>-0.38196545949335636</v>
      </c>
    </row>
    <row r="146" spans="1:29" x14ac:dyDescent="0.25">
      <c r="A146" t="s">
        <v>13</v>
      </c>
      <c r="F146" t="s">
        <v>14</v>
      </c>
      <c r="K146" t="s">
        <v>15</v>
      </c>
    </row>
    <row r="147" spans="1:29" x14ac:dyDescent="0.25">
      <c r="A147">
        <f t="array" ref="A147:D150">MMULT(A141:D144,A141:D144)</f>
        <v>156.41225247830883</v>
      </c>
      <c r="B147">
        <v>109.25987491198298</v>
      </c>
      <c r="C147">
        <v>-165.7787597358226</v>
      </c>
      <c r="D147">
        <v>192.53630472070563</v>
      </c>
      <c r="F147">
        <f>$J$25*A141</f>
        <v>-1.0739096800100634</v>
      </c>
      <c r="G147">
        <f t="shared" ref="G147:G150" si="74">$J$25*B141</f>
        <v>-1.3906252799835279</v>
      </c>
      <c r="H147">
        <f t="shared" ref="H147:H150" si="75">$J$25*C141</f>
        <v>3.2557694022395084E-2</v>
      </c>
      <c r="I147">
        <f t="shared" ref="I147:I150" si="76">$J$25*D141</f>
        <v>-0.7731205459225271</v>
      </c>
      <c r="K147">
        <f>$J$26</f>
        <v>-13.460558290299449</v>
      </c>
      <c r="L147">
        <v>0</v>
      </c>
      <c r="M147">
        <v>0</v>
      </c>
      <c r="N147">
        <v>0</v>
      </c>
    </row>
    <row r="148" spans="1:29" x14ac:dyDescent="0.25">
      <c r="A148">
        <v>3.2899113605933565</v>
      </c>
      <c r="B148">
        <v>10.319130305461474</v>
      </c>
      <c r="C148">
        <v>83.180240678653959</v>
      </c>
      <c r="D148">
        <v>-64.476204612837137</v>
      </c>
      <c r="F148">
        <f t="shared" ref="F148:F150" si="77">$J$25*A142</f>
        <v>-4.1536151287670707E-2</v>
      </c>
      <c r="G148">
        <f t="shared" si="74"/>
        <v>0.46064660301401089</v>
      </c>
      <c r="H148">
        <f t="shared" si="75"/>
        <v>0.90207256277099601</v>
      </c>
      <c r="I148">
        <f t="shared" si="76"/>
        <v>-0.50099846954399874</v>
      </c>
      <c r="K148">
        <v>0</v>
      </c>
      <c r="L148">
        <f>$J$26</f>
        <v>-13.460558290299449</v>
      </c>
      <c r="M148">
        <v>0</v>
      </c>
      <c r="N148">
        <v>0</v>
      </c>
    </row>
    <row r="149" spans="1:29" x14ac:dyDescent="0.25">
      <c r="A149">
        <v>1.1302770062496279</v>
      </c>
      <c r="B149">
        <v>-19.517780337415822</v>
      </c>
      <c r="C149">
        <v>-16.174600882272536</v>
      </c>
      <c r="D149">
        <v>1.8445903926417775</v>
      </c>
      <c r="F149">
        <f t="shared" si="77"/>
        <v>0</v>
      </c>
      <c r="G149">
        <f t="shared" si="74"/>
        <v>-0.21069174173298028</v>
      </c>
      <c r="H149">
        <f t="shared" si="75"/>
        <v>0.256605426720178</v>
      </c>
      <c r="I149">
        <f t="shared" si="76"/>
        <v>-0.3145051515500813</v>
      </c>
      <c r="K149">
        <v>0</v>
      </c>
      <c r="L149">
        <v>0</v>
      </c>
      <c r="M149">
        <f>$J$26</f>
        <v>-13.460558290299449</v>
      </c>
      <c r="N149">
        <v>0</v>
      </c>
    </row>
    <row r="150" spans="1:29" x14ac:dyDescent="0.25">
      <c r="A150">
        <v>1.6377291059819759E-18</v>
      </c>
      <c r="B150">
        <v>-8.8353821380358424E-2</v>
      </c>
      <c r="C150">
        <v>0.12170216960171769</v>
      </c>
      <c r="D150">
        <v>1.4009519458380026E-2</v>
      </c>
      <c r="F150">
        <f t="shared" si="77"/>
        <v>0</v>
      </c>
      <c r="G150">
        <f t="shared" si="74"/>
        <v>-3.0528445320768704E-19</v>
      </c>
      <c r="H150">
        <f t="shared" si="75"/>
        <v>3.2468834377825865E-3</v>
      </c>
      <c r="I150">
        <f t="shared" si="76"/>
        <v>3.361000126547295E-2</v>
      </c>
      <c r="K150">
        <v>0</v>
      </c>
      <c r="L150">
        <v>0</v>
      </c>
      <c r="M150">
        <v>0</v>
      </c>
      <c r="N150">
        <f>$J$26</f>
        <v>-13.460558290299449</v>
      </c>
    </row>
    <row r="152" spans="1:29" x14ac:dyDescent="0.25">
      <c r="A152" t="s">
        <v>16</v>
      </c>
      <c r="C152" t="s">
        <v>17</v>
      </c>
      <c r="D152" t="s">
        <v>18</v>
      </c>
      <c r="E152" t="s">
        <v>19</v>
      </c>
      <c r="G152" t="s">
        <v>20</v>
      </c>
      <c r="K152" t="s">
        <v>21</v>
      </c>
    </row>
    <row r="153" spans="1:29" x14ac:dyDescent="0.25">
      <c r="A153">
        <f t="array" ref="A153:A156">A147:D150-F147:I150+K147:N150</f>
        <v>144.02560386801946</v>
      </c>
      <c r="C153">
        <f>SQRT(SUMPRODUCT(A153:A155,A153:A155))</f>
        <v>144.06856228262617</v>
      </c>
      <c r="D153">
        <f>A153+SIGN(A153)*C153</f>
        <v>288.09416615064561</v>
      </c>
      <c r="E153">
        <f>D153/(SQRT(SUMPRODUCT(D153:D155,D153:D155)))</f>
        <v>0.99992545213331974</v>
      </c>
      <c r="G153">
        <f t="array" ref="G153:I155">MMULT(E153:E155,TRANSPOSE(E153:E155))</f>
        <v>0.99985090982402391</v>
      </c>
      <c r="H153">
        <v>1.1562021092934794E-2</v>
      </c>
      <c r="I153">
        <v>3.9227052326388529E-3</v>
      </c>
      <c r="K153">
        <f>1-2*G153</f>
        <v>-0.99970181964804783</v>
      </c>
      <c r="L153">
        <f t="shared" ref="L153" si="78">-2*H153</f>
        <v>-2.3124042185869588E-2</v>
      </c>
      <c r="M153">
        <f t="shared" ref="M153:M154" si="79">-2*I153</f>
        <v>-7.8454104652777058E-3</v>
      </c>
      <c r="N153">
        <v>0</v>
      </c>
    </row>
    <row r="154" spans="1:29" x14ac:dyDescent="0.25">
      <c r="A154">
        <v>3.3314475118810272</v>
      </c>
      <c r="D154">
        <f>A154</f>
        <v>3.3314475118810272</v>
      </c>
      <c r="E154">
        <f>D154/(SQRT(SUMPRODUCT(D153:D155,D153:D155)))</f>
        <v>1.156288308120117E-2</v>
      </c>
      <c r="G154">
        <v>1.1562021092934794E-2</v>
      </c>
      <c r="H154">
        <v>1.3370026514952828E-4</v>
      </c>
      <c r="I154">
        <v>4.5361163544991502E-5</v>
      </c>
      <c r="K154">
        <f t="shared" ref="K154:K155" si="80">-2*G154</f>
        <v>-2.3124042185869588E-2</v>
      </c>
      <c r="L154">
        <f>1-2*H154</f>
        <v>0.99973259946970094</v>
      </c>
      <c r="M154">
        <f t="shared" si="79"/>
        <v>-9.0722327089983005E-5</v>
      </c>
      <c r="N154">
        <v>0</v>
      </c>
    </row>
    <row r="155" spans="1:29" x14ac:dyDescent="0.25">
      <c r="A155">
        <v>1.1302770062496279</v>
      </c>
      <c r="D155">
        <f>A155</f>
        <v>1.1302770062496279</v>
      </c>
      <c r="E155">
        <f>D155/(SQRT(SUMPRODUCT(D153:D155,D153:D155)))</f>
        <v>3.9229976837471675E-3</v>
      </c>
      <c r="G155">
        <v>3.9227052326388529E-3</v>
      </c>
      <c r="H155">
        <v>4.5361163544991502E-5</v>
      </c>
      <c r="I155">
        <v>1.5389910826685641E-5</v>
      </c>
      <c r="K155">
        <f t="shared" si="80"/>
        <v>-7.8454104652777058E-3</v>
      </c>
      <c r="L155">
        <f t="shared" ref="L155" si="81">-2*H155</f>
        <v>-9.0722327089983005E-5</v>
      </c>
      <c r="M155">
        <f>1-2*I155</f>
        <v>0.99996922017834666</v>
      </c>
      <c r="N155">
        <v>0</v>
      </c>
    </row>
    <row r="156" spans="1:29" x14ac:dyDescent="0.25">
      <c r="A156">
        <v>1.6377291059819759E-18</v>
      </c>
      <c r="K156">
        <v>0</v>
      </c>
      <c r="L156">
        <v>0</v>
      </c>
      <c r="M156">
        <v>0</v>
      </c>
      <c r="N156">
        <v>1</v>
      </c>
    </row>
    <row r="157" spans="1:29" x14ac:dyDescent="0.25">
      <c r="K157" t="s">
        <v>22</v>
      </c>
      <c r="P157" t="s">
        <v>23</v>
      </c>
      <c r="U157" t="s">
        <v>24</v>
      </c>
      <c r="Z157" t="s">
        <v>25</v>
      </c>
    </row>
    <row r="158" spans="1:29" x14ac:dyDescent="0.25">
      <c r="A158">
        <f t="array" ref="A158:D161">MMULT(MMULT(K153:N156,A141:D144),K153:N156)</f>
        <v>12.566264605232478</v>
      </c>
      <c r="B158">
        <v>-15.410439949347637</v>
      </c>
      <c r="C158">
        <v>0.72704822417779136</v>
      </c>
      <c r="D158">
        <v>-8.9433162971051772</v>
      </c>
      <c r="F158" t="s">
        <v>26</v>
      </c>
      <c r="G158">
        <f>SQRT(A159*A159+A160*A160)</f>
        <v>6.9112213677132953E-2</v>
      </c>
      <c r="H158" t="s">
        <v>27</v>
      </c>
      <c r="I158">
        <f>A159/G158</f>
        <v>0.29194481331705657</v>
      </c>
      <c r="K158">
        <v>1</v>
      </c>
      <c r="L158">
        <v>0</v>
      </c>
      <c r="M158">
        <v>0</v>
      </c>
      <c r="N158">
        <v>0</v>
      </c>
      <c r="P158">
        <v>1</v>
      </c>
      <c r="Q158">
        <v>0</v>
      </c>
      <c r="R158">
        <v>0</v>
      </c>
      <c r="S158">
        <v>0</v>
      </c>
      <c r="U158">
        <f t="array" ref="U158:X161">MMULT(P158:S161,MMULT(K158:N161,A158:D161))</f>
        <v>12.566264605232478</v>
      </c>
      <c r="V158">
        <v>-15.410439949347637</v>
      </c>
      <c r="W158">
        <v>0.72704822417779136</v>
      </c>
      <c r="X158">
        <v>-8.9433162971051772</v>
      </c>
      <c r="Z158">
        <f t="array" ref="Z158:AC161">MMULT(MMULT(U158:X161,TRANSPOSE(K158:N161)), TRANSPOSE(P158:S161))</f>
        <v>12.566264605232478</v>
      </c>
      <c r="AA158">
        <v>-3.8410510318786097</v>
      </c>
      <c r="AB158">
        <v>14.951344642849934</v>
      </c>
      <c r="AC158">
        <v>-8.9273056004610716</v>
      </c>
    </row>
    <row r="159" spans="1:29" x14ac:dyDescent="0.25">
      <c r="A159">
        <v>2.0176952319899105E-2</v>
      </c>
      <c r="B159">
        <v>-5.6013102623734294</v>
      </c>
      <c r="C159">
        <v>-10.240830255139171</v>
      </c>
      <c r="D159">
        <v>5.4886456734993274</v>
      </c>
      <c r="H159" t="s">
        <v>28</v>
      </c>
      <c r="I159">
        <f>A160/G158</f>
        <v>0.95643516559005148</v>
      </c>
      <c r="K159">
        <v>0</v>
      </c>
      <c r="L159">
        <f>I158</f>
        <v>0.29194481331705657</v>
      </c>
      <c r="M159">
        <f>I159</f>
        <v>0.95643516559005148</v>
      </c>
      <c r="N159">
        <v>0</v>
      </c>
      <c r="P159">
        <v>0</v>
      </c>
      <c r="Q159">
        <f>I160</f>
        <v>0.99999122735520218</v>
      </c>
      <c r="R159">
        <v>0</v>
      </c>
      <c r="S159">
        <f>I161</f>
        <v>4.1887005904399427E-3</v>
      </c>
      <c r="U159">
        <v>6.9112819979353618E-2</v>
      </c>
      <c r="V159">
        <v>0.53843113412321497</v>
      </c>
      <c r="W159">
        <v>-5.7746844303882492</v>
      </c>
      <c r="X159">
        <v>4.9527361577752531</v>
      </c>
      <c r="Z159">
        <v>6.9112819979353618E-2</v>
      </c>
      <c r="AA159">
        <v>-5.3451264803024925</v>
      </c>
      <c r="AB159">
        <v>-2.2008636389185869</v>
      </c>
      <c r="AC159">
        <v>4.9751689376091708</v>
      </c>
    </row>
    <row r="160" spans="1:29" x14ac:dyDescent="0.25">
      <c r="A160">
        <v>6.6101351532583674E-2</v>
      </c>
      <c r="B160">
        <v>2.2727199926258801</v>
      </c>
      <c r="C160">
        <v>-2.9116696615105413</v>
      </c>
      <c r="D160">
        <v>3.5046786690991851</v>
      </c>
      <c r="F160" t="s">
        <v>26</v>
      </c>
      <c r="G160">
        <f>SQRT(G158*G158+A161*A161)</f>
        <v>6.9112819979353604E-2</v>
      </c>
      <c r="H160" t="s">
        <v>27</v>
      </c>
      <c r="I160">
        <f>G158/G160</f>
        <v>0.99999122735520218</v>
      </c>
      <c r="K160">
        <v>0</v>
      </c>
      <c r="L160">
        <f>-M159</f>
        <v>-0.95643516559005148</v>
      </c>
      <c r="M160">
        <f>L159</f>
        <v>0.29194481331705657</v>
      </c>
      <c r="N160">
        <v>0</v>
      </c>
      <c r="P160">
        <v>0</v>
      </c>
      <c r="Q160">
        <v>0</v>
      </c>
      <c r="R160">
        <v>1</v>
      </c>
      <c r="S160">
        <v>0</v>
      </c>
      <c r="U160">
        <v>0</v>
      </c>
      <c r="V160">
        <v>6.0207989222834906</v>
      </c>
      <c r="W160">
        <v>8.9446433250830104</v>
      </c>
      <c r="X160">
        <v>-4.2263609738120174</v>
      </c>
      <c r="Z160">
        <v>0</v>
      </c>
      <c r="AA160">
        <v>10.294919006685774</v>
      </c>
      <c r="AB160">
        <v>-3.147161588489598</v>
      </c>
      <c r="AC160">
        <v>-4.2695207621229567</v>
      </c>
    </row>
    <row r="161" spans="1:29" x14ac:dyDescent="0.25">
      <c r="A161">
        <v>2.8949290985448789E-4</v>
      </c>
      <c r="B161">
        <v>3.34762222758314E-6</v>
      </c>
      <c r="C161">
        <v>-3.6898515456336392E-2</v>
      </c>
      <c r="D161">
        <v>-0.38196545949335636</v>
      </c>
      <c r="H161" t="s">
        <v>28</v>
      </c>
      <c r="I161">
        <f>A161/G160</f>
        <v>4.1887005904399427E-3</v>
      </c>
      <c r="K161">
        <v>0</v>
      </c>
      <c r="L161">
        <v>0</v>
      </c>
      <c r="M161">
        <v>0</v>
      </c>
      <c r="N161">
        <v>1</v>
      </c>
      <c r="P161">
        <v>0</v>
      </c>
      <c r="Q161">
        <f>-S159</f>
        <v>-4.1887005904399427E-3</v>
      </c>
      <c r="R161">
        <v>0</v>
      </c>
      <c r="S161">
        <f>Q159</f>
        <v>0.99999122735520218</v>
      </c>
      <c r="U161">
        <v>-5.4210108624275222E-20</v>
      </c>
      <c r="V161">
        <v>-2.2519989431723886E-3</v>
      </c>
      <c r="W161">
        <v>-1.271020287525992E-2</v>
      </c>
      <c r="X161">
        <v>-0.40271452123317253</v>
      </c>
      <c r="Z161">
        <v>-5.4210108624275222E-20</v>
      </c>
      <c r="AA161">
        <v>-1.4500682543422466E-2</v>
      </c>
      <c r="AB161">
        <v>-1.5567868235179688E-3</v>
      </c>
      <c r="AC161">
        <v>-0.40265731458523718</v>
      </c>
    </row>
    <row r="162" spans="1:29" x14ac:dyDescent="0.25">
      <c r="K162" t="s">
        <v>29</v>
      </c>
      <c r="P162" t="s">
        <v>30</v>
      </c>
      <c r="U162" t="s">
        <v>31</v>
      </c>
    </row>
    <row r="163" spans="1:29" x14ac:dyDescent="0.25">
      <c r="A163">
        <f>Z158</f>
        <v>12.566264605232478</v>
      </c>
      <c r="B163">
        <f t="shared" ref="B163:B166" si="82">AA158</f>
        <v>-3.8410510318786097</v>
      </c>
      <c r="C163">
        <f t="shared" ref="C163:C166" si="83">AB158</f>
        <v>14.951344642849934</v>
      </c>
      <c r="D163">
        <f t="shared" ref="D163:D166" si="84">AC158</f>
        <v>-8.9273056004610716</v>
      </c>
      <c r="F163" t="s">
        <v>26</v>
      </c>
      <c r="G163">
        <f>SQRT(B165*B165+B166*B166)</f>
        <v>10.294929218990008</v>
      </c>
      <c r="H163" t="s">
        <v>27</v>
      </c>
      <c r="I163">
        <f>B165/G163</f>
        <v>0.99999900802579433</v>
      </c>
      <c r="K163">
        <v>1</v>
      </c>
      <c r="L163">
        <v>0</v>
      </c>
      <c r="M163">
        <v>0</v>
      </c>
      <c r="N163">
        <v>0</v>
      </c>
      <c r="P163">
        <f t="array" ref="P163:S166">MMULT(K163:N166,A163:D166)</f>
        <v>12.566264605232478</v>
      </c>
      <c r="Q163">
        <v>-3.8410510318786097</v>
      </c>
      <c r="R163">
        <v>14.951344642849934</v>
      </c>
      <c r="S163">
        <v>-8.9273056004610716</v>
      </c>
      <c r="U163">
        <f t="array" ref="U163:X166">MMULT(P163:S166,TRANSPOSE(K163:N166))</f>
        <v>12.566264605232478</v>
      </c>
      <c r="V163">
        <v>-3.8410510318786097</v>
      </c>
      <c r="W163">
        <v>14.963904159680967</v>
      </c>
      <c r="X163">
        <v>-8.9062373768715428</v>
      </c>
    </row>
    <row r="164" spans="1:29" x14ac:dyDescent="0.25">
      <c r="A164">
        <f t="shared" ref="A164:A166" si="85">Z159</f>
        <v>6.9112819979353618E-2</v>
      </c>
      <c r="B164">
        <f t="shared" si="82"/>
        <v>-5.3451264803024925</v>
      </c>
      <c r="C164">
        <f t="shared" si="83"/>
        <v>-2.2008636389185869</v>
      </c>
      <c r="D164">
        <f t="shared" si="84"/>
        <v>4.9751689376091708</v>
      </c>
      <c r="H164" t="s">
        <v>28</v>
      </c>
      <c r="I164">
        <f>B166/G163</f>
        <v>-1.4085266867764892E-3</v>
      </c>
      <c r="K164">
        <v>0</v>
      </c>
      <c r="L164">
        <v>1</v>
      </c>
      <c r="M164">
        <v>0</v>
      </c>
      <c r="N164">
        <v>0</v>
      </c>
      <c r="P164">
        <v>6.9112819979353618E-2</v>
      </c>
      <c r="Q164">
        <v>-5.3451264803024925</v>
      </c>
      <c r="R164">
        <v>-2.2008636389185869</v>
      </c>
      <c r="S164">
        <v>4.9751689376091708</v>
      </c>
      <c r="U164">
        <v>6.9112819979353618E-2</v>
      </c>
      <c r="V164">
        <v>-5.3451264803024925</v>
      </c>
      <c r="W164">
        <v>-2.2078691139384712</v>
      </c>
      <c r="X164">
        <v>4.9720640272005436</v>
      </c>
    </row>
    <row r="165" spans="1:29" x14ac:dyDescent="0.25">
      <c r="A165">
        <f t="shared" si="85"/>
        <v>0</v>
      </c>
      <c r="B165">
        <f t="shared" si="82"/>
        <v>10.294919006685774</v>
      </c>
      <c r="C165">
        <f t="shared" si="83"/>
        <v>-3.147161588489598</v>
      </c>
      <c r="D165">
        <f t="shared" si="84"/>
        <v>-4.2695207621229567</v>
      </c>
      <c r="K165">
        <v>0</v>
      </c>
      <c r="L165">
        <v>0</v>
      </c>
      <c r="M165">
        <f>I163</f>
        <v>0.99999900802579433</v>
      </c>
      <c r="N165">
        <f>I164</f>
        <v>-1.4085266867764892E-3</v>
      </c>
      <c r="P165">
        <v>7.6356384690343961E-23</v>
      </c>
      <c r="Q165">
        <v>10.29492921899001</v>
      </c>
      <c r="R165">
        <v>-3.1471562738106944</v>
      </c>
      <c r="S165">
        <v>-4.2689493732952712</v>
      </c>
      <c r="U165">
        <v>7.6356384690343961E-23</v>
      </c>
      <c r="V165">
        <v>10.29492921899001</v>
      </c>
      <c r="W165">
        <v>-3.1411402227960656</v>
      </c>
      <c r="X165">
        <v>-4.2733779922067257</v>
      </c>
    </row>
    <row r="166" spans="1:29" x14ac:dyDescent="0.25">
      <c r="A166">
        <f t="shared" si="85"/>
        <v>-5.4210108624275222E-20</v>
      </c>
      <c r="B166">
        <f t="shared" si="82"/>
        <v>-1.4500682543422466E-2</v>
      </c>
      <c r="C166">
        <f t="shared" si="83"/>
        <v>-1.5567868235179688E-3</v>
      </c>
      <c r="D166">
        <f t="shared" si="84"/>
        <v>-0.40265731458523718</v>
      </c>
      <c r="K166">
        <v>0</v>
      </c>
      <c r="L166">
        <v>0</v>
      </c>
      <c r="M166">
        <f>-N165</f>
        <v>1.4085266867764892E-3</v>
      </c>
      <c r="N166">
        <f>M165</f>
        <v>0.99999900802579433</v>
      </c>
      <c r="P166">
        <v>-5.421005484924578E-20</v>
      </c>
      <c r="Q166">
        <v>0</v>
      </c>
      <c r="R166">
        <v>-5.9896463642110827E-3</v>
      </c>
      <c r="S166">
        <v>-0.40867064909276385</v>
      </c>
      <c r="U166">
        <v>-5.421005484924578E-20</v>
      </c>
      <c r="V166">
        <v>0</v>
      </c>
      <c r="W166">
        <v>-5.4140169072869606E-3</v>
      </c>
      <c r="X166">
        <v>-0.40867868027876969</v>
      </c>
    </row>
    <row r="168" spans="1:29" x14ac:dyDescent="0.25">
      <c r="A168" t="s">
        <v>33</v>
      </c>
    </row>
    <row r="169" spans="1:29" x14ac:dyDescent="0.25">
      <c r="A169">
        <v>4</v>
      </c>
      <c r="B169">
        <v>4</v>
      </c>
    </row>
    <row r="170" spans="1:29" x14ac:dyDescent="0.25">
      <c r="A170">
        <f>U163</f>
        <v>12.566264605232478</v>
      </c>
      <c r="B170">
        <f t="shared" ref="B170:D170" si="86">V163</f>
        <v>-3.8410510318786097</v>
      </c>
      <c r="C170">
        <f t="shared" si="86"/>
        <v>14.963904159680967</v>
      </c>
      <c r="D170">
        <f t="shared" si="86"/>
        <v>-8.9062373768715428</v>
      </c>
      <c r="F170">
        <f>C172</f>
        <v>-3.1411402227960656</v>
      </c>
      <c r="G170">
        <f>D172</f>
        <v>-4.2733779922067257</v>
      </c>
      <c r="I170" t="s">
        <v>11</v>
      </c>
      <c r="J170">
        <f>F170+G171</f>
        <v>-3.5498189030748355</v>
      </c>
    </row>
    <row r="171" spans="1:29" x14ac:dyDescent="0.25">
      <c r="A171">
        <f t="shared" ref="A171:A173" si="87">U164</f>
        <v>6.9112819979353618E-2</v>
      </c>
      <c r="B171">
        <f t="shared" ref="B171:B173" si="88">V164</f>
        <v>-5.3451264803024925</v>
      </c>
      <c r="C171">
        <f t="shared" ref="C171:C173" si="89">W164</f>
        <v>-2.2078691139384712</v>
      </c>
      <c r="D171">
        <f t="shared" ref="D171:D173" si="90">X164</f>
        <v>4.9720640272005436</v>
      </c>
      <c r="F171">
        <f>C173</f>
        <v>-5.4140169072869606E-3</v>
      </c>
      <c r="G171">
        <f>D173</f>
        <v>-0.40867868027876969</v>
      </c>
      <c r="I171" t="s">
        <v>12</v>
      </c>
      <c r="J171">
        <f>F170*G171-F171*G170</f>
        <v>1.2605809001218213</v>
      </c>
    </row>
    <row r="172" spans="1:29" x14ac:dyDescent="0.25">
      <c r="A172">
        <f t="shared" si="87"/>
        <v>7.6356384690343961E-23</v>
      </c>
      <c r="B172">
        <f t="shared" si="88"/>
        <v>10.29492921899001</v>
      </c>
      <c r="C172">
        <f t="shared" si="89"/>
        <v>-3.1411402227960656</v>
      </c>
      <c r="D172">
        <f t="shared" si="90"/>
        <v>-4.2733779922067257</v>
      </c>
    </row>
    <row r="173" spans="1:29" x14ac:dyDescent="0.25">
      <c r="A173">
        <f t="shared" si="87"/>
        <v>-5.421005484924578E-20</v>
      </c>
      <c r="B173">
        <f t="shared" si="88"/>
        <v>0</v>
      </c>
      <c r="C173">
        <f t="shared" si="89"/>
        <v>-5.4140169072869606E-3</v>
      </c>
      <c r="D173">
        <f t="shared" si="90"/>
        <v>-0.40867868027876969</v>
      </c>
    </row>
    <row r="175" spans="1:29" x14ac:dyDescent="0.25">
      <c r="A175" t="s">
        <v>13</v>
      </c>
      <c r="F175" t="s">
        <v>14</v>
      </c>
      <c r="K175" t="s">
        <v>15</v>
      </c>
    </row>
    <row r="176" spans="1:29" x14ac:dyDescent="0.25">
      <c r="A176">
        <f t="array" ref="A176:D179">MMULT(A170:D173,A170:D173)</f>
        <v>157.64554026022083</v>
      </c>
      <c r="B176">
        <v>126.31557411756545</v>
      </c>
      <c r="C176">
        <v>149.5654144099357</v>
      </c>
      <c r="D176">
        <v>-191.32271655306658</v>
      </c>
      <c r="F176">
        <f>$J$25*A170</f>
        <v>-1.1057339316605865</v>
      </c>
      <c r="G176">
        <f t="shared" ref="G176:G179" si="91">$J$25*B170</f>
        <v>0.33798273334301754</v>
      </c>
      <c r="H176">
        <f t="shared" ref="H176:H179" si="92">$J$25*C170</f>
        <v>-1.3167076374141127</v>
      </c>
      <c r="I176">
        <f t="shared" ref="I176:I179" si="93">$J$25*D170</f>
        <v>0.78367989059613252</v>
      </c>
      <c r="K176">
        <f>$J$26</f>
        <v>-13.460558290299449</v>
      </c>
      <c r="L176">
        <v>0</v>
      </c>
      <c r="M176">
        <v>0</v>
      </c>
      <c r="N176">
        <v>0</v>
      </c>
    </row>
    <row r="177" spans="1:29" x14ac:dyDescent="0.25">
      <c r="A177">
        <v>0.49907321927433318</v>
      </c>
      <c r="B177">
        <v>5.5750549691424247</v>
      </c>
      <c r="C177">
        <v>19.743844922084719</v>
      </c>
      <c r="D177">
        <v>-19.788763557790428</v>
      </c>
      <c r="F177">
        <f t="shared" ref="F177:F179" si="94">$J$25*A171</f>
        <v>-6.0813927260532355E-3</v>
      </c>
      <c r="G177">
        <f t="shared" si="91"/>
        <v>0.47032972040291099</v>
      </c>
      <c r="H177">
        <f t="shared" si="92"/>
        <v>0.19427537718174578</v>
      </c>
      <c r="I177">
        <f t="shared" si="93"/>
        <v>-0.43750311472634451</v>
      </c>
      <c r="K177">
        <v>0</v>
      </c>
      <c r="L177">
        <f>$J$26</f>
        <v>-13.460558290299449</v>
      </c>
      <c r="M177">
        <v>0</v>
      </c>
      <c r="N177">
        <v>0</v>
      </c>
    </row>
    <row r="178" spans="1:29" x14ac:dyDescent="0.25">
      <c r="A178">
        <v>0.71151158981224405</v>
      </c>
      <c r="B178">
        <v>-87.365515041871362</v>
      </c>
      <c r="C178">
        <v>-12.839958212822397</v>
      </c>
      <c r="D178">
        <v>66.356765209035444</v>
      </c>
      <c r="F178">
        <f t="shared" si="94"/>
        <v>-6.7187703031405556E-24</v>
      </c>
      <c r="G178">
        <f t="shared" si="91"/>
        <v>-0.90587401420317937</v>
      </c>
      <c r="H178">
        <f t="shared" si="92"/>
        <v>0.27639600450584723</v>
      </c>
      <c r="I178">
        <f t="shared" si="93"/>
        <v>0.3760241565203894</v>
      </c>
      <c r="K178">
        <v>0</v>
      </c>
      <c r="L178">
        <v>0</v>
      </c>
      <c r="M178">
        <f>$J$26</f>
        <v>-13.460558290299449</v>
      </c>
      <c r="N178">
        <v>0</v>
      </c>
    </row>
    <row r="179" spans="1:29" x14ac:dyDescent="0.25">
      <c r="A179">
        <v>-6.5906381322091667E-19</v>
      </c>
      <c r="B179">
        <v>-5.5736920850934457E-2</v>
      </c>
      <c r="C179">
        <v>1.9218779559054013E-2</v>
      </c>
      <c r="D179">
        <v>0.19015440441543208</v>
      </c>
      <c r="F179">
        <f t="shared" si="94"/>
        <v>4.770064849584126E-21</v>
      </c>
      <c r="G179">
        <f t="shared" si="91"/>
        <v>0</v>
      </c>
      <c r="H179">
        <f t="shared" si="92"/>
        <v>4.763915442683415E-4</v>
      </c>
      <c r="I179">
        <f t="shared" si="93"/>
        <v>3.5960557741426279E-2</v>
      </c>
      <c r="K179">
        <v>0</v>
      </c>
      <c r="L179">
        <v>0</v>
      </c>
      <c r="M179">
        <v>0</v>
      </c>
      <c r="N179">
        <f>$J$26</f>
        <v>-13.460558290299449</v>
      </c>
    </row>
    <row r="181" spans="1:29" x14ac:dyDescent="0.25">
      <c r="A181" t="s">
        <v>16</v>
      </c>
      <c r="C181" t="s">
        <v>17</v>
      </c>
      <c r="D181" t="s">
        <v>18</v>
      </c>
      <c r="E181" t="s">
        <v>19</v>
      </c>
      <c r="G181" t="s">
        <v>20</v>
      </c>
      <c r="K181" t="s">
        <v>21</v>
      </c>
    </row>
    <row r="182" spans="1:29" x14ac:dyDescent="0.25">
      <c r="A182">
        <f t="array" ref="A182:A185">A176:D179-F176:I179+K176:N179</f>
        <v>145.29071590158196</v>
      </c>
      <c r="C182">
        <f>SQRT(SUMPRODUCT(A182:A184,A182:A184))</f>
        <v>145.29333624471104</v>
      </c>
      <c r="D182">
        <f>A182+SIGN(A182)*C182</f>
        <v>290.584052146293</v>
      </c>
      <c r="E182">
        <f>D182/(SQRT(SUMPRODUCT(D182:D184,D182:D184)))</f>
        <v>0.99999549127801712</v>
      </c>
      <c r="G182">
        <f t="array" ref="G182:I184">MMULT(E182:E184,TRANSPOSE(E182:E184))</f>
        <v>0.99999098257636287</v>
      </c>
      <c r="H182">
        <v>1.7383956658190329E-3</v>
      </c>
      <c r="I182">
        <v>2.4485348337444628E-3</v>
      </c>
      <c r="K182">
        <f>1-2*G182</f>
        <v>-0.99998196515272575</v>
      </c>
      <c r="L182">
        <f t="shared" ref="L182" si="95">-2*H182</f>
        <v>-3.4767913316380659E-3</v>
      </c>
      <c r="M182">
        <f t="shared" ref="M182:M183" si="96">-2*I182</f>
        <v>-4.8970696674889257E-3</v>
      </c>
      <c r="N182">
        <v>0</v>
      </c>
    </row>
    <row r="183" spans="1:29" x14ac:dyDescent="0.25">
      <c r="A183">
        <v>0.50515461200038636</v>
      </c>
      <c r="D183">
        <f>A183</f>
        <v>0.50515461200038636</v>
      </c>
      <c r="E183">
        <f>D183/(SQRT(SUMPRODUCT(D182:D184,D182:D184)))</f>
        <v>1.7384035037971257E-3</v>
      </c>
      <c r="G183">
        <v>1.7383956658190329E-3</v>
      </c>
      <c r="H183">
        <v>3.022046742014123E-6</v>
      </c>
      <c r="I183">
        <v>4.2565607257996023E-6</v>
      </c>
      <c r="K183">
        <f t="shared" ref="K183:K184" si="97">-2*G183</f>
        <v>-3.4767913316380659E-3</v>
      </c>
      <c r="L183">
        <f>1-2*H183</f>
        <v>0.99999395590651596</v>
      </c>
      <c r="M183">
        <f t="shared" si="96"/>
        <v>-8.5131214515992045E-6</v>
      </c>
      <c r="N183">
        <v>0</v>
      </c>
    </row>
    <row r="184" spans="1:29" x14ac:dyDescent="0.25">
      <c r="A184">
        <v>0.71151158981224405</v>
      </c>
      <c r="D184">
        <f>A184</f>
        <v>0.71151158981224405</v>
      </c>
      <c r="E184">
        <f>D184/(SQRT(SUMPRODUCT(D182:D184,D182:D184)))</f>
        <v>2.448545873557069E-3</v>
      </c>
      <c r="G184">
        <v>2.4485348337444628E-3</v>
      </c>
      <c r="H184">
        <v>4.2565607257996023E-6</v>
      </c>
      <c r="I184">
        <v>5.9953768949133502E-6</v>
      </c>
      <c r="K184">
        <f t="shared" si="97"/>
        <v>-4.8970696674889257E-3</v>
      </c>
      <c r="L184">
        <f t="shared" ref="L184" si="98">-2*H184</f>
        <v>-8.5131214515992045E-6</v>
      </c>
      <c r="M184">
        <f>1-2*I184</f>
        <v>0.99998800924621012</v>
      </c>
      <c r="N184">
        <v>0</v>
      </c>
    </row>
    <row r="185" spans="1:29" x14ac:dyDescent="0.25">
      <c r="A185">
        <v>-6.6383387807050078E-19</v>
      </c>
      <c r="K185">
        <v>0</v>
      </c>
      <c r="L185">
        <v>0</v>
      </c>
      <c r="M185">
        <v>0</v>
      </c>
      <c r="N185">
        <v>1</v>
      </c>
    </row>
    <row r="186" spans="1:29" x14ac:dyDescent="0.25">
      <c r="K186" t="s">
        <v>22</v>
      </c>
      <c r="P186" t="s">
        <v>23</v>
      </c>
      <c r="U186" t="s">
        <v>24</v>
      </c>
      <c r="Z186" t="s">
        <v>25</v>
      </c>
    </row>
    <row r="187" spans="1:29" x14ac:dyDescent="0.25">
      <c r="A187">
        <f t="array" ref="A187:D190">MMULT(MMULT(K182:N185,A170:D173),K182:N185)</f>
        <v>12.625973052119175</v>
      </c>
      <c r="B187">
        <v>3.8529451583319978</v>
      </c>
      <c r="C187">
        <v>-14.878890944123533</v>
      </c>
      <c r="D187">
        <v>8.9097169548738933</v>
      </c>
      <c r="F187" t="s">
        <v>26</v>
      </c>
      <c r="G187">
        <f>SQRT(A188*A188+A189*A189)</f>
        <v>4.1630514377278681E-2</v>
      </c>
      <c r="H187" t="s">
        <v>27</v>
      </c>
      <c r="I187">
        <f>A188/G187</f>
        <v>0.10047092516255056</v>
      </c>
      <c r="K187">
        <v>1</v>
      </c>
      <c r="L187">
        <v>0</v>
      </c>
      <c r="M187">
        <v>0</v>
      </c>
      <c r="N187">
        <v>0</v>
      </c>
      <c r="P187">
        <v>1</v>
      </c>
      <c r="Q187">
        <v>0</v>
      </c>
      <c r="R187">
        <v>0</v>
      </c>
      <c r="S187">
        <v>0</v>
      </c>
      <c r="U187">
        <f t="array" ref="U187:X190">MMULT(P187:S190,MMULT(K187:N190,A187:D190))</f>
        <v>12.625973052119175</v>
      </c>
      <c r="V187">
        <v>3.8529451583319978</v>
      </c>
      <c r="W187">
        <v>-14.878890944123533</v>
      </c>
      <c r="X187">
        <v>8.9097169548738933</v>
      </c>
      <c r="Z187">
        <f t="array" ref="Z187:AC190">MMULT(MMULT(U187:X190,TRANSPOSE(K187:N190)), TRANSPOSE(P187:S190))</f>
        <v>12.625973052119175</v>
      </c>
      <c r="AA187">
        <v>-14.410817546875471</v>
      </c>
      <c r="AB187">
        <v>-5.3283451742365697</v>
      </c>
      <c r="AC187">
        <v>8.918896437960159</v>
      </c>
    </row>
    <row r="188" spans="1:29" x14ac:dyDescent="0.25">
      <c r="A188">
        <v>4.1826562944780512E-3</v>
      </c>
      <c r="B188">
        <v>-5.3318642058379035</v>
      </c>
      <c r="C188">
        <v>-2.2599074067743556</v>
      </c>
      <c r="D188">
        <v>5.0030354842760287</v>
      </c>
      <c r="H188" t="s">
        <v>28</v>
      </c>
      <c r="I188">
        <f>A189/G187</f>
        <v>0.99493999477203698</v>
      </c>
      <c r="K188">
        <v>0</v>
      </c>
      <c r="L188">
        <f>I187</f>
        <v>0.10047092516255056</v>
      </c>
      <c r="M188">
        <f>I188</f>
        <v>0.99493999477203698</v>
      </c>
      <c r="N188">
        <v>0</v>
      </c>
      <c r="P188">
        <v>0</v>
      </c>
      <c r="Q188">
        <f>I189</f>
        <v>0.99999979720460042</v>
      </c>
      <c r="R188">
        <v>0</v>
      </c>
      <c r="S188">
        <f>I190</f>
        <v>6.3686007717790821E-4</v>
      </c>
      <c r="U188">
        <v>4.1630522819757168E-2</v>
      </c>
      <c r="V188">
        <v>9.7259527700926345</v>
      </c>
      <c r="W188">
        <v>-3.4249052672824507</v>
      </c>
      <c r="X188">
        <v>-3.7059519495106321</v>
      </c>
      <c r="Z188">
        <v>4.1630522819757168E-2</v>
      </c>
      <c r="AA188">
        <v>-2.4327594357969384</v>
      </c>
      <c r="AB188">
        <v>-10.020842799027005</v>
      </c>
      <c r="AC188">
        <v>-3.7044033733845572</v>
      </c>
    </row>
    <row r="189" spans="1:29" x14ac:dyDescent="0.25">
      <c r="A189">
        <v>4.141986375688686E-2</v>
      </c>
      <c r="B189">
        <v>10.313840157159383</v>
      </c>
      <c r="C189">
        <v>-3.2141109441473619</v>
      </c>
      <c r="D189">
        <v>-4.2297546140585647</v>
      </c>
      <c r="F189" t="s">
        <v>26</v>
      </c>
      <c r="G189">
        <f>SQRT(G187*G187+A190*A190)</f>
        <v>4.1630522819757189E-2</v>
      </c>
      <c r="H189" t="s">
        <v>27</v>
      </c>
      <c r="I189">
        <f>G187/G189</f>
        <v>0.99999979720460042</v>
      </c>
      <c r="K189">
        <v>0</v>
      </c>
      <c r="L189">
        <f>-M188</f>
        <v>-0.99493999477203698</v>
      </c>
      <c r="M189">
        <f>L188</f>
        <v>0.10047092516255056</v>
      </c>
      <c r="N189">
        <v>0</v>
      </c>
      <c r="P189">
        <v>0</v>
      </c>
      <c r="Q189">
        <v>0</v>
      </c>
      <c r="R189">
        <v>1</v>
      </c>
      <c r="S189">
        <v>0</v>
      </c>
      <c r="U189">
        <v>0</v>
      </c>
      <c r="V189">
        <v>6.3411260076500442</v>
      </c>
      <c r="W189">
        <v>1.9255475633478008</v>
      </c>
      <c r="X189">
        <v>-5.4026874578549382</v>
      </c>
      <c r="Z189">
        <v>0</v>
      </c>
      <c r="AA189">
        <v>2.5494618055031024</v>
      </c>
      <c r="AB189">
        <v>-6.1155783317661143</v>
      </c>
      <c r="AC189">
        <v>-5.4043122042668053</v>
      </c>
    </row>
    <row r="190" spans="1:29" x14ac:dyDescent="0.25">
      <c r="A190">
        <v>2.6512817975947233E-5</v>
      </c>
      <c r="B190">
        <v>4.6090183472745592E-8</v>
      </c>
      <c r="C190">
        <v>-5.4139519891432111E-3</v>
      </c>
      <c r="D190">
        <v>-0.40867868027876969</v>
      </c>
      <c r="H190" t="s">
        <v>28</v>
      </c>
      <c r="I190">
        <f>A190/G189</f>
        <v>6.3686007717790821E-4</v>
      </c>
      <c r="K190">
        <v>0</v>
      </c>
      <c r="L190">
        <v>0</v>
      </c>
      <c r="M190">
        <v>0</v>
      </c>
      <c r="N190">
        <v>1</v>
      </c>
      <c r="P190">
        <v>0</v>
      </c>
      <c r="Q190">
        <f>-S188</f>
        <v>-6.3686007717790821E-4</v>
      </c>
      <c r="R190">
        <v>0</v>
      </c>
      <c r="S190">
        <f>Q188</f>
        <v>0.99999979720460042</v>
      </c>
      <c r="U190">
        <v>6.7762635780344027E-21</v>
      </c>
      <c r="V190">
        <v>-6.1940261977264308E-3</v>
      </c>
      <c r="W190">
        <v>-3.2327672118850031E-3</v>
      </c>
      <c r="X190">
        <v>-0.40631858983372743</v>
      </c>
      <c r="Z190">
        <v>6.7762635780344027E-21</v>
      </c>
      <c r="AA190">
        <v>-4.0974962454624854E-3</v>
      </c>
      <c r="AB190">
        <v>5.8378852801705492E-3</v>
      </c>
      <c r="AC190">
        <v>-0.40631606270098053</v>
      </c>
    </row>
    <row r="191" spans="1:29" x14ac:dyDescent="0.25">
      <c r="K191" t="s">
        <v>29</v>
      </c>
      <c r="P191" t="s">
        <v>30</v>
      </c>
      <c r="U191" t="s">
        <v>31</v>
      </c>
    </row>
    <row r="192" spans="1:29" x14ac:dyDescent="0.25">
      <c r="A192">
        <f>Z187</f>
        <v>12.625973052119175</v>
      </c>
      <c r="B192">
        <f t="shared" ref="B192:B195" si="99">AA187</f>
        <v>-14.410817546875471</v>
      </c>
      <c r="C192">
        <f t="shared" ref="C192:C195" si="100">AB187</f>
        <v>-5.3283451742365697</v>
      </c>
      <c r="D192">
        <f t="shared" ref="D192:D195" si="101">AC187</f>
        <v>8.918896437960159</v>
      </c>
      <c r="F192" t="s">
        <v>26</v>
      </c>
      <c r="G192">
        <f>SQRT(B194*B194+B195*B195)</f>
        <v>2.5494650982499487</v>
      </c>
      <c r="H192" t="s">
        <v>27</v>
      </c>
      <c r="I192">
        <f>B194/G192</f>
        <v>0.99999870845580563</v>
      </c>
      <c r="K192">
        <v>1</v>
      </c>
      <c r="L192">
        <v>0</v>
      </c>
      <c r="M192">
        <v>0</v>
      </c>
      <c r="N192">
        <v>0</v>
      </c>
      <c r="P192">
        <f t="array" ref="P192:S195">MMULT(K192:N195,A192:D195)</f>
        <v>12.625973052119175</v>
      </c>
      <c r="Q192">
        <v>-14.410817546875471</v>
      </c>
      <c r="R192">
        <v>-5.3283451742365697</v>
      </c>
      <c r="S192">
        <v>8.918896437960159</v>
      </c>
      <c r="U192">
        <f t="array" ref="U192:X195">MMULT(P192:S195,TRANSPOSE(K192:N195))</f>
        <v>12.625973052119175</v>
      </c>
      <c r="V192">
        <v>-14.410817546875471</v>
      </c>
      <c r="W192">
        <v>-5.3426727285935662</v>
      </c>
      <c r="X192">
        <v>8.910321210933482</v>
      </c>
    </row>
    <row r="193" spans="1:24" x14ac:dyDescent="0.25">
      <c r="A193">
        <f t="shared" ref="A193:A195" si="102">Z188</f>
        <v>4.1630522819757168E-2</v>
      </c>
      <c r="B193">
        <f t="shared" si="99"/>
        <v>-2.4327594357969384</v>
      </c>
      <c r="C193">
        <f t="shared" si="100"/>
        <v>-10.020842799027005</v>
      </c>
      <c r="D193">
        <f t="shared" si="101"/>
        <v>-3.7044033733845572</v>
      </c>
      <c r="H193" t="s">
        <v>28</v>
      </c>
      <c r="I193">
        <f>B195/G192</f>
        <v>-1.6071984073346072E-3</v>
      </c>
      <c r="K193">
        <v>0</v>
      </c>
      <c r="L193">
        <v>1</v>
      </c>
      <c r="M193">
        <v>0</v>
      </c>
      <c r="N193">
        <v>0</v>
      </c>
      <c r="P193">
        <v>4.1630522819757168E-2</v>
      </c>
      <c r="Q193">
        <v>-2.4327594357969384</v>
      </c>
      <c r="R193">
        <v>-10.020842799027005</v>
      </c>
      <c r="S193">
        <v>-3.7044033733845572</v>
      </c>
      <c r="U193">
        <v>4.1630522819757168E-2</v>
      </c>
      <c r="V193">
        <v>-2.4327594357969384</v>
      </c>
      <c r="W193">
        <v>-10.014876145463838</v>
      </c>
      <c r="X193">
        <v>-3.7205040715706335</v>
      </c>
    </row>
    <row r="194" spans="1:24" x14ac:dyDescent="0.25">
      <c r="A194">
        <f t="shared" si="102"/>
        <v>0</v>
      </c>
      <c r="B194">
        <f t="shared" si="99"/>
        <v>2.5494618055031024</v>
      </c>
      <c r="C194">
        <f t="shared" si="100"/>
        <v>-6.1155783317661143</v>
      </c>
      <c r="D194">
        <f t="shared" si="101"/>
        <v>-5.4043122042668053</v>
      </c>
      <c r="K194">
        <v>0</v>
      </c>
      <c r="L194">
        <v>0</v>
      </c>
      <c r="M194">
        <f>I192</f>
        <v>0.99999870845580563</v>
      </c>
      <c r="N194">
        <f>I193</f>
        <v>-1.6071984073346072E-3</v>
      </c>
      <c r="P194">
        <v>-1.0890800030296399E-23</v>
      </c>
      <c r="Q194">
        <v>2.5494650982499483</v>
      </c>
      <c r="R194">
        <v>-6.115579815866349</v>
      </c>
      <c r="S194">
        <v>-5.4036521938299051</v>
      </c>
      <c r="U194">
        <v>-1.0890800030296399E-23</v>
      </c>
      <c r="V194">
        <v>2.5494650982499483</v>
      </c>
      <c r="W194">
        <v>-6.1068871761250287</v>
      </c>
      <c r="X194">
        <v>-5.4134741649142732</v>
      </c>
    </row>
    <row r="195" spans="1:24" x14ac:dyDescent="0.25">
      <c r="A195">
        <f t="shared" si="102"/>
        <v>6.7762635780344027E-21</v>
      </c>
      <c r="B195">
        <f t="shared" si="99"/>
        <v>-4.0974962454624854E-3</v>
      </c>
      <c r="C195">
        <f t="shared" si="100"/>
        <v>5.8378852801705492E-3</v>
      </c>
      <c r="D195">
        <f t="shared" si="101"/>
        <v>-0.40631606270098053</v>
      </c>
      <c r="K195">
        <v>0</v>
      </c>
      <c r="L195">
        <v>0</v>
      </c>
      <c r="M195">
        <f>-N194</f>
        <v>1.6071984073346072E-3</v>
      </c>
      <c r="N195">
        <f>M194</f>
        <v>0.99999870845580563</v>
      </c>
      <c r="P195">
        <v>6.776254826190519E-21</v>
      </c>
      <c r="Q195">
        <v>8.6736173798840355E-19</v>
      </c>
      <c r="R195">
        <v>-3.9910700144608251E-3</v>
      </c>
      <c r="S195">
        <v>-0.41500133989326526</v>
      </c>
      <c r="U195">
        <v>6.776254826190519E-21</v>
      </c>
      <c r="V195">
        <v>8.6736173798840355E-19</v>
      </c>
      <c r="W195">
        <v>-3.3240753672993343E-3</v>
      </c>
      <c r="X195">
        <v>-0.41500721834206483</v>
      </c>
    </row>
    <row r="197" spans="1:24" x14ac:dyDescent="0.25">
      <c r="A197" t="s">
        <v>34</v>
      </c>
    </row>
    <row r="198" spans="1:24" x14ac:dyDescent="0.25">
      <c r="A198">
        <v>4</v>
      </c>
      <c r="B198">
        <v>4</v>
      </c>
    </row>
    <row r="199" spans="1:24" x14ac:dyDescent="0.25">
      <c r="A199">
        <f>U192</f>
        <v>12.625973052119175</v>
      </c>
      <c r="B199">
        <f t="shared" ref="B199:D199" si="103">V192</f>
        <v>-14.410817546875471</v>
      </c>
      <c r="C199">
        <f t="shared" si="103"/>
        <v>-5.3426727285935662</v>
      </c>
      <c r="D199">
        <f t="shared" si="103"/>
        <v>8.910321210933482</v>
      </c>
      <c r="F199">
        <f>C201</f>
        <v>-6.1068871761250287</v>
      </c>
      <c r="G199">
        <f>D201</f>
        <v>-5.4134741649142732</v>
      </c>
      <c r="I199" t="s">
        <v>11</v>
      </c>
      <c r="J199">
        <f>F199+G200</f>
        <v>-6.5218943944670933</v>
      </c>
    </row>
    <row r="200" spans="1:24" x14ac:dyDescent="0.25">
      <c r="A200">
        <f t="shared" ref="A200:A202" si="104">U193</f>
        <v>4.1630522819757168E-2</v>
      </c>
      <c r="B200">
        <f t="shared" ref="B200:B202" si="105">V193</f>
        <v>-2.4327594357969384</v>
      </c>
      <c r="C200">
        <f t="shared" ref="C200:C202" si="106">W193</f>
        <v>-10.014876145463838</v>
      </c>
      <c r="D200">
        <f t="shared" ref="D200:D202" si="107">X193</f>
        <v>-3.7205040715706335</v>
      </c>
      <c r="F200">
        <f>C202</f>
        <v>-3.3240753672993343E-3</v>
      </c>
      <c r="G200">
        <f>D202</f>
        <v>-0.41500721834206483</v>
      </c>
      <c r="I200" t="s">
        <v>12</v>
      </c>
      <c r="J200">
        <f>F199*G200-F200*G199</f>
        <v>2.5164074635693727</v>
      </c>
    </row>
    <row r="201" spans="1:24" x14ac:dyDescent="0.25">
      <c r="A201">
        <f t="shared" si="104"/>
        <v>-1.0890800030296399E-23</v>
      </c>
      <c r="B201">
        <f t="shared" si="105"/>
        <v>2.5494650982499483</v>
      </c>
      <c r="C201">
        <f t="shared" si="106"/>
        <v>-6.1068871761250287</v>
      </c>
      <c r="D201">
        <f t="shared" si="107"/>
        <v>-5.4134741649142732</v>
      </c>
    </row>
    <row r="202" spans="1:24" x14ac:dyDescent="0.25">
      <c r="A202">
        <f t="shared" si="104"/>
        <v>6.776254826190519E-21</v>
      </c>
      <c r="B202">
        <f t="shared" si="105"/>
        <v>8.6736173798840355E-19</v>
      </c>
      <c r="C202">
        <f t="shared" si="106"/>
        <v>-3.3240753672993343E-3</v>
      </c>
      <c r="D202">
        <f t="shared" si="107"/>
        <v>-0.41500721834206483</v>
      </c>
    </row>
    <row r="204" spans="1:24" x14ac:dyDescent="0.25">
      <c r="A204" t="s">
        <v>13</v>
      </c>
      <c r="F204" t="s">
        <v>14</v>
      </c>
      <c r="K204" t="s">
        <v>15</v>
      </c>
    </row>
    <row r="205" spans="1:24" x14ac:dyDescent="0.25">
      <c r="A205">
        <f t="array" ref="A205:D208">MMULT(A199:D202,A199:D202)</f>
        <v>158.81526564410305</v>
      </c>
      <c r="B205">
        <v>-160.51349929406757</v>
      </c>
      <c r="C205">
        <v>109.46359198254943</v>
      </c>
      <c r="D205">
        <v>191.34155402033329</v>
      </c>
      <c r="F205">
        <f>$J$25*A199</f>
        <v>-1.110987812412221</v>
      </c>
      <c r="G205">
        <f t="shared" ref="G205:G208" si="108">$J$25*B199</f>
        <v>1.2680403003701666</v>
      </c>
      <c r="H205">
        <f t="shared" ref="H205:H208" si="109">$J$25*C199</f>
        <v>0.47011380926227658</v>
      </c>
      <c r="I205">
        <f t="shared" ref="I205:I208" si="110">$J$25*D199</f>
        <v>-0.78403923635522765</v>
      </c>
      <c r="K205">
        <f>$J$26</f>
        <v>-13.460558290299449</v>
      </c>
      <c r="L205">
        <v>0</v>
      </c>
      <c r="M205">
        <v>0</v>
      </c>
      <c r="N205">
        <v>0</v>
      </c>
    </row>
    <row r="206" spans="1:24" x14ac:dyDescent="0.25">
      <c r="A206">
        <v>0.42434881206096242</v>
      </c>
      <c r="B206">
        <v>-20.214188592433544</v>
      </c>
      <c r="C206">
        <v>85.313452121420426</v>
      </c>
      <c r="D206">
        <v>65.181342040395094</v>
      </c>
      <c r="F206">
        <f t="shared" ref="F206:F208" si="111">$J$25*A200</f>
        <v>-3.6631634873746368E-3</v>
      </c>
      <c r="G206">
        <f t="shared" si="108"/>
        <v>0.21406398323078873</v>
      </c>
      <c r="H206">
        <f t="shared" si="109"/>
        <v>0.8812315133652785</v>
      </c>
      <c r="I206">
        <f t="shared" si="110"/>
        <v>0.3273755347395782</v>
      </c>
      <c r="K206">
        <v>0</v>
      </c>
      <c r="L206">
        <f>$J$26</f>
        <v>-13.460558290299449</v>
      </c>
      <c r="M206">
        <v>0</v>
      </c>
      <c r="N206">
        <v>0</v>
      </c>
    </row>
    <row r="207" spans="1:24" x14ac:dyDescent="0.25">
      <c r="A207">
        <v>0.10613556495086893</v>
      </c>
      <c r="B207">
        <v>-21.771530988483477</v>
      </c>
      <c r="C207">
        <v>11.779488581887405</v>
      </c>
      <c r="D207">
        <v>25.82081153238067</v>
      </c>
      <c r="F207">
        <f t="shared" si="111"/>
        <v>9.5830602925666222E-25</v>
      </c>
      <c r="G207">
        <f t="shared" si="108"/>
        <v>-0.22433317738236555</v>
      </c>
      <c r="H207">
        <f t="shared" si="109"/>
        <v>0.53735876010860284</v>
      </c>
      <c r="I207">
        <f t="shared" si="110"/>
        <v>0.47634378714428882</v>
      </c>
      <c r="K207">
        <v>0</v>
      </c>
      <c r="L207">
        <v>0</v>
      </c>
      <c r="M207">
        <f>$J$26</f>
        <v>-13.460558290299449</v>
      </c>
      <c r="N207">
        <v>0</v>
      </c>
    </row>
    <row r="208" spans="1:24" x14ac:dyDescent="0.25">
      <c r="A208">
        <v>1.1885337499173026E-19</v>
      </c>
      <c r="B208">
        <v>-8.4746141328820319E-3</v>
      </c>
      <c r="C208">
        <v>2.167926850477566E-2</v>
      </c>
      <c r="D208">
        <v>0.19022578739912113</v>
      </c>
      <c r="F208">
        <f t="shared" si="111"/>
        <v>-5.9625792757680441E-22</v>
      </c>
      <c r="G208">
        <f t="shared" si="108"/>
        <v>-7.632111330192176E-20</v>
      </c>
      <c r="H208">
        <f t="shared" si="109"/>
        <v>2.9249287998356642E-4</v>
      </c>
      <c r="I208">
        <f t="shared" si="110"/>
        <v>3.651742006242796E-2</v>
      </c>
      <c r="K208">
        <v>0</v>
      </c>
      <c r="L208">
        <v>0</v>
      </c>
      <c r="M208">
        <v>0</v>
      </c>
      <c r="N208">
        <f>$J$26</f>
        <v>-13.460558290299449</v>
      </c>
    </row>
    <row r="210" spans="1:29" x14ac:dyDescent="0.25">
      <c r="A210" t="s">
        <v>16</v>
      </c>
      <c r="C210" t="s">
        <v>17</v>
      </c>
      <c r="D210" t="s">
        <v>18</v>
      </c>
      <c r="E210" t="s">
        <v>19</v>
      </c>
      <c r="G210" t="s">
        <v>20</v>
      </c>
      <c r="K210" t="s">
        <v>21</v>
      </c>
    </row>
    <row r="211" spans="1:29" x14ac:dyDescent="0.25">
      <c r="A211">
        <f t="array" ref="A211:A214">A205:D208-F205:I208+K205:N208</f>
        <v>146.46569516621582</v>
      </c>
      <c r="C211">
        <f>SQRT(SUMPRODUCT(A211:A213,A211:A213))</f>
        <v>146.46635900278338</v>
      </c>
      <c r="D211">
        <f>A211+SIGN(A211)*C211</f>
        <v>292.93205416899923</v>
      </c>
      <c r="E211">
        <f>D211/(SQRT(SUMPRODUCT(D211:D213,D211:D213)))</f>
        <v>0.9999988669122587</v>
      </c>
      <c r="G211">
        <f t="array" ref="G211:I213">MMULT(E211:E213,TRANSPOSE(E211:E213))</f>
        <v>0.99999773382580126</v>
      </c>
      <c r="H211">
        <v>1.4611272460872853E-3</v>
      </c>
      <c r="I211">
        <v>3.6232062322533729E-4</v>
      </c>
      <c r="K211">
        <f>1-2*G211</f>
        <v>-0.99999546765160252</v>
      </c>
      <c r="L211">
        <f t="shared" ref="L211" si="112">-2*H211</f>
        <v>-2.9222544921745706E-3</v>
      </c>
      <c r="M211">
        <f t="shared" ref="M211:M212" si="113">-2*I211</f>
        <v>-7.2464124645067458E-4</v>
      </c>
      <c r="N211">
        <v>0</v>
      </c>
    </row>
    <row r="212" spans="1:29" x14ac:dyDescent="0.25">
      <c r="A212">
        <v>0.42801197554833703</v>
      </c>
      <c r="D212">
        <f>A212</f>
        <v>0.42801197554833703</v>
      </c>
      <c r="E212">
        <f>D212/(SQRT(SUMPRODUCT(D211:D213,D211:D213)))</f>
        <v>1.4611289016745323E-3</v>
      </c>
      <c r="G212">
        <v>1.4611272460872853E-3</v>
      </c>
      <c r="H212">
        <v>2.1348976673086251E-6</v>
      </c>
      <c r="I212">
        <v>5.2939773412135187E-7</v>
      </c>
      <c r="K212">
        <f t="shared" ref="K212:K213" si="114">-2*G212</f>
        <v>-2.9222544921745706E-3</v>
      </c>
      <c r="L212">
        <f>1-2*H212</f>
        <v>0.99999573020466537</v>
      </c>
      <c r="M212">
        <f t="shared" si="113"/>
        <v>-1.0587954682427037E-6</v>
      </c>
      <c r="N212">
        <v>0</v>
      </c>
    </row>
    <row r="213" spans="1:29" x14ac:dyDescent="0.25">
      <c r="A213">
        <v>0.10613556495086893</v>
      </c>
      <c r="D213">
        <f>A213</f>
        <v>0.10613556495086893</v>
      </c>
      <c r="E213">
        <f>D213/(SQRT(SUMPRODUCT(D211:D213,D211:D213)))</f>
        <v>3.6232103376685908E-4</v>
      </c>
      <c r="G213">
        <v>3.6232062322533729E-4</v>
      </c>
      <c r="H213">
        <v>5.2939773412135187E-7</v>
      </c>
      <c r="I213">
        <v>1.3127653150988544E-7</v>
      </c>
      <c r="K213">
        <f t="shared" si="114"/>
        <v>-7.2464124645067458E-4</v>
      </c>
      <c r="L213">
        <f t="shared" ref="L213" si="115">-2*H213</f>
        <v>-1.0587954682427037E-6</v>
      </c>
      <c r="M213">
        <f>1-2*I213</f>
        <v>0.99999973744693693</v>
      </c>
      <c r="N213">
        <v>0</v>
      </c>
    </row>
    <row r="214" spans="1:29" x14ac:dyDescent="0.25">
      <c r="A214">
        <v>1.1944963291930706E-19</v>
      </c>
      <c r="K214">
        <v>0</v>
      </c>
      <c r="L214">
        <v>0</v>
      </c>
      <c r="M214">
        <v>0</v>
      </c>
      <c r="N214">
        <v>1</v>
      </c>
    </row>
    <row r="215" spans="1:29" x14ac:dyDescent="0.25">
      <c r="K215" t="s">
        <v>22</v>
      </c>
      <c r="P215" t="s">
        <v>23</v>
      </c>
      <c r="U215" t="s">
        <v>24</v>
      </c>
      <c r="Z215" t="s">
        <v>25</v>
      </c>
    </row>
    <row r="216" spans="1:29" x14ac:dyDescent="0.25">
      <c r="A216">
        <f t="array" ref="A216:D219">MMULT(MMULT(K211:N214,A199:D202),K211:N214)</f>
        <v>12.579957077137767</v>
      </c>
      <c r="B216">
        <v>14.45284317552899</v>
      </c>
      <c r="C216">
        <v>5.3854725052331132</v>
      </c>
      <c r="D216">
        <v>-8.8954857398506277</v>
      </c>
      <c r="F216" t="s">
        <v>26</v>
      </c>
      <c r="G216">
        <f>SQRT(A217*A217+A218*A218)</f>
        <v>1.1283221786127558E-2</v>
      </c>
      <c r="H216" t="s">
        <v>27</v>
      </c>
      <c r="I216">
        <f>A217/G216</f>
        <v>0.84177052000777497</v>
      </c>
      <c r="K216">
        <v>1</v>
      </c>
      <c r="L216">
        <v>0</v>
      </c>
      <c r="M216">
        <v>0</v>
      </c>
      <c r="N216">
        <v>0</v>
      </c>
      <c r="P216">
        <v>1</v>
      </c>
      <c r="Q216">
        <v>0</v>
      </c>
      <c r="R216">
        <v>0</v>
      </c>
      <c r="S216">
        <v>0</v>
      </c>
      <c r="U216">
        <f t="array" ref="U216:X219">MMULT(P216:S219,MMULT(K216:N219,A216:D219))</f>
        <v>12.579957077137767</v>
      </c>
      <c r="V216">
        <v>14.45284317552899</v>
      </c>
      <c r="W216">
        <v>5.3854725052331132</v>
      </c>
      <c r="X216">
        <v>-8.8954857398506277</v>
      </c>
      <c r="Z216">
        <f t="array" ref="Z216:AC219">MMULT(MMULT(U216:X219,TRANSPOSE(K216:N219)), TRANSPOSE(P216:S219))</f>
        <v>12.579957077137767</v>
      </c>
      <c r="AA216">
        <v>15.07134731324631</v>
      </c>
      <c r="AB216">
        <v>-3.2688261599766921</v>
      </c>
      <c r="AC216">
        <v>-8.8987034004004109</v>
      </c>
    </row>
    <row r="217" spans="1:29" x14ac:dyDescent="0.25">
      <c r="A217">
        <v>9.4978834702716501E-3</v>
      </c>
      <c r="B217">
        <v>-2.3906327108625613</v>
      </c>
      <c r="C217">
        <v>-9.99921254262342</v>
      </c>
      <c r="D217">
        <v>-3.7465206802031621</v>
      </c>
      <c r="H217" t="s">
        <v>28</v>
      </c>
      <c r="I217">
        <f>A218/G216</f>
        <v>0.5398355227713717</v>
      </c>
      <c r="K217">
        <v>0</v>
      </c>
      <c r="L217">
        <f>I216</f>
        <v>0.84177052000777497</v>
      </c>
      <c r="M217">
        <f>I217</f>
        <v>0.5398355227713717</v>
      </c>
      <c r="N217">
        <v>0</v>
      </c>
      <c r="P217">
        <v>0</v>
      </c>
      <c r="Q217">
        <f>I218</f>
        <v>0.99999997721276845</v>
      </c>
      <c r="R217">
        <v>0</v>
      </c>
      <c r="S217">
        <f>I219</f>
        <v>2.1348176152384573E-4</v>
      </c>
      <c r="U217">
        <v>1.128322204324095E-2</v>
      </c>
      <c r="V217">
        <v>-0.63042192562683952</v>
      </c>
      <c r="W217">
        <v>-11.711657860322321</v>
      </c>
      <c r="X217">
        <v>-6.0796674837163396</v>
      </c>
      <c r="Z217">
        <v>1.128322204324095E-2</v>
      </c>
      <c r="AA217">
        <v>-6.8543372776678568</v>
      </c>
      <c r="AB217">
        <v>-9.5182041774493644</v>
      </c>
      <c r="AC217">
        <v>-6.0782043462256734</v>
      </c>
    </row>
    <row r="218" spans="1:29" x14ac:dyDescent="0.25">
      <c r="A218">
        <v>6.0910839314595004E-3</v>
      </c>
      <c r="B218">
        <v>2.5599319457205976</v>
      </c>
      <c r="C218">
        <v>-6.1029979260779941</v>
      </c>
      <c r="D218">
        <v>-5.4199255906057662</v>
      </c>
      <c r="F218" t="s">
        <v>26</v>
      </c>
      <c r="G218">
        <f>SQRT(G216*G216+A219*A219)</f>
        <v>1.1283222043240951E-2</v>
      </c>
      <c r="H218" t="s">
        <v>27</v>
      </c>
      <c r="I218">
        <f>G216/G218</f>
        <v>0.99999997721276845</v>
      </c>
      <c r="K218">
        <v>0</v>
      </c>
      <c r="L218">
        <f>-M217</f>
        <v>-0.5398355227713717</v>
      </c>
      <c r="M218">
        <f>L217</f>
        <v>0.84177052000777497</v>
      </c>
      <c r="N218">
        <v>0</v>
      </c>
      <c r="P218">
        <v>0</v>
      </c>
      <c r="Q218">
        <v>0</v>
      </c>
      <c r="R218">
        <v>1</v>
      </c>
      <c r="S218">
        <v>0</v>
      </c>
      <c r="U218">
        <v>0</v>
      </c>
      <c r="V218">
        <v>3.4454237043565747</v>
      </c>
      <c r="W218">
        <v>0.26060639240812566</v>
      </c>
      <c r="X218">
        <v>-2.539828632836433</v>
      </c>
      <c r="Z218">
        <v>0</v>
      </c>
      <c r="AA218">
        <v>3.0403984149614236</v>
      </c>
      <c r="AB218">
        <v>-1.6405913281554692</v>
      </c>
      <c r="AC218">
        <v>-2.5404777603362483</v>
      </c>
    </row>
    <row r="219" spans="1:29" x14ac:dyDescent="0.25">
      <c r="A219">
        <v>2.4087621174557641E-6</v>
      </c>
      <c r="B219">
        <v>3.5195159358610744E-9</v>
      </c>
      <c r="C219">
        <v>-3.3240744945531647E-3</v>
      </c>
      <c r="D219">
        <v>-0.41500721834206483</v>
      </c>
      <c r="H219" t="s">
        <v>28</v>
      </c>
      <c r="I219">
        <f>A219/G218</f>
        <v>2.1348176152384573E-4</v>
      </c>
      <c r="K219">
        <v>0</v>
      </c>
      <c r="L219">
        <v>0</v>
      </c>
      <c r="M219">
        <v>0</v>
      </c>
      <c r="N219">
        <v>1</v>
      </c>
      <c r="P219">
        <v>0</v>
      </c>
      <c r="Q219">
        <f>-S217</f>
        <v>-2.1348176152384573E-4</v>
      </c>
      <c r="R219">
        <v>0</v>
      </c>
      <c r="S219">
        <f>Q217</f>
        <v>0.99999997721276845</v>
      </c>
      <c r="U219">
        <v>0</v>
      </c>
      <c r="V219">
        <v>1.3458710576887598E-4</v>
      </c>
      <c r="W219">
        <v>-8.2384916294020319E-4</v>
      </c>
      <c r="X219">
        <v>-0.4137093296454521</v>
      </c>
      <c r="Z219">
        <v>0</v>
      </c>
      <c r="AA219">
        <v>-4.1977097444986989E-4</v>
      </c>
      <c r="AB219">
        <v>-7.6614683889717199E-4</v>
      </c>
      <c r="AC219">
        <v>-0.41370924945929349</v>
      </c>
    </row>
    <row r="220" spans="1:29" x14ac:dyDescent="0.25">
      <c r="K220" t="s">
        <v>29</v>
      </c>
      <c r="P220" t="s">
        <v>30</v>
      </c>
      <c r="U220" t="s">
        <v>31</v>
      </c>
    </row>
    <row r="221" spans="1:29" x14ac:dyDescent="0.25">
      <c r="A221">
        <f>Z216</f>
        <v>12.579957077137767</v>
      </c>
      <c r="B221">
        <f t="shared" ref="B221:B224" si="116">AA216</f>
        <v>15.07134731324631</v>
      </c>
      <c r="C221">
        <f t="shared" ref="C221:C224" si="117">AB216</f>
        <v>-3.2688261599766921</v>
      </c>
      <c r="D221">
        <f t="shared" ref="D221:D224" si="118">AC216</f>
        <v>-8.8987034004004109</v>
      </c>
      <c r="F221" t="s">
        <v>26</v>
      </c>
      <c r="G221">
        <f>SQRT(B223*B223+B224*B224)</f>
        <v>3.0403984439391505</v>
      </c>
      <c r="H221" t="s">
        <v>27</v>
      </c>
      <c r="I221">
        <f>B223/G221</f>
        <v>0.99999999046910215</v>
      </c>
      <c r="K221">
        <v>1</v>
      </c>
      <c r="L221">
        <v>0</v>
      </c>
      <c r="M221">
        <v>0</v>
      </c>
      <c r="N221">
        <v>0</v>
      </c>
      <c r="P221">
        <f t="array" ref="P221:S224">MMULT(K221:N224,A221:D224)</f>
        <v>12.579957077137767</v>
      </c>
      <c r="Q221">
        <v>15.07134731324631</v>
      </c>
      <c r="R221">
        <v>-3.2688261599766921</v>
      </c>
      <c r="S221">
        <v>-8.8987034004004109</v>
      </c>
      <c r="U221">
        <f t="array" ref="U221:X224">MMULT(P221:S224,TRANSPOSE(K221:N224))</f>
        <v>12.579957077137767</v>
      </c>
      <c r="V221">
        <v>15.07134731324631</v>
      </c>
      <c r="W221">
        <v>-3.2675975341272334</v>
      </c>
      <c r="X221">
        <v>-8.8991546243118744</v>
      </c>
    </row>
    <row r="222" spans="1:29" x14ac:dyDescent="0.25">
      <c r="A222">
        <f t="shared" ref="A222:A224" si="119">Z217</f>
        <v>1.128322204324095E-2</v>
      </c>
      <c r="B222">
        <f t="shared" si="116"/>
        <v>-6.8543372776678568</v>
      </c>
      <c r="C222">
        <f t="shared" si="117"/>
        <v>-9.5182041774493644</v>
      </c>
      <c r="D222">
        <f t="shared" si="118"/>
        <v>-6.0782043462256734</v>
      </c>
      <c r="H222" t="s">
        <v>28</v>
      </c>
      <c r="I222">
        <f>B224/G221</f>
        <v>-1.3806446167825728E-4</v>
      </c>
      <c r="K222">
        <v>0</v>
      </c>
      <c r="L222">
        <v>1</v>
      </c>
      <c r="M222">
        <v>0</v>
      </c>
      <c r="N222">
        <v>0</v>
      </c>
      <c r="P222">
        <v>1.128322204324095E-2</v>
      </c>
      <c r="Q222">
        <v>-6.8543372776678568</v>
      </c>
      <c r="R222">
        <v>-9.5182041774493644</v>
      </c>
      <c r="S222">
        <v>-6.0782043462256734</v>
      </c>
      <c r="U222">
        <v>1.128322204324095E-2</v>
      </c>
      <c r="V222">
        <v>-6.8543372776678568</v>
      </c>
      <c r="W222">
        <v>-9.517364902721301</v>
      </c>
      <c r="X222">
        <v>-6.079518414030832</v>
      </c>
    </row>
    <row r="223" spans="1:29" x14ac:dyDescent="0.25">
      <c r="A223">
        <f t="shared" si="119"/>
        <v>0</v>
      </c>
      <c r="B223">
        <f t="shared" si="116"/>
        <v>3.0403984149614236</v>
      </c>
      <c r="C223">
        <f t="shared" si="117"/>
        <v>-1.6405913281554692</v>
      </c>
      <c r="D223">
        <f t="shared" si="118"/>
        <v>-2.5404777603362483</v>
      </c>
      <c r="K223">
        <v>0</v>
      </c>
      <c r="L223">
        <v>0</v>
      </c>
      <c r="M223">
        <f>I221</f>
        <v>0.99999999046910215</v>
      </c>
      <c r="N223">
        <f>I222</f>
        <v>-1.3806446167825728E-4</v>
      </c>
      <c r="P223">
        <v>0</v>
      </c>
      <c r="Q223">
        <v>3.0403984439391505</v>
      </c>
      <c r="R223">
        <v>-1.6405912067415098</v>
      </c>
      <c r="S223">
        <v>-2.5404206175783965</v>
      </c>
      <c r="U223">
        <v>0</v>
      </c>
      <c r="V223">
        <v>3.0403984439391505</v>
      </c>
      <c r="W223">
        <v>-1.6402404493002003</v>
      </c>
      <c r="X223">
        <v>-2.5406471007076998</v>
      </c>
    </row>
    <row r="224" spans="1:29" x14ac:dyDescent="0.25">
      <c r="A224">
        <f t="shared" si="119"/>
        <v>0</v>
      </c>
      <c r="B224">
        <f t="shared" si="116"/>
        <v>-4.1977097444986989E-4</v>
      </c>
      <c r="C224">
        <f t="shared" si="117"/>
        <v>-7.6614683889717199E-4</v>
      </c>
      <c r="D224">
        <f t="shared" si="118"/>
        <v>-0.41370924945929349</v>
      </c>
      <c r="K224">
        <v>0</v>
      </c>
      <c r="L224">
        <v>0</v>
      </c>
      <c r="M224">
        <f>-N223</f>
        <v>1.3806446167825728E-4</v>
      </c>
      <c r="N224">
        <f>M223</f>
        <v>0.99999999046910215</v>
      </c>
      <c r="P224">
        <v>0</v>
      </c>
      <c r="Q224">
        <v>5.4210108624275222E-20</v>
      </c>
      <c r="R224">
        <v>-9.9265419015090667E-4</v>
      </c>
      <c r="S224">
        <v>-0.41405999521065934</v>
      </c>
      <c r="U224">
        <v>0</v>
      </c>
      <c r="V224">
        <v>5.4210108624275222E-20</v>
      </c>
      <c r="W224">
        <v>-9.3548721034875961E-4</v>
      </c>
      <c r="X224">
        <v>-0.41406012831456224</v>
      </c>
    </row>
    <row r="226" spans="1:14" x14ac:dyDescent="0.25">
      <c r="A226" t="s">
        <v>35</v>
      </c>
    </row>
    <row r="227" spans="1:14" x14ac:dyDescent="0.25">
      <c r="A227">
        <v>4</v>
      </c>
      <c r="B227">
        <v>4</v>
      </c>
    </row>
    <row r="228" spans="1:14" x14ac:dyDescent="0.25">
      <c r="A228">
        <f>U221</f>
        <v>12.579957077137767</v>
      </c>
      <c r="B228">
        <f t="shared" ref="B228:D228" si="120">V221</f>
        <v>15.07134731324631</v>
      </c>
      <c r="C228">
        <f t="shared" si="120"/>
        <v>-3.2675975341272334</v>
      </c>
      <c r="D228">
        <f t="shared" si="120"/>
        <v>-8.8991546243118744</v>
      </c>
      <c r="F228">
        <f>C230</f>
        <v>-1.6402404493002003</v>
      </c>
      <c r="G228">
        <f>D230</f>
        <v>-2.5406471007076998</v>
      </c>
      <c r="I228" t="s">
        <v>11</v>
      </c>
      <c r="J228">
        <f>F228+G229</f>
        <v>-2.0543005776147627</v>
      </c>
    </row>
    <row r="229" spans="1:14" x14ac:dyDescent="0.25">
      <c r="A229">
        <f t="shared" ref="A229:A231" si="121">U222</f>
        <v>1.128322204324095E-2</v>
      </c>
      <c r="B229">
        <f t="shared" ref="B229:B231" si="122">V222</f>
        <v>-6.8543372776678568</v>
      </c>
      <c r="C229">
        <f t="shared" ref="C229:C231" si="123">W222</f>
        <v>-9.517364902721301</v>
      </c>
      <c r="D229">
        <f t="shared" ref="D229:D231" si="124">X222</f>
        <v>-6.079518414030832</v>
      </c>
      <c r="F229">
        <f>C231</f>
        <v>-9.3548721034875961E-4</v>
      </c>
      <c r="G229">
        <f>D231</f>
        <v>-0.41406012831456224</v>
      </c>
      <c r="I229" t="s">
        <v>12</v>
      </c>
      <c r="J229">
        <f>F228*G229-F229*G228</f>
        <v>0.67678142803525443</v>
      </c>
    </row>
    <row r="230" spans="1:14" x14ac:dyDescent="0.25">
      <c r="A230">
        <f t="shared" si="121"/>
        <v>0</v>
      </c>
      <c r="B230">
        <f t="shared" si="122"/>
        <v>3.0403984439391505</v>
      </c>
      <c r="C230">
        <f t="shared" si="123"/>
        <v>-1.6402404493002003</v>
      </c>
      <c r="D230">
        <f t="shared" si="124"/>
        <v>-2.5406471007076998</v>
      </c>
    </row>
    <row r="231" spans="1:14" x14ac:dyDescent="0.25">
      <c r="A231">
        <f t="shared" si="121"/>
        <v>0</v>
      </c>
      <c r="B231">
        <f t="shared" si="122"/>
        <v>5.4210108624275222E-20</v>
      </c>
      <c r="C231">
        <f t="shared" si="123"/>
        <v>-9.3548721034875961E-4</v>
      </c>
      <c r="D231">
        <f t="shared" si="124"/>
        <v>-0.41406012831456224</v>
      </c>
    </row>
    <row r="233" spans="1:14" x14ac:dyDescent="0.25">
      <c r="A233" t="s">
        <v>13</v>
      </c>
      <c r="F233" t="s">
        <v>14</v>
      </c>
      <c r="K233" t="s">
        <v>15</v>
      </c>
    </row>
    <row r="234" spans="1:14" x14ac:dyDescent="0.25">
      <c r="A234">
        <f t="array" ref="A234:D237">MMULT(A228:D231,A228:D231)</f>
        <v>158.42537342085475</v>
      </c>
      <c r="B234">
        <v>76.358006123230865</v>
      </c>
      <c r="C234">
        <v>-179.17777798765218</v>
      </c>
      <c r="D234">
        <v>-191.59091940479684</v>
      </c>
      <c r="F234">
        <f>$J$25*A228</f>
        <v>-1.1069387631096779</v>
      </c>
      <c r="G234">
        <f t="shared" ref="G234:G237" si="125">$J$25*B228</f>
        <v>-1.3261618025422566</v>
      </c>
      <c r="H234">
        <f t="shared" ref="H234:H237" si="126">$J$25*C228</f>
        <v>0.28752326821054558</v>
      </c>
      <c r="I234">
        <f t="shared" ref="I234:I237" si="127">$J$25*D228</f>
        <v>0.78305666324251466</v>
      </c>
      <c r="K234">
        <f>$J$26</f>
        <v>-13.460558290299449</v>
      </c>
      <c r="L234">
        <v>0</v>
      </c>
      <c r="M234">
        <v>0</v>
      </c>
      <c r="N234">
        <v>0</v>
      </c>
    </row>
    <row r="235" spans="1:14" x14ac:dyDescent="0.25">
      <c r="A235">
        <v>6.4603439532595716E-2</v>
      </c>
      <c r="B235">
        <v>18.215411433618439</v>
      </c>
      <c r="C235">
        <v>80.814814205279774</v>
      </c>
      <c r="D235">
        <v>68.268210279016898</v>
      </c>
      <c r="F235">
        <f t="shared" ref="F235:F237" si="128">$J$25*A229</f>
        <v>-9.9283612621663391E-4</v>
      </c>
      <c r="G235">
        <f t="shared" si="125"/>
        <v>0.60312857838498357</v>
      </c>
      <c r="H235">
        <f t="shared" si="126"/>
        <v>0.83745437833232794</v>
      </c>
      <c r="I235">
        <f t="shared" si="127"/>
        <v>0.53495052107609842</v>
      </c>
      <c r="K235">
        <v>0</v>
      </c>
      <c r="L235">
        <f>$J$26</f>
        <v>-13.460558290299449</v>
      </c>
      <c r="M235">
        <v>0</v>
      </c>
      <c r="N235">
        <v>0</v>
      </c>
    </row>
    <row r="236" spans="1:14" x14ac:dyDescent="0.25">
      <c r="A236">
        <v>3.4305490742889709E-2</v>
      </c>
      <c r="B236">
        <v>-25.826900902993845</v>
      </c>
      <c r="C236">
        <v>-26.24381596624568</v>
      </c>
      <c r="D236">
        <v>-13.264905519419653</v>
      </c>
      <c r="F236">
        <f t="shared" si="128"/>
        <v>0</v>
      </c>
      <c r="G236">
        <f t="shared" si="125"/>
        <v>-0.2675315084350296</v>
      </c>
      <c r="H236">
        <f t="shared" si="126"/>
        <v>0.14432845223697122</v>
      </c>
      <c r="I236">
        <f t="shared" si="127"/>
        <v>0.22355726191360295</v>
      </c>
      <c r="K236">
        <v>0</v>
      </c>
      <c r="L236">
        <v>0</v>
      </c>
      <c r="M236">
        <f>$J$26</f>
        <v>-13.460558290299449</v>
      </c>
      <c r="N236">
        <v>0</v>
      </c>
    </row>
    <row r="237" spans="1:14" x14ac:dyDescent="0.25">
      <c r="A237">
        <v>6.116646925959085E-22</v>
      </c>
      <c r="B237">
        <v>-2.8442538586693458E-3</v>
      </c>
      <c r="C237">
        <v>1.9217719165706792E-3</v>
      </c>
      <c r="D237">
        <v>0.17382253272859347</v>
      </c>
      <c r="F237">
        <f t="shared" si="128"/>
        <v>0</v>
      </c>
      <c r="G237">
        <f t="shared" si="125"/>
        <v>-4.77006958137011E-21</v>
      </c>
      <c r="H237">
        <f t="shared" si="126"/>
        <v>8.2315627086701129E-5</v>
      </c>
      <c r="I237">
        <f t="shared" si="127"/>
        <v>3.6434083477321286E-2</v>
      </c>
      <c r="K237">
        <v>0</v>
      </c>
      <c r="L237">
        <v>0</v>
      </c>
      <c r="M237">
        <v>0</v>
      </c>
      <c r="N237">
        <f>$J$26</f>
        <v>-13.460558290299449</v>
      </c>
    </row>
    <row r="239" spans="1:14" x14ac:dyDescent="0.25">
      <c r="A239" t="s">
        <v>16</v>
      </c>
      <c r="C239" t="s">
        <v>17</v>
      </c>
      <c r="D239" t="s">
        <v>18</v>
      </c>
      <c r="E239" t="s">
        <v>19</v>
      </c>
      <c r="G239" t="s">
        <v>20</v>
      </c>
      <c r="K239" t="s">
        <v>21</v>
      </c>
    </row>
    <row r="240" spans="1:14" x14ac:dyDescent="0.25">
      <c r="A240">
        <f t="array" ref="A240:A243">A234:D237-F234:I237+K234:N237</f>
        <v>146.07175389366498</v>
      </c>
      <c r="C240">
        <f>SQRT(SUMPRODUCT(A240:A242,A240:A242))</f>
        <v>146.07177265067165</v>
      </c>
      <c r="D240">
        <f>A240+SIGN(A240)*C240</f>
        <v>292.14352654433662</v>
      </c>
      <c r="E240">
        <f>D240/(SQRT(SUMPRODUCT(D240:D242,D240:D242)))</f>
        <v>0.99999996789761869</v>
      </c>
      <c r="G240">
        <f t="array" ref="G240:I242">MMULT(E240:E242,TRANSPOSE(E240:E242))</f>
        <v>0.99999993579523838</v>
      </c>
      <c r="H240">
        <v>2.2453440000240433E-4</v>
      </c>
      <c r="I240">
        <v>1.1742683107204686E-4</v>
      </c>
      <c r="K240">
        <f>1-2*G240</f>
        <v>-0.99999987159047676</v>
      </c>
      <c r="L240">
        <f t="shared" ref="L240" si="129">-2*H240</f>
        <v>-4.4906880000480866E-4</v>
      </c>
      <c r="M240">
        <f t="shared" ref="M240:M241" si="130">-2*I240</f>
        <v>-2.3485366214409371E-4</v>
      </c>
      <c r="N240">
        <v>0</v>
      </c>
    </row>
    <row r="241" spans="1:29" x14ac:dyDescent="0.25">
      <c r="A241">
        <v>6.5596275658812347E-2</v>
      </c>
      <c r="D241">
        <f>A241</f>
        <v>6.5596275658812347E-2</v>
      </c>
      <c r="E241">
        <f>D241/(SQRT(SUMPRODUCT(D240:D242,D240:D242)))</f>
        <v>2.2453440721049349E-4</v>
      </c>
      <c r="G241">
        <v>2.2453440000240433E-4</v>
      </c>
      <c r="H241">
        <v>5.0415700021367713E-8</v>
      </c>
      <c r="I241">
        <v>2.6366364751791894E-8</v>
      </c>
      <c r="K241">
        <f t="shared" ref="K241:K242" si="131">-2*G241</f>
        <v>-4.4906880000480866E-4</v>
      </c>
      <c r="L241">
        <f>1-2*H241</f>
        <v>0.99999989916859999</v>
      </c>
      <c r="M241">
        <f t="shared" si="130"/>
        <v>-5.2732729503583788E-8</v>
      </c>
      <c r="N241">
        <v>0</v>
      </c>
    </row>
    <row r="242" spans="1:29" x14ac:dyDescent="0.25">
      <c r="A242">
        <v>3.4305490742889709E-2</v>
      </c>
      <c r="D242">
        <f>A242</f>
        <v>3.4305490742889709E-2</v>
      </c>
      <c r="E242">
        <f>D242/(SQRT(SUMPRODUCT(D240:D242,D240:D242)))</f>
        <v>1.1742683484172789E-4</v>
      </c>
      <c r="G242">
        <v>1.1742683107204686E-4</v>
      </c>
      <c r="H242">
        <v>2.6366364751791894E-8</v>
      </c>
      <c r="I242">
        <v>1.378906154094644E-8</v>
      </c>
      <c r="K242">
        <f t="shared" si="131"/>
        <v>-2.3485366214409371E-4</v>
      </c>
      <c r="L242">
        <f t="shared" ref="L242" si="132">-2*H242</f>
        <v>-5.2732729503583788E-8</v>
      </c>
      <c r="M242">
        <f>1-2*I242</f>
        <v>0.99999997242187688</v>
      </c>
      <c r="N242">
        <v>0</v>
      </c>
    </row>
    <row r="243" spans="1:29" x14ac:dyDescent="0.25">
      <c r="A243">
        <v>6.116646925959085E-22</v>
      </c>
      <c r="K243">
        <v>0</v>
      </c>
      <c r="L243">
        <v>0</v>
      </c>
      <c r="M243">
        <v>0</v>
      </c>
      <c r="N243">
        <v>1</v>
      </c>
    </row>
    <row r="244" spans="1:29" x14ac:dyDescent="0.25">
      <c r="K244" t="s">
        <v>22</v>
      </c>
      <c r="P244" t="s">
        <v>23</v>
      </c>
      <c r="U244" t="s">
        <v>24</v>
      </c>
      <c r="Z244" t="s">
        <v>25</v>
      </c>
    </row>
    <row r="245" spans="1:29" x14ac:dyDescent="0.25">
      <c r="A245">
        <f t="array" ref="A245:D248">MMULT(MMULT(K240:N243,A228:D231),K240:N243)</f>
        <v>12.585957421311837</v>
      </c>
      <c r="B245">
        <v>-15.063330742984402</v>
      </c>
      <c r="C245">
        <v>3.2752114368346037</v>
      </c>
      <c r="D245">
        <v>8.9024802838902861</v>
      </c>
      <c r="F245" t="s">
        <v>26</v>
      </c>
      <c r="G245">
        <f>SQRT(A246*A246+A247*A247)</f>
        <v>2.0011550216032163E-3</v>
      </c>
      <c r="H245" t="s">
        <v>27</v>
      </c>
      <c r="I245">
        <f>A246/G245</f>
        <v>-0.15890958233500646</v>
      </c>
      <c r="K245">
        <v>1</v>
      </c>
      <c r="L245">
        <v>0</v>
      </c>
      <c r="M245">
        <v>0</v>
      </c>
      <c r="N245">
        <v>0</v>
      </c>
      <c r="P245">
        <v>1</v>
      </c>
      <c r="Q245">
        <v>0</v>
      </c>
      <c r="R245">
        <v>0</v>
      </c>
      <c r="S245">
        <v>0</v>
      </c>
      <c r="U245">
        <f t="array" ref="U245:X248">MMULT(P245:S248,MMULT(K245:N248,A245:D248))</f>
        <v>12.585957421311837</v>
      </c>
      <c r="V245">
        <v>-15.063330742984402</v>
      </c>
      <c r="W245">
        <v>3.2752114368346037</v>
      </c>
      <c r="X245">
        <v>8.9024802838902861</v>
      </c>
      <c r="Z245">
        <f t="array" ref="Z245:AC248">MMULT(MMULT(U245:X248,TRANSPOSE(K245:N248)), TRANSPOSE(P245:S248))</f>
        <v>12.585957421311837</v>
      </c>
      <c r="AA245">
        <v>5.6282787318104273</v>
      </c>
      <c r="AB245">
        <v>14.351460629291431</v>
      </c>
      <c r="AC245">
        <v>8.9018624206687704</v>
      </c>
    </row>
    <row r="246" spans="1:29" x14ac:dyDescent="0.25">
      <c r="A246">
        <v>-3.1800270867056793E-4</v>
      </c>
      <c r="B246">
        <v>-6.8611061551356221</v>
      </c>
      <c r="C246">
        <v>-9.5158971793937059</v>
      </c>
      <c r="D246">
        <v>-6.0755213343610253</v>
      </c>
      <c r="H246" t="s">
        <v>28</v>
      </c>
      <c r="I246">
        <f>A247/G245</f>
        <v>0.98729314017778613</v>
      </c>
      <c r="K246">
        <v>0</v>
      </c>
      <c r="L246">
        <f>I245</f>
        <v>-0.15890958233500646</v>
      </c>
      <c r="M246">
        <f>I246</f>
        <v>0.98729314017778613</v>
      </c>
      <c r="N246">
        <v>0</v>
      </c>
      <c r="P246">
        <v>0</v>
      </c>
      <c r="Q246">
        <f>I247</f>
        <v>0.99999999397330919</v>
      </c>
      <c r="R246">
        <v>0</v>
      </c>
      <c r="S246">
        <f>I248</f>
        <v>1.0978789426282174E-4</v>
      </c>
      <c r="U246">
        <v>2.001155033663559E-3</v>
      </c>
      <c r="V246">
        <v>4.088566798533277</v>
      </c>
      <c r="W246">
        <v>-0.10647223193053186</v>
      </c>
      <c r="X246">
        <v>-1.5408865185136009</v>
      </c>
      <c r="Z246">
        <v>2.001155033663559E-3</v>
      </c>
      <c r="AA246">
        <v>-0.75500091264515801</v>
      </c>
      <c r="AB246">
        <v>-4.0196944954441998</v>
      </c>
      <c r="AC246">
        <v>-1.5408036378391823</v>
      </c>
    </row>
    <row r="247" spans="1:29" x14ac:dyDescent="0.25">
      <c r="A247">
        <v>1.975726625261185E-3</v>
      </c>
      <c r="B247">
        <v>3.0368602674228482</v>
      </c>
      <c r="C247">
        <v>-1.6394719160065094</v>
      </c>
      <c r="D247">
        <v>-2.5385567109983151</v>
      </c>
      <c r="F247" t="s">
        <v>26</v>
      </c>
      <c r="G247">
        <f>SQRT(G245*G245+A248*A248)</f>
        <v>2.001155033663559E-3</v>
      </c>
      <c r="H247" t="s">
        <v>27</v>
      </c>
      <c r="I247">
        <f>G245/G247</f>
        <v>0.99999999397330919</v>
      </c>
      <c r="K247">
        <v>0</v>
      </c>
      <c r="L247">
        <f>-M246</f>
        <v>-0.98729314017778613</v>
      </c>
      <c r="M247">
        <f>L246</f>
        <v>-0.15890958233500646</v>
      </c>
      <c r="N247">
        <v>0</v>
      </c>
      <c r="P247">
        <v>0</v>
      </c>
      <c r="Q247">
        <v>0</v>
      </c>
      <c r="R247">
        <v>1</v>
      </c>
      <c r="S247">
        <v>0</v>
      </c>
      <c r="U247">
        <v>0</v>
      </c>
      <c r="V247">
        <v>6.2913368442910445</v>
      </c>
      <c r="W247">
        <v>9.655507805275116</v>
      </c>
      <c r="X247">
        <v>6.4017215230969002</v>
      </c>
      <c r="Z247">
        <v>0</v>
      </c>
      <c r="AA247">
        <v>8.5337656909256108</v>
      </c>
      <c r="AB247">
        <v>-7.7457464214849727</v>
      </c>
      <c r="AC247">
        <v>6.4007846575071126</v>
      </c>
    </row>
    <row r="248" spans="1:29" x14ac:dyDescent="0.25">
      <c r="A248">
        <v>2.1970259723936829E-7</v>
      </c>
      <c r="B248">
        <v>4.9330794071593431E-11</v>
      </c>
      <c r="C248">
        <v>-9.3548718454977817E-4</v>
      </c>
      <c r="D248">
        <v>-0.41406012831456224</v>
      </c>
      <c r="H248" t="s">
        <v>28</v>
      </c>
      <c r="I248">
        <f>A248/G247</f>
        <v>1.0978789426282174E-4</v>
      </c>
      <c r="K248">
        <v>0</v>
      </c>
      <c r="L248">
        <v>0</v>
      </c>
      <c r="M248">
        <v>0</v>
      </c>
      <c r="N248">
        <v>1</v>
      </c>
      <c r="P248">
        <v>0</v>
      </c>
      <c r="Q248">
        <f>-S246</f>
        <v>-1.0978789426282174E-4</v>
      </c>
      <c r="R248">
        <v>0</v>
      </c>
      <c r="S248">
        <f>Q246</f>
        <v>0.99999999397330919</v>
      </c>
      <c r="U248">
        <v>0</v>
      </c>
      <c r="V248">
        <v>-4.4887509273829231E-4</v>
      </c>
      <c r="W248">
        <v>-9.2379782797610626E-4</v>
      </c>
      <c r="X248">
        <v>-0.41389096012278953</v>
      </c>
      <c r="Z248">
        <v>0</v>
      </c>
      <c r="AA248">
        <v>-8.8616891686380548E-4</v>
      </c>
      <c r="AB248">
        <v>5.8997162686285276E-4</v>
      </c>
      <c r="AC248">
        <v>-0.4138908653265625</v>
      </c>
    </row>
    <row r="249" spans="1:29" x14ac:dyDescent="0.25">
      <c r="K249" t="s">
        <v>29</v>
      </c>
      <c r="P249" t="s">
        <v>30</v>
      </c>
      <c r="U249" t="s">
        <v>31</v>
      </c>
    </row>
    <row r="250" spans="1:29" x14ac:dyDescent="0.25">
      <c r="A250">
        <f>Z245</f>
        <v>12.585957421311837</v>
      </c>
      <c r="B250">
        <f t="shared" ref="B250:B253" si="133">AA245</f>
        <v>5.6282787318104273</v>
      </c>
      <c r="C250">
        <f t="shared" ref="C250:C253" si="134">AB245</f>
        <v>14.351460629291431</v>
      </c>
      <c r="D250">
        <f t="shared" ref="D250:D253" si="135">AC245</f>
        <v>8.9018624206687704</v>
      </c>
      <c r="F250" t="s">
        <v>26</v>
      </c>
      <c r="G250">
        <f>SQRT(B252*B252+B253*B253)</f>
        <v>8.5337657369366795</v>
      </c>
      <c r="H250" t="s">
        <v>27</v>
      </c>
      <c r="I250">
        <f>B252/G250</f>
        <v>0.99999999460835109</v>
      </c>
      <c r="K250">
        <v>1</v>
      </c>
      <c r="L250">
        <v>0</v>
      </c>
      <c r="M250">
        <v>0</v>
      </c>
      <c r="N250">
        <v>0</v>
      </c>
      <c r="P250">
        <f t="array" ref="P250:S253">MMULT(K250:N253,A250:D253)</f>
        <v>12.585957421311837</v>
      </c>
      <c r="Q250">
        <v>5.6282787318104273</v>
      </c>
      <c r="R250">
        <v>14.351460629291431</v>
      </c>
      <c r="S250">
        <v>8.9018624206687704</v>
      </c>
      <c r="U250">
        <f t="array" ref="U250:X253">MMULT(P250:S253,TRANSPOSE(K250:N253))</f>
        <v>12.585957421311837</v>
      </c>
      <c r="V250">
        <v>5.6282787318104273</v>
      </c>
      <c r="W250">
        <v>14.350536158858491</v>
      </c>
      <c r="X250">
        <v>8.9033526664909655</v>
      </c>
    </row>
    <row r="251" spans="1:29" x14ac:dyDescent="0.25">
      <c r="A251">
        <f t="shared" ref="A251:A253" si="136">Z246</f>
        <v>2.001155033663559E-3</v>
      </c>
      <c r="B251">
        <f t="shared" si="133"/>
        <v>-0.75500091264515801</v>
      </c>
      <c r="C251">
        <f t="shared" si="134"/>
        <v>-4.0196944954441998</v>
      </c>
      <c r="D251">
        <f t="shared" si="135"/>
        <v>-1.5408036378391823</v>
      </c>
      <c r="H251" t="s">
        <v>28</v>
      </c>
      <c r="I251">
        <f>B253/G250</f>
        <v>-1.0384265799894208E-4</v>
      </c>
      <c r="K251">
        <v>0</v>
      </c>
      <c r="L251">
        <v>1</v>
      </c>
      <c r="M251">
        <v>0</v>
      </c>
      <c r="N251">
        <v>0</v>
      </c>
      <c r="P251">
        <v>2.001155033663559E-3</v>
      </c>
      <c r="Q251">
        <v>-0.75500091264515801</v>
      </c>
      <c r="R251">
        <v>-4.0196944954441998</v>
      </c>
      <c r="S251">
        <v>-1.5408036378391823</v>
      </c>
      <c r="U251">
        <v>2.001155033663559E-3</v>
      </c>
      <c r="V251">
        <v>-0.75500091264515801</v>
      </c>
      <c r="W251">
        <v>-4.0195344726262103</v>
      </c>
      <c r="X251">
        <v>-1.5412210452924606</v>
      </c>
    </row>
    <row r="252" spans="1:29" x14ac:dyDescent="0.25">
      <c r="A252">
        <f t="shared" si="136"/>
        <v>0</v>
      </c>
      <c r="B252">
        <f t="shared" si="133"/>
        <v>8.5337656909256108</v>
      </c>
      <c r="C252">
        <f t="shared" si="134"/>
        <v>-7.7457464214849727</v>
      </c>
      <c r="D252">
        <f t="shared" si="135"/>
        <v>6.4007846575071126</v>
      </c>
      <c r="K252">
        <v>0</v>
      </c>
      <c r="L252">
        <v>0</v>
      </c>
      <c r="M252">
        <f>I250</f>
        <v>0.99999999460835109</v>
      </c>
      <c r="N252">
        <f>I251</f>
        <v>-1.0384265799894208E-4</v>
      </c>
      <c r="P252">
        <v>0</v>
      </c>
      <c r="Q252">
        <v>8.5337657369366777</v>
      </c>
      <c r="R252">
        <v>-7.7457464409868493</v>
      </c>
      <c r="S252">
        <v>6.4008276025239059</v>
      </c>
      <c r="U252">
        <v>0</v>
      </c>
      <c r="V252">
        <v>8.5337657369366777</v>
      </c>
      <c r="W252">
        <v>-7.7464110781761431</v>
      </c>
      <c r="X252">
        <v>6.4000232291142725</v>
      </c>
    </row>
    <row r="253" spans="1:29" x14ac:dyDescent="0.25">
      <c r="A253">
        <f t="shared" si="136"/>
        <v>0</v>
      </c>
      <c r="B253">
        <f t="shared" si="133"/>
        <v>-8.8616891686380548E-4</v>
      </c>
      <c r="C253">
        <f t="shared" si="134"/>
        <v>5.8997162686285276E-4</v>
      </c>
      <c r="D253">
        <f t="shared" si="135"/>
        <v>-0.4138908653265625</v>
      </c>
      <c r="K253">
        <v>0</v>
      </c>
      <c r="L253">
        <v>0</v>
      </c>
      <c r="M253">
        <f>-N252</f>
        <v>1.0384265799894208E-4</v>
      </c>
      <c r="N253">
        <f>M252</f>
        <v>0.99999999460835109</v>
      </c>
      <c r="P253">
        <v>0</v>
      </c>
      <c r="Q253">
        <v>0</v>
      </c>
      <c r="R253">
        <v>-2.143672729108605E-4</v>
      </c>
      <c r="S253">
        <v>-0.4132261886028939</v>
      </c>
      <c r="U253">
        <v>0</v>
      </c>
      <c r="V253">
        <v>0</v>
      </c>
      <c r="W253">
        <v>-1.7145676597577077E-4</v>
      </c>
      <c r="X253">
        <v>-0.41322620863539078</v>
      </c>
    </row>
    <row r="255" spans="1:29" x14ac:dyDescent="0.25">
      <c r="A255" t="s">
        <v>36</v>
      </c>
    </row>
    <row r="256" spans="1:29" x14ac:dyDescent="0.25">
      <c r="A256">
        <v>4</v>
      </c>
      <c r="B256">
        <v>4</v>
      </c>
    </row>
    <row r="257" spans="1:14" x14ac:dyDescent="0.25">
      <c r="A257">
        <f>U250</f>
        <v>12.585957421311837</v>
      </c>
      <c r="B257">
        <f t="shared" ref="B257:D257" si="137">V250</f>
        <v>5.6282787318104273</v>
      </c>
      <c r="C257">
        <f t="shared" si="137"/>
        <v>14.350536158858491</v>
      </c>
      <c r="D257">
        <f t="shared" si="137"/>
        <v>8.9033526664909655</v>
      </c>
      <c r="F257">
        <f>C259</f>
        <v>-7.7464110781761431</v>
      </c>
      <c r="G257">
        <f>D259</f>
        <v>6.4000232291142725</v>
      </c>
      <c r="I257" t="s">
        <v>11</v>
      </c>
      <c r="J257">
        <f>F257+G258</f>
        <v>-8.1596372868115346</v>
      </c>
    </row>
    <row r="258" spans="1:14" x14ac:dyDescent="0.25">
      <c r="A258">
        <f t="shared" ref="A258:A260" si="138">U251</f>
        <v>2.001155033663559E-3</v>
      </c>
      <c r="B258">
        <f t="shared" ref="B258:B260" si="139">V251</f>
        <v>-0.75500091264515801</v>
      </c>
      <c r="C258">
        <f t="shared" ref="C258:C260" si="140">W251</f>
        <v>-4.0195344726262103</v>
      </c>
      <c r="D258">
        <f t="shared" ref="D258:D260" si="141">X251</f>
        <v>-1.5412210452924606</v>
      </c>
      <c r="F258">
        <f>C260</f>
        <v>-1.7145676597577077E-4</v>
      </c>
      <c r="G258">
        <f>D260</f>
        <v>-0.41322620863539078</v>
      </c>
      <c r="I258" t="s">
        <v>12</v>
      </c>
      <c r="J258">
        <f>F257*G258-F258*G257</f>
        <v>3.2021174076509511</v>
      </c>
    </row>
    <row r="259" spans="1:14" x14ac:dyDescent="0.25">
      <c r="A259">
        <f t="shared" si="138"/>
        <v>0</v>
      </c>
      <c r="B259">
        <f t="shared" si="139"/>
        <v>8.5337657369366777</v>
      </c>
      <c r="C259">
        <f t="shared" si="140"/>
        <v>-7.7464110781761431</v>
      </c>
      <c r="D259">
        <f t="shared" si="141"/>
        <v>6.4000232291142725</v>
      </c>
    </row>
    <row r="260" spans="1:14" x14ac:dyDescent="0.25">
      <c r="A260">
        <f t="shared" si="138"/>
        <v>0</v>
      </c>
      <c r="B260">
        <f t="shared" si="139"/>
        <v>0</v>
      </c>
      <c r="C260">
        <f t="shared" si="140"/>
        <v>-1.7145676597577077E-4</v>
      </c>
      <c r="D260">
        <f t="shared" si="141"/>
        <v>-0.41322620863539078</v>
      </c>
    </row>
    <row r="262" spans="1:14" x14ac:dyDescent="0.25">
      <c r="A262" t="s">
        <v>13</v>
      </c>
      <c r="F262" t="s">
        <v>14</v>
      </c>
      <c r="K262" t="s">
        <v>15</v>
      </c>
    </row>
    <row r="263" spans="1:14" x14ac:dyDescent="0.25">
      <c r="A263">
        <f t="array" ref="A263:D266">MMULT(A257:D260,A257:D260)</f>
        <v>158.41758726938954</v>
      </c>
      <c r="B263">
        <v>189.0520346738403</v>
      </c>
      <c r="C263">
        <v>46.825497865524682</v>
      </c>
      <c r="D263">
        <v>191.5474620375611</v>
      </c>
      <c r="F263">
        <f>$J$25*A257</f>
        <v>-1.1074667469110178</v>
      </c>
      <c r="G263">
        <f t="shared" ref="G263:G266" si="142">$J$25*B257</f>
        <v>-0.49524492489319749</v>
      </c>
      <c r="H263">
        <f t="shared" ref="H263:H266" si="143">$J$25*C257</f>
        <v>-1.2627360052377676</v>
      </c>
      <c r="I263">
        <f t="shared" ref="I263:I266" si="144">$J$25*D257</f>
        <v>-0.7834260584311239</v>
      </c>
      <c r="K263">
        <f>$J$26</f>
        <v>-13.460558290299449</v>
      </c>
      <c r="L263">
        <v>0</v>
      </c>
      <c r="M263">
        <v>0</v>
      </c>
      <c r="N263">
        <v>0</v>
      </c>
    </row>
    <row r="264" spans="1:14" x14ac:dyDescent="0.25">
      <c r="A264">
        <v>2.3675578170372972E-2</v>
      </c>
      <c r="B264">
        <v>-33.720476124523344</v>
      </c>
      <c r="C264">
        <v>34.200700463550184</v>
      </c>
      <c r="D264">
        <v>-23.906800781029293</v>
      </c>
      <c r="F264">
        <f t="shared" ref="F264:F266" si="145">$J$25*A258</f>
        <v>-1.7608613957673737E-4</v>
      </c>
      <c r="G264">
        <f t="shared" si="142"/>
        <v>6.6434231155601015E-2</v>
      </c>
      <c r="H264">
        <f t="shared" si="143"/>
        <v>0.35368789337856044</v>
      </c>
      <c r="I264">
        <f t="shared" si="144"/>
        <v>0.1356155118092664</v>
      </c>
      <c r="K264">
        <v>0</v>
      </c>
      <c r="L264">
        <f>$J$26</f>
        <v>-13.460558290299449</v>
      </c>
      <c r="M264">
        <v>0</v>
      </c>
      <c r="N264">
        <v>0</v>
      </c>
    </row>
    <row r="265" spans="1:14" x14ac:dyDescent="0.25">
      <c r="A265">
        <v>1.7077388260576445E-2</v>
      </c>
      <c r="B265">
        <v>-72.549058362853444</v>
      </c>
      <c r="C265">
        <v>25.70402170387165</v>
      </c>
      <c r="D265">
        <v>-65.374287526103302</v>
      </c>
      <c r="F265">
        <f t="shared" si="145"/>
        <v>0</v>
      </c>
      <c r="G265">
        <f t="shared" si="142"/>
        <v>-0.75090527190111056</v>
      </c>
      <c r="H265">
        <f t="shared" si="143"/>
        <v>0.68162416173890272</v>
      </c>
      <c r="I265">
        <f t="shared" si="144"/>
        <v>-0.56315246178255118</v>
      </c>
      <c r="K265">
        <v>0</v>
      </c>
      <c r="L265">
        <v>0</v>
      </c>
      <c r="M265">
        <f>$J$26</f>
        <v>-13.460558290299449</v>
      </c>
      <c r="N265">
        <v>0</v>
      </c>
    </row>
    <row r="266" spans="1:14" x14ac:dyDescent="0.25">
      <c r="A266">
        <v>0</v>
      </c>
      <c r="B266">
        <v>-1.4631718748500029E-3</v>
      </c>
      <c r="C266">
        <v>1.3990250207320182E-3</v>
      </c>
      <c r="D266">
        <v>0.16965857221814576</v>
      </c>
      <c r="F266">
        <f t="shared" si="145"/>
        <v>0</v>
      </c>
      <c r="G266">
        <f t="shared" si="142"/>
        <v>0</v>
      </c>
      <c r="H266">
        <f t="shared" si="143"/>
        <v>1.5086867092807868E-5</v>
      </c>
      <c r="I266">
        <f t="shared" si="144"/>
        <v>3.6360705006112312E-2</v>
      </c>
      <c r="K266">
        <v>0</v>
      </c>
      <c r="L266">
        <v>0</v>
      </c>
      <c r="M266">
        <v>0</v>
      </c>
      <c r="N266">
        <f>$J$26</f>
        <v>-13.460558290299449</v>
      </c>
    </row>
    <row r="268" spans="1:14" x14ac:dyDescent="0.25">
      <c r="A268" t="s">
        <v>16</v>
      </c>
      <c r="C268" t="s">
        <v>17</v>
      </c>
      <c r="D268" t="s">
        <v>18</v>
      </c>
      <c r="E268" t="s">
        <v>19</v>
      </c>
      <c r="G268" t="s">
        <v>20</v>
      </c>
      <c r="K268" t="s">
        <v>21</v>
      </c>
    </row>
    <row r="269" spans="1:14" x14ac:dyDescent="0.25">
      <c r="A269">
        <f t="array" ref="A269:A272">A263:D266-F263:I266+K263:N266</f>
        <v>146.06449572600113</v>
      </c>
      <c r="C269">
        <f>SQRT(SUMPRODUCT(A269:A271,A269:A271))</f>
        <v>146.06449867175144</v>
      </c>
      <c r="D269">
        <f>A269+SIGN(A269)*C269</f>
        <v>292.12899439775254</v>
      </c>
      <c r="E269">
        <f>D269/(SQRT(SUMPRODUCT(D269:D271,D269:D271)))</f>
        <v>0.9999999949581343</v>
      </c>
      <c r="G269">
        <f t="array" ref="G269:I271">MMULT(E269:E271,TRANSPOSE(E269:E271))</f>
        <v>0.99999998991626859</v>
      </c>
      <c r="H269">
        <v>8.1647712232769154E-5</v>
      </c>
      <c r="I269">
        <v>5.8458381112012041E-5</v>
      </c>
      <c r="K269">
        <f>1-2*G269</f>
        <v>-0.99999997983253719</v>
      </c>
      <c r="L269">
        <f t="shared" ref="L269" si="146">-2*H269</f>
        <v>-1.6329542446553831E-4</v>
      </c>
      <c r="M269">
        <f t="shared" ref="M269:M270" si="147">-2*I269</f>
        <v>-1.1691676222402408E-4</v>
      </c>
      <c r="N269">
        <v>0</v>
      </c>
    </row>
    <row r="270" spans="1:14" x14ac:dyDescent="0.25">
      <c r="A270">
        <v>2.385166430994971E-2</v>
      </c>
      <c r="D270">
        <f>A270</f>
        <v>2.385166430994971E-2</v>
      </c>
      <c r="E270">
        <f>D270/(SQRT(SUMPRODUCT(D269:D271,D269:D271)))</f>
        <v>8.164771264442596E-5</v>
      </c>
      <c r="G270">
        <v>8.1647712232769154E-5</v>
      </c>
      <c r="H270">
        <v>6.666348980066755E-9</v>
      </c>
      <c r="I270">
        <v>4.7729931267566874E-9</v>
      </c>
      <c r="K270">
        <f t="shared" ref="K270:K271" si="148">-2*G270</f>
        <v>-1.6329542446553831E-4</v>
      </c>
      <c r="L270">
        <f>1-2*H270</f>
        <v>0.99999998666730205</v>
      </c>
      <c r="M270">
        <f t="shared" si="147"/>
        <v>-9.5459862535133749E-9</v>
      </c>
      <c r="N270">
        <v>0</v>
      </c>
    </row>
    <row r="271" spans="1:14" x14ac:dyDescent="0.25">
      <c r="A271">
        <v>1.7077388260576445E-2</v>
      </c>
      <c r="D271">
        <f>A271</f>
        <v>1.7077388260576445E-2</v>
      </c>
      <c r="E271">
        <f>D271/(SQRT(SUMPRODUCT(D269:D271,D269:D271)))</f>
        <v>5.8458381406751351E-5</v>
      </c>
      <c r="G271">
        <v>5.8458381112012041E-5</v>
      </c>
      <c r="H271">
        <v>4.7729931267566874E-9</v>
      </c>
      <c r="I271">
        <v>3.417382356697212E-9</v>
      </c>
      <c r="K271">
        <f t="shared" si="148"/>
        <v>-1.1691676222402408E-4</v>
      </c>
      <c r="L271">
        <f t="shared" ref="L271" si="149">-2*H271</f>
        <v>-9.5459862535133749E-9</v>
      </c>
      <c r="M271">
        <f>1-2*I271</f>
        <v>0.99999999316523525</v>
      </c>
      <c r="N271">
        <v>0</v>
      </c>
    </row>
    <row r="272" spans="1:14" x14ac:dyDescent="0.25">
      <c r="A272">
        <v>0</v>
      </c>
      <c r="K272">
        <v>0</v>
      </c>
      <c r="L272">
        <v>0</v>
      </c>
      <c r="M272">
        <v>0</v>
      </c>
      <c r="N272">
        <v>1</v>
      </c>
    </row>
    <row r="273" spans="1:29" x14ac:dyDescent="0.25">
      <c r="K273" t="s">
        <v>22</v>
      </c>
      <c r="P273" t="s">
        <v>23</v>
      </c>
      <c r="U273" t="s">
        <v>24</v>
      </c>
      <c r="Z273" t="s">
        <v>25</v>
      </c>
    </row>
    <row r="274" spans="1:29" x14ac:dyDescent="0.25">
      <c r="A274">
        <f t="array" ref="A274:D277">MMULT(MMULT(K269:N272,A257:D260),K269:N272)</f>
        <v>12.588554090937048</v>
      </c>
      <c r="B274">
        <v>-5.6270976290691284</v>
      </c>
      <c r="C274">
        <v>-14.347502151347211</v>
      </c>
      <c r="D274">
        <v>-8.9038490825822514</v>
      </c>
      <c r="F274" t="s">
        <v>26</v>
      </c>
      <c r="G274">
        <f>SQRT(A275*A275+A276*A276)</f>
        <v>1.178035429006855E-3</v>
      </c>
      <c r="H274" t="s">
        <v>27</v>
      </c>
      <c r="I274">
        <f>A275/G274</f>
        <v>0.54984548270024636</v>
      </c>
      <c r="K274">
        <v>1</v>
      </c>
      <c r="L274">
        <v>0</v>
      </c>
      <c r="M274">
        <v>0</v>
      </c>
      <c r="N274">
        <v>0</v>
      </c>
      <c r="P274">
        <v>1</v>
      </c>
      <c r="Q274">
        <v>0</v>
      </c>
      <c r="R274">
        <v>0</v>
      </c>
      <c r="S274">
        <v>0</v>
      </c>
      <c r="U274">
        <f t="array" ref="U274:X277">MMULT(P274:S277,MMULT(K274:N277,A274:D277))</f>
        <v>12.588554090937048</v>
      </c>
      <c r="V274">
        <v>-5.6270976290691284</v>
      </c>
      <c r="W274">
        <v>-14.347502151347211</v>
      </c>
      <c r="X274">
        <v>-8.9038490825822514</v>
      </c>
      <c r="Z274">
        <f t="array" ref="Z274:AC277">MMULT(MMULT(U274:X277,TRANSPOSE(K274:N277)), TRANSPOSE(P274:S277))</f>
        <v>12.588554090937048</v>
      </c>
      <c r="AA274">
        <v>-15.078172075503133</v>
      </c>
      <c r="AB274">
        <v>-3.1887837134037067</v>
      </c>
      <c r="AC274">
        <v>-8.9035925044915363</v>
      </c>
    </row>
    <row r="275" spans="1:29" x14ac:dyDescent="0.25">
      <c r="A275">
        <v>6.4773745910026606E-4</v>
      </c>
      <c r="B275">
        <v>-0.75591999890536954</v>
      </c>
      <c r="C275">
        <v>-4.0218776809544288</v>
      </c>
      <c r="D275">
        <v>-1.5426749625912008</v>
      </c>
      <c r="H275" t="s">
        <v>28</v>
      </c>
      <c r="I275">
        <f>A276/G274</f>
        <v>0.83526639173028694</v>
      </c>
      <c r="K275">
        <v>0</v>
      </c>
      <c r="L275">
        <f>I274</f>
        <v>0.54984548270024636</v>
      </c>
      <c r="M275">
        <f>I275</f>
        <v>0.83526639173028694</v>
      </c>
      <c r="N275">
        <v>0</v>
      </c>
      <c r="P275">
        <v>0</v>
      </c>
      <c r="Q275">
        <f>I276</f>
        <v>0.99999999985521748</v>
      </c>
      <c r="R275">
        <v>0</v>
      </c>
      <c r="S275">
        <f>I277</f>
        <v>1.7016610403039374E-5</v>
      </c>
      <c r="U275">
        <v>1.1780354291774141E-3</v>
      </c>
      <c r="V275">
        <v>6.7117790032681572</v>
      </c>
      <c r="W275">
        <v>-8.6831293356380055</v>
      </c>
      <c r="X275">
        <v>4.4966149219834088</v>
      </c>
      <c r="Z275">
        <v>1.1780354291774141E-3</v>
      </c>
      <c r="AA275">
        <v>-3.5622082256163861</v>
      </c>
      <c r="AB275">
        <v>-10.380502871053444</v>
      </c>
      <c r="AC275">
        <v>4.4966755393439986</v>
      </c>
    </row>
    <row r="276" spans="1:29" x14ac:dyDescent="0.25">
      <c r="A276">
        <v>9.8397340211699635E-4</v>
      </c>
      <c r="B276">
        <v>8.5331078461759642</v>
      </c>
      <c r="C276">
        <v>-7.7480886615411455</v>
      </c>
      <c r="D276">
        <v>6.39898224891739</v>
      </c>
      <c r="F276" t="s">
        <v>26</v>
      </c>
      <c r="G276">
        <f>SQRT(G274*G274+A277*A277)</f>
        <v>1.1780354291774139E-3</v>
      </c>
      <c r="H276" t="s">
        <v>27</v>
      </c>
      <c r="I276">
        <f>G274/G276</f>
        <v>0.99999999985521748</v>
      </c>
      <c r="K276">
        <v>0</v>
      </c>
      <c r="L276">
        <f>-M275</f>
        <v>-0.83526639173028694</v>
      </c>
      <c r="M276">
        <f>L275</f>
        <v>0.54984548270024636</v>
      </c>
      <c r="N276">
        <v>0</v>
      </c>
      <c r="P276">
        <v>0</v>
      </c>
      <c r="Q276">
        <v>0</v>
      </c>
      <c r="R276">
        <v>1</v>
      </c>
      <c r="S276">
        <v>0</v>
      </c>
      <c r="U276">
        <v>0</v>
      </c>
      <c r="V276">
        <v>5.3232853725363336</v>
      </c>
      <c r="W276">
        <v>-0.90091229155801678</v>
      </c>
      <c r="X276">
        <v>4.8069960330624983</v>
      </c>
      <c r="Z276">
        <v>0</v>
      </c>
      <c r="AA276">
        <v>2.1745644546421481</v>
      </c>
      <c r="AB276">
        <v>-4.9417239190913422</v>
      </c>
      <c r="AC276">
        <v>4.806959030042341</v>
      </c>
    </row>
    <row r="277" spans="1:29" x14ac:dyDescent="0.25">
      <c r="A277">
        <v>2.0046169939289335E-8</v>
      </c>
      <c r="B277">
        <v>1.6367239310765675E-12</v>
      </c>
      <c r="C277">
        <v>-1.7145676480390411E-4</v>
      </c>
      <c r="D277">
        <v>-0.41322620863539078</v>
      </c>
      <c r="H277" t="s">
        <v>28</v>
      </c>
      <c r="I277">
        <f>A277/G276</f>
        <v>1.7016610403039374E-5</v>
      </c>
      <c r="K277">
        <v>0</v>
      </c>
      <c r="L277">
        <v>0</v>
      </c>
      <c r="M277">
        <v>0</v>
      </c>
      <c r="N277">
        <v>1</v>
      </c>
      <c r="P277">
        <v>0</v>
      </c>
      <c r="Q277">
        <f>-S275</f>
        <v>-1.7016610403039374E-5</v>
      </c>
      <c r="R277">
        <v>0</v>
      </c>
      <c r="S277">
        <f>Q275</f>
        <v>0.99999999985521748</v>
      </c>
      <c r="U277">
        <v>-6.6174449004242214E-24</v>
      </c>
      <c r="V277">
        <v>-1.1421172678972609E-4</v>
      </c>
      <c r="W277">
        <v>-2.369933582358131E-5</v>
      </c>
      <c r="X277">
        <v>-0.41330272583948968</v>
      </c>
      <c r="Z277">
        <v>-6.6174449004242214E-24</v>
      </c>
      <c r="AA277">
        <v>-8.962707221865929E-5</v>
      </c>
      <c r="AB277">
        <v>8.2366244183347564E-5</v>
      </c>
      <c r="AC277">
        <v>-0.4133027243741797</v>
      </c>
    </row>
    <row r="278" spans="1:29" x14ac:dyDescent="0.25">
      <c r="K278" t="s">
        <v>29</v>
      </c>
      <c r="P278" t="s">
        <v>30</v>
      </c>
      <c r="U278" t="s">
        <v>31</v>
      </c>
    </row>
    <row r="279" spans="1:29" x14ac:dyDescent="0.25">
      <c r="A279">
        <f>Z274</f>
        <v>12.588554090937048</v>
      </c>
      <c r="B279">
        <f t="shared" ref="B279:B282" si="150">AA274</f>
        <v>-15.078172075503133</v>
      </c>
      <c r="C279">
        <f t="shared" ref="C279:C282" si="151">AB274</f>
        <v>-3.1887837134037067</v>
      </c>
      <c r="D279">
        <f t="shared" ref="D279:D282" si="152">AC274</f>
        <v>-8.9035925044915363</v>
      </c>
      <c r="F279" t="s">
        <v>26</v>
      </c>
      <c r="G279">
        <f>SQRT(B281*B281+B282*B282)</f>
        <v>2.1745644564891875</v>
      </c>
      <c r="H279" t="s">
        <v>27</v>
      </c>
      <c r="I279">
        <f>B281/G279</f>
        <v>0.99999999915061644</v>
      </c>
      <c r="K279">
        <v>1</v>
      </c>
      <c r="L279">
        <v>0</v>
      </c>
      <c r="M279">
        <v>0</v>
      </c>
      <c r="N279">
        <v>0</v>
      </c>
      <c r="P279">
        <f t="array" ref="P279:S282">MMULT(K279:N282,A279:D282)</f>
        <v>12.588554090937048</v>
      </c>
      <c r="Q279">
        <v>-15.078172075503133</v>
      </c>
      <c r="R279">
        <v>-3.1887837134037067</v>
      </c>
      <c r="S279">
        <v>-8.9035925044915363</v>
      </c>
      <c r="U279">
        <f t="array" ref="U279:X282">MMULT(P279:S282,TRANSPOSE(K279:N282))</f>
        <v>12.588554090937048</v>
      </c>
      <c r="V279">
        <v>-15.078172075503133</v>
      </c>
      <c r="W279">
        <v>-3.1884167393111094</v>
      </c>
      <c r="X279">
        <v>-8.9037239261663608</v>
      </c>
    </row>
    <row r="280" spans="1:29" x14ac:dyDescent="0.25">
      <c r="A280">
        <f t="shared" ref="A280:A282" si="153">Z275</f>
        <v>1.1780354291774141E-3</v>
      </c>
      <c r="B280">
        <f t="shared" si="150"/>
        <v>-3.5622082256163861</v>
      </c>
      <c r="C280">
        <f t="shared" si="151"/>
        <v>-10.380502871053444</v>
      </c>
      <c r="D280">
        <f t="shared" si="152"/>
        <v>4.4966755393439986</v>
      </c>
      <c r="H280" t="s">
        <v>28</v>
      </c>
      <c r="I280">
        <f>B282/G279</f>
        <v>-4.1216102815991621E-5</v>
      </c>
      <c r="K280">
        <v>0</v>
      </c>
      <c r="L280">
        <v>1</v>
      </c>
      <c r="M280">
        <v>0</v>
      </c>
      <c r="N280">
        <v>0</v>
      </c>
      <c r="P280">
        <v>1.1780354291774141E-3</v>
      </c>
      <c r="Q280">
        <v>-3.5622082256163861</v>
      </c>
      <c r="R280">
        <v>-10.380502871053444</v>
      </c>
      <c r="S280">
        <v>4.4966755393439986</v>
      </c>
      <c r="U280">
        <v>1.1780354291774141E-3</v>
      </c>
      <c r="V280">
        <v>-3.5622082256163861</v>
      </c>
      <c r="W280">
        <v>-10.380688197677776</v>
      </c>
      <c r="X280">
        <v>4.4962476916509813</v>
      </c>
    </row>
    <row r="281" spans="1:29" x14ac:dyDescent="0.25">
      <c r="A281">
        <f t="shared" si="153"/>
        <v>0</v>
      </c>
      <c r="B281">
        <f t="shared" si="150"/>
        <v>2.1745644546421481</v>
      </c>
      <c r="C281">
        <f t="shared" si="151"/>
        <v>-4.9417239190913422</v>
      </c>
      <c r="D281">
        <f t="shared" si="152"/>
        <v>4.806959030042341</v>
      </c>
      <c r="K281">
        <v>0</v>
      </c>
      <c r="L281">
        <v>0</v>
      </c>
      <c r="M281">
        <f>I279</f>
        <v>0.99999999915061644</v>
      </c>
      <c r="N281">
        <f>I280</f>
        <v>-4.1216102815991621E-5</v>
      </c>
      <c r="P281">
        <v>2.7274528939504414E-28</v>
      </c>
      <c r="Q281">
        <v>2.1745644564891875</v>
      </c>
      <c r="R281">
        <v>-4.9417239182887389</v>
      </c>
      <c r="S281">
        <v>4.8069760606869716</v>
      </c>
      <c r="U281">
        <v>2.7274528939504414E-28</v>
      </c>
      <c r="V281">
        <v>2.1745644564891875</v>
      </c>
      <c r="W281">
        <v>-4.9419220389108709</v>
      </c>
      <c r="X281">
        <v>4.8067723780029006</v>
      </c>
    </row>
    <row r="282" spans="1:29" x14ac:dyDescent="0.25">
      <c r="A282">
        <f t="shared" si="153"/>
        <v>-6.6174449004242214E-24</v>
      </c>
      <c r="B282">
        <f t="shared" si="150"/>
        <v>-8.962707221865929E-5</v>
      </c>
      <c r="C282">
        <f t="shared" si="151"/>
        <v>8.2366244183347564E-5</v>
      </c>
      <c r="D282">
        <f t="shared" si="152"/>
        <v>-0.4133027243741797</v>
      </c>
      <c r="K282">
        <v>0</v>
      </c>
      <c r="L282">
        <v>0</v>
      </c>
      <c r="M282">
        <f>-N281</f>
        <v>4.1216102815991621E-5</v>
      </c>
      <c r="N282">
        <f>M281</f>
        <v>0.99999999915061644</v>
      </c>
      <c r="P282">
        <v>-6.6174448948034725E-24</v>
      </c>
      <c r="Q282">
        <v>-1.3552527156068805E-20</v>
      </c>
      <c r="R282">
        <v>-1.2131235702412678E-4</v>
      </c>
      <c r="S282">
        <v>-0.41310459990551268</v>
      </c>
      <c r="U282">
        <v>-6.6174448948034725E-24</v>
      </c>
      <c r="V282">
        <v>-1.3552527156068805E-20</v>
      </c>
      <c r="W282">
        <v>-1.0428579525762137E-4</v>
      </c>
      <c r="X282">
        <v>-0.41310460455465098</v>
      </c>
    </row>
    <row r="284" spans="1:29" x14ac:dyDescent="0.25">
      <c r="A284" t="s">
        <v>36</v>
      </c>
    </row>
    <row r="285" spans="1:29" x14ac:dyDescent="0.25">
      <c r="A285">
        <v>4</v>
      </c>
      <c r="B285">
        <v>4</v>
      </c>
    </row>
    <row r="286" spans="1:29" x14ac:dyDescent="0.25">
      <c r="A286">
        <f>U279</f>
        <v>12.588554090937048</v>
      </c>
      <c r="B286">
        <f t="shared" ref="B286:D286" si="154">V279</f>
        <v>-15.078172075503133</v>
      </c>
      <c r="C286">
        <f t="shared" si="154"/>
        <v>-3.1884167393111094</v>
      </c>
      <c r="D286">
        <f t="shared" si="154"/>
        <v>-8.9037239261663608</v>
      </c>
      <c r="F286">
        <f>C288</f>
        <v>-4.9419220389108709</v>
      </c>
      <c r="G286">
        <f>D288</f>
        <v>4.8067723780029006</v>
      </c>
      <c r="I286" t="s">
        <v>11</v>
      </c>
      <c r="J286">
        <f>F286+G287</f>
        <v>-5.3550266434655223</v>
      </c>
    </row>
    <row r="287" spans="1:29" x14ac:dyDescent="0.25">
      <c r="A287">
        <f t="shared" ref="A287:A289" si="155">U280</f>
        <v>1.1780354291774141E-3</v>
      </c>
      <c r="B287">
        <f t="shared" ref="B287:B289" si="156">V280</f>
        <v>-3.5622082256163861</v>
      </c>
      <c r="C287">
        <f t="shared" ref="C287:C289" si="157">W280</f>
        <v>-10.380688197677776</v>
      </c>
      <c r="D287">
        <f t="shared" ref="D287:D289" si="158">X280</f>
        <v>4.4962476916509813</v>
      </c>
      <c r="F287">
        <f>C289</f>
        <v>-1.0428579525762137E-4</v>
      </c>
      <c r="G287">
        <f>D289</f>
        <v>-0.41310460455465098</v>
      </c>
      <c r="I287" t="s">
        <v>12</v>
      </c>
      <c r="J287">
        <f>F286*G287-F287*G286</f>
        <v>2.0420320277042521</v>
      </c>
    </row>
    <row r="288" spans="1:29" x14ac:dyDescent="0.25">
      <c r="A288">
        <f t="shared" si="155"/>
        <v>2.7274528939504414E-28</v>
      </c>
      <c r="B288">
        <f t="shared" si="156"/>
        <v>2.1745644564891875</v>
      </c>
      <c r="C288">
        <f t="shared" si="157"/>
        <v>-4.9419220389108709</v>
      </c>
      <c r="D288">
        <f t="shared" si="158"/>
        <v>4.8067723780029006</v>
      </c>
    </row>
    <row r="289" spans="1:29" x14ac:dyDescent="0.25">
      <c r="A289">
        <f t="shared" si="155"/>
        <v>-6.6174448948034725E-24</v>
      </c>
      <c r="B289">
        <f t="shared" si="156"/>
        <v>-1.3552527156068805E-20</v>
      </c>
      <c r="C289">
        <f t="shared" si="157"/>
        <v>-1.0428579525762137E-4</v>
      </c>
      <c r="D289">
        <f t="shared" si="158"/>
        <v>-0.41310460455465098</v>
      </c>
    </row>
    <row r="291" spans="1:29" x14ac:dyDescent="0.25">
      <c r="A291" t="s">
        <v>13</v>
      </c>
      <c r="F291" t="s">
        <v>14</v>
      </c>
      <c r="K291" t="s">
        <v>15</v>
      </c>
    </row>
    <row r="292" spans="1:29" x14ac:dyDescent="0.25">
      <c r="A292">
        <f t="array" ref="A292:D295">MMULT(A286:D289,A286:D289)</f>
        <v>158.45393147953573</v>
      </c>
      <c r="B292">
        <v>-143.03421388409228</v>
      </c>
      <c r="C292">
        <v>132.14208180462725</v>
      </c>
      <c r="D292">
        <v>-191.52803080461285</v>
      </c>
      <c r="F292">
        <f>$J$25*A286</f>
        <v>-1.1076952337210688</v>
      </c>
      <c r="G292">
        <f t="shared" ref="G292:G295" si="159">$J$25*B286</f>
        <v>1.3267623287479313</v>
      </c>
      <c r="H292">
        <f t="shared" ref="H292:H295" si="160">$J$25*C286</f>
        <v>0.28055597169765928</v>
      </c>
      <c r="I292">
        <f t="shared" ref="I292:I295" si="161">$J$25*D286</f>
        <v>0.78345872640632874</v>
      </c>
      <c r="K292">
        <f>$J$26</f>
        <v>-13.460558290299449</v>
      </c>
      <c r="L292">
        <v>0</v>
      </c>
      <c r="M292">
        <v>0</v>
      </c>
      <c r="N292">
        <v>0</v>
      </c>
    </row>
    <row r="293" spans="1:29" x14ac:dyDescent="0.25">
      <c r="A293">
        <v>1.0633355225356803E-2</v>
      </c>
      <c r="B293">
        <v>-9.9019107668300315</v>
      </c>
      <c r="C293">
        <v>88.274499705844377</v>
      </c>
      <c r="D293">
        <v>-67.782085331741939</v>
      </c>
      <c r="F293">
        <f t="shared" ref="F293:F295" si="162">$J$25*A287</f>
        <v>-1.0365799126953132E-4</v>
      </c>
      <c r="G293">
        <f t="shared" si="159"/>
        <v>0.313446726648139</v>
      </c>
      <c r="H293">
        <f t="shared" si="160"/>
        <v>0.91342013993414117</v>
      </c>
      <c r="I293">
        <f t="shared" si="161"/>
        <v>-0.39563496345118543</v>
      </c>
      <c r="K293">
        <v>0</v>
      </c>
      <c r="L293">
        <f>$J$26</f>
        <v>-13.460558290299449</v>
      </c>
      <c r="M293">
        <v>0</v>
      </c>
      <c r="N293">
        <v>0</v>
      </c>
    </row>
    <row r="294" spans="1:29" x14ac:dyDescent="0.25">
      <c r="A294">
        <v>2.5617139727741904E-3</v>
      </c>
      <c r="B294">
        <v>-18.492779406594963</v>
      </c>
      <c r="C294">
        <v>1.8486165720260206</v>
      </c>
      <c r="D294">
        <v>-15.963013735443877</v>
      </c>
      <c r="F294">
        <f t="shared" si="162"/>
        <v>-2.3999472449363349E-29</v>
      </c>
      <c r="G294">
        <f t="shared" si="159"/>
        <v>-0.19134482534467309</v>
      </c>
      <c r="H294">
        <f t="shared" si="160"/>
        <v>0.43485085327342798</v>
      </c>
      <c r="I294">
        <f t="shared" si="161"/>
        <v>-0.42295873014750401</v>
      </c>
      <c r="K294">
        <v>0</v>
      </c>
      <c r="L294">
        <v>0</v>
      </c>
      <c r="M294">
        <f>$J$26</f>
        <v>-13.460558290299449</v>
      </c>
      <c r="N294">
        <v>0</v>
      </c>
    </row>
    <row r="295" spans="1:29" x14ac:dyDescent="0.25">
      <c r="A295">
        <v>-9.6535723218780286E-23</v>
      </c>
      <c r="B295">
        <v>-2.2677618368393206E-4</v>
      </c>
      <c r="C295">
        <v>5.5845321213955298E-4</v>
      </c>
      <c r="D295">
        <v>0.17015413622419218</v>
      </c>
      <c r="F295">
        <f t="shared" si="162"/>
        <v>5.8228388395001115E-25</v>
      </c>
      <c r="G295">
        <f t="shared" si="159"/>
        <v>1.1925173953425275E-21</v>
      </c>
      <c r="H295">
        <f t="shared" si="160"/>
        <v>9.1763420578097365E-6</v>
      </c>
      <c r="I295">
        <f t="shared" si="161"/>
        <v>3.6350004789100616E-2</v>
      </c>
      <c r="K295">
        <v>0</v>
      </c>
      <c r="L295">
        <v>0</v>
      </c>
      <c r="M295">
        <v>0</v>
      </c>
      <c r="N295">
        <f>$J$26</f>
        <v>-13.460558290299449</v>
      </c>
    </row>
    <row r="297" spans="1:29" x14ac:dyDescent="0.25">
      <c r="A297" t="s">
        <v>16</v>
      </c>
      <c r="C297" t="s">
        <v>17</v>
      </c>
      <c r="D297" t="s">
        <v>18</v>
      </c>
      <c r="E297" t="s">
        <v>19</v>
      </c>
      <c r="G297" t="s">
        <v>20</v>
      </c>
      <c r="K297" t="s">
        <v>21</v>
      </c>
    </row>
    <row r="298" spans="1:29" x14ac:dyDescent="0.25">
      <c r="A298">
        <f t="array" ref="A298:A301">A292:D295-F292:I295+K292:N295</f>
        <v>146.10106842295735</v>
      </c>
      <c r="C298">
        <f>SQRT(SUMPRODUCT(A298:A300,A298:A300))</f>
        <v>146.10106883994894</v>
      </c>
      <c r="D298">
        <f>A298+SIGN(A298)*C298</f>
        <v>292.20213726290626</v>
      </c>
      <c r="E298">
        <f>D298/(SQRT(SUMPRODUCT(D298:D300,D298:D300)))</f>
        <v>0.99999999928646721</v>
      </c>
      <c r="G298">
        <f t="array" ref="G298:I300">MMULT(E298:E300,TRANSPOSE(E298:E300))</f>
        <v>0.99999999857293442</v>
      </c>
      <c r="H298">
        <v>3.6745156287626261E-5</v>
      </c>
      <c r="I298">
        <v>8.7669241338011763E-6</v>
      </c>
      <c r="K298">
        <f>1-2*G298</f>
        <v>-0.99999999714586885</v>
      </c>
      <c r="L298">
        <f t="shared" ref="L298" si="163">-2*H298</f>
        <v>-7.3490312575252522E-5</v>
      </c>
      <c r="M298">
        <f t="shared" ref="M298:M299" si="164">-2*I298</f>
        <v>-1.7533848267602353E-5</v>
      </c>
      <c r="N298">
        <v>0</v>
      </c>
    </row>
    <row r="299" spans="1:29" x14ac:dyDescent="0.25">
      <c r="A299">
        <v>1.0737013216626335E-2</v>
      </c>
      <c r="D299">
        <f>A299</f>
        <v>1.0737013216626335E-2</v>
      </c>
      <c r="E299">
        <f>D299/(SQRT(SUMPRODUCT(D298:D300,D298:D300)))</f>
        <v>3.6745156313845136E-5</v>
      </c>
      <c r="G299">
        <v>3.6745156287626261E-5</v>
      </c>
      <c r="H299">
        <v>1.350206512528913E-9</v>
      </c>
      <c r="I299">
        <v>3.2214199791800444E-10</v>
      </c>
      <c r="K299">
        <f t="shared" ref="K299:K300" si="165">-2*G299</f>
        <v>-7.3490312575252522E-5</v>
      </c>
      <c r="L299">
        <f>1-2*H299</f>
        <v>0.999999997299587</v>
      </c>
      <c r="M299">
        <f t="shared" si="164"/>
        <v>-6.4428399583600889E-10</v>
      </c>
      <c r="N299">
        <v>0</v>
      </c>
    </row>
    <row r="300" spans="1:29" x14ac:dyDescent="0.25">
      <c r="A300">
        <v>2.5617139727741904E-3</v>
      </c>
      <c r="D300">
        <f>A300</f>
        <v>2.5617139727741904E-3</v>
      </c>
      <c r="E300">
        <f>D300/(SQRT(SUMPRODUCT(D298:D300,D298:D300)))</f>
        <v>8.7669241400566637E-6</v>
      </c>
      <c r="G300">
        <v>8.7669241338011763E-6</v>
      </c>
      <c r="H300">
        <v>3.2214199791800444E-10</v>
      </c>
      <c r="I300">
        <v>7.6858958877508271E-11</v>
      </c>
      <c r="K300">
        <f t="shared" si="165"/>
        <v>-1.7533848267602353E-5</v>
      </c>
      <c r="L300">
        <f t="shared" ref="L300" si="166">-2*H300</f>
        <v>-6.4428399583600889E-10</v>
      </c>
      <c r="M300">
        <f>1-2*I300</f>
        <v>0.99999999984628207</v>
      </c>
      <c r="N300">
        <v>0</v>
      </c>
    </row>
    <row r="301" spans="1:29" x14ac:dyDescent="0.25">
      <c r="A301">
        <v>-9.7118007102730301E-23</v>
      </c>
      <c r="K301">
        <v>0</v>
      </c>
      <c r="L301">
        <v>0</v>
      </c>
      <c r="M301">
        <v>0</v>
      </c>
      <c r="N301">
        <v>1</v>
      </c>
    </row>
    <row r="302" spans="1:29" x14ac:dyDescent="0.25">
      <c r="K302" t="s">
        <v>22</v>
      </c>
      <c r="P302" t="s">
        <v>23</v>
      </c>
      <c r="U302" t="s">
        <v>24</v>
      </c>
      <c r="Z302" t="s">
        <v>25</v>
      </c>
    </row>
    <row r="303" spans="1:29" x14ac:dyDescent="0.25">
      <c r="A303">
        <f t="array" ref="A303:D306">MMULT(MMULT(K298:N301,A286:D289),K298:N301)</f>
        <v>12.587390069529242</v>
      </c>
      <c r="B303">
        <v>15.079320785786827</v>
      </c>
      <c r="C303">
        <v>3.1894869767357341</v>
      </c>
      <c r="D303">
        <v>8.9033091888881586</v>
      </c>
      <c r="F303" t="s">
        <v>26</v>
      </c>
      <c r="G303">
        <f>SQRT(A304*A304+A305*A305)</f>
        <v>2.4120782229021604E-4</v>
      </c>
      <c r="H303" t="s">
        <v>27</v>
      </c>
      <c r="I303">
        <f>A304/G303</f>
        <v>0.79108965633794226</v>
      </c>
      <c r="K303">
        <v>1</v>
      </c>
      <c r="L303">
        <v>0</v>
      </c>
      <c r="M303">
        <v>0</v>
      </c>
      <c r="N303">
        <v>0</v>
      </c>
      <c r="P303">
        <v>1</v>
      </c>
      <c r="Q303">
        <v>0</v>
      </c>
      <c r="R303">
        <v>0</v>
      </c>
      <c r="S303">
        <v>0</v>
      </c>
      <c r="U303">
        <f t="array" ref="U303:X306">MMULT(P303:S306,MMULT(K303:N306,A303:D306))</f>
        <v>12.587390069529242</v>
      </c>
      <c r="V303">
        <v>15.079320785786827</v>
      </c>
      <c r="W303">
        <v>3.1894869767357341</v>
      </c>
      <c r="X303">
        <v>8.9033091888881586</v>
      </c>
      <c r="Z303">
        <f t="array" ref="Z303:AC306">MMULT(MMULT(U303:X306,TRANSPOSE(K303:N306)), TRANSPOSE(P303:S306))</f>
        <v>12.587390069529242</v>
      </c>
      <c r="AA303">
        <v>13.880172067617496</v>
      </c>
      <c r="AB303">
        <v>-6.7008536424966572</v>
      </c>
      <c r="AC303">
        <v>8.903203967310878</v>
      </c>
    </row>
    <row r="304" spans="1:29" x14ac:dyDescent="0.25">
      <c r="A304">
        <v>1.9081701324159047E-4</v>
      </c>
      <c r="B304">
        <v>-3.5611001201002974</v>
      </c>
      <c r="C304">
        <v>-10.380453849263102</v>
      </c>
      <c r="D304">
        <v>4.4969020138667473</v>
      </c>
      <c r="H304" t="s">
        <v>28</v>
      </c>
      <c r="I304">
        <f>A305/G303</f>
        <v>0.61170021712855083</v>
      </c>
      <c r="K304">
        <v>0</v>
      </c>
      <c r="L304">
        <f>I303</f>
        <v>0.79108965633794226</v>
      </c>
      <c r="M304">
        <f>I304</f>
        <v>0.61170021712855083</v>
      </c>
      <c r="N304">
        <v>0</v>
      </c>
      <c r="P304">
        <v>0</v>
      </c>
      <c r="Q304">
        <f>I305</f>
        <v>0.99999999997126632</v>
      </c>
      <c r="R304">
        <v>0</v>
      </c>
      <c r="S304">
        <f>I306</f>
        <v>7.5807297338010707E-6</v>
      </c>
      <c r="U304">
        <v>2.4120782229714683E-4</v>
      </c>
      <c r="V304">
        <v>-1.4868061901676055</v>
      </c>
      <c r="W304">
        <v>-11.234810249184209</v>
      </c>
      <c r="X304">
        <v>6.4978487385261552</v>
      </c>
      <c r="Z304">
        <v>2.4120782229714683E-4</v>
      </c>
      <c r="AA304">
        <v>-8.048483608178465</v>
      </c>
      <c r="AB304">
        <v>-7.9782625096955293</v>
      </c>
      <c r="AC304">
        <v>6.4979097520918652</v>
      </c>
    </row>
    <row r="305" spans="1:29" x14ac:dyDescent="0.25">
      <c r="A305">
        <v>1.4754687726803006E-4</v>
      </c>
      <c r="B305">
        <v>2.1748288503635536</v>
      </c>
      <c r="C305">
        <v>-4.9418661230191576</v>
      </c>
      <c r="D305">
        <v>4.8069284909114911</v>
      </c>
      <c r="F305" t="s">
        <v>26</v>
      </c>
      <c r="G305">
        <f>SQRT(G303*G303+A306*A306)</f>
        <v>2.4120782229714683E-4</v>
      </c>
      <c r="H305" t="s">
        <v>27</v>
      </c>
      <c r="I305">
        <f>G303/G305</f>
        <v>0.99999999997126632</v>
      </c>
      <c r="K305">
        <v>0</v>
      </c>
      <c r="L305">
        <f>-M304</f>
        <v>-0.61170021712855083</v>
      </c>
      <c r="M305">
        <f>L304</f>
        <v>0.79108965633794226</v>
      </c>
      <c r="N305">
        <v>0</v>
      </c>
      <c r="P305">
        <v>0</v>
      </c>
      <c r="Q305">
        <v>0</v>
      </c>
      <c r="R305">
        <v>1</v>
      </c>
      <c r="S305">
        <v>0</v>
      </c>
      <c r="U305">
        <v>-1.3552527156068805E-20</v>
      </c>
      <c r="V305">
        <v>3.8988103245098058</v>
      </c>
      <c r="W305">
        <v>2.4402667005597962</v>
      </c>
      <c r="X305">
        <v>1.0519554696281284</v>
      </c>
      <c r="Z305">
        <v>-1.3552527156068805E-20</v>
      </c>
      <c r="AA305">
        <v>4.5770281647858759</v>
      </c>
      <c r="AB305">
        <v>-0.4544333765269104</v>
      </c>
      <c r="AC305">
        <v>1.0519207724448529</v>
      </c>
    </row>
    <row r="306" spans="1:29" x14ac:dyDescent="0.25">
      <c r="A306">
        <v>1.8285313105133859E-9</v>
      </c>
      <c r="B306">
        <v>6.7189655324989571E-14</v>
      </c>
      <c r="C306">
        <v>-1.0428579524159078E-4</v>
      </c>
      <c r="D306">
        <v>-0.41310460455465098</v>
      </c>
      <c r="H306" t="s">
        <v>28</v>
      </c>
      <c r="I306">
        <f>A306/G305</f>
        <v>7.5807297338010707E-6</v>
      </c>
      <c r="K306">
        <v>0</v>
      </c>
      <c r="L306">
        <v>0</v>
      </c>
      <c r="M306">
        <v>0</v>
      </c>
      <c r="N306">
        <v>1</v>
      </c>
      <c r="P306">
        <v>0</v>
      </c>
      <c r="Q306">
        <f>-S304</f>
        <v>-7.5807297338010707E-6</v>
      </c>
      <c r="R306">
        <v>0</v>
      </c>
      <c r="S306">
        <f>Q304</f>
        <v>0.99999999997126632</v>
      </c>
      <c r="U306">
        <v>2.0679515313825692E-25</v>
      </c>
      <c r="V306">
        <v>1.1271075961716571E-5</v>
      </c>
      <c r="W306">
        <v>-1.9117735132536361E-5</v>
      </c>
      <c r="X306">
        <v>-0.41315386300166035</v>
      </c>
      <c r="Z306">
        <v>2.0679515313825692E-25</v>
      </c>
      <c r="AA306">
        <v>-5.9098988962770545E-6</v>
      </c>
      <c r="AB306">
        <v>-2.201836212901241E-5</v>
      </c>
      <c r="AC306">
        <v>-0.41315386296873047</v>
      </c>
    </row>
    <row r="307" spans="1:29" x14ac:dyDescent="0.25">
      <c r="K307" t="s">
        <v>29</v>
      </c>
      <c r="P307" t="s">
        <v>30</v>
      </c>
      <c r="U307" t="s">
        <v>31</v>
      </c>
    </row>
    <row r="308" spans="1:29" x14ac:dyDescent="0.25">
      <c r="A308">
        <f>Z303</f>
        <v>12.587390069529242</v>
      </c>
      <c r="B308">
        <f t="shared" ref="B308:B311" si="167">AA303</f>
        <v>13.880172067617496</v>
      </c>
      <c r="C308">
        <f t="shared" ref="C308:C311" si="168">AB303</f>
        <v>-6.7008536424966572</v>
      </c>
      <c r="D308">
        <f t="shared" ref="D308:D311" si="169">AC303</f>
        <v>8.903203967310878</v>
      </c>
      <c r="F308" t="s">
        <v>26</v>
      </c>
      <c r="G308">
        <f>SQRT(B310*B310+B311*B311)</f>
        <v>4.5770281647896915</v>
      </c>
      <c r="H308" t="s">
        <v>27</v>
      </c>
      <c r="I308">
        <f>B310/G308</f>
        <v>0.99999999999916633</v>
      </c>
      <c r="K308">
        <v>1</v>
      </c>
      <c r="L308">
        <v>0</v>
      </c>
      <c r="M308">
        <v>0</v>
      </c>
      <c r="N308">
        <v>0</v>
      </c>
      <c r="P308">
        <f t="array" ref="P308:S311">MMULT(K308:N311,A308:D311)</f>
        <v>12.587390069529242</v>
      </c>
      <c r="Q308">
        <v>13.880172067617496</v>
      </c>
      <c r="R308">
        <v>-6.7008536424966572</v>
      </c>
      <c r="S308">
        <v>8.903203967310878</v>
      </c>
      <c r="U308">
        <f t="array" ref="U308:X311">MMULT(P308:S311,TRANSPOSE(K308:N311))</f>
        <v>12.587390069529242</v>
      </c>
      <c r="V308">
        <v>13.880172067617496</v>
      </c>
      <c r="W308">
        <v>-6.7008651383860931</v>
      </c>
      <c r="X308">
        <v>8.903195315102483</v>
      </c>
    </row>
    <row r="309" spans="1:29" x14ac:dyDescent="0.25">
      <c r="A309">
        <f t="shared" ref="A309:A311" si="170">Z304</f>
        <v>2.4120782229714683E-4</v>
      </c>
      <c r="B309">
        <f t="shared" si="167"/>
        <v>-8.048483608178465</v>
      </c>
      <c r="C309">
        <f t="shared" si="168"/>
        <v>-7.9782625096955293</v>
      </c>
      <c r="D309">
        <f t="shared" si="169"/>
        <v>6.4979097520918652</v>
      </c>
      <c r="H309" t="s">
        <v>28</v>
      </c>
      <c r="I309">
        <f>B311/G308</f>
        <v>-1.2912087676761338E-6</v>
      </c>
      <c r="K309">
        <v>0</v>
      </c>
      <c r="L309">
        <v>1</v>
      </c>
      <c r="M309">
        <v>0</v>
      </c>
      <c r="N309">
        <v>0</v>
      </c>
      <c r="P309">
        <v>2.4120782229714683E-4</v>
      </c>
      <c r="Q309">
        <v>-8.048483608178465</v>
      </c>
      <c r="R309">
        <v>-7.9782625096955293</v>
      </c>
      <c r="S309">
        <v>6.4979097520918652</v>
      </c>
      <c r="U309">
        <v>2.4120782229714683E-4</v>
      </c>
      <c r="V309">
        <v>-8.048483608178465</v>
      </c>
      <c r="W309">
        <v>-7.9782708998469216</v>
      </c>
      <c r="X309">
        <v>6.4978994504839447</v>
      </c>
    </row>
    <row r="310" spans="1:29" x14ac:dyDescent="0.25">
      <c r="A310">
        <f t="shared" si="170"/>
        <v>-1.3552527156068805E-20</v>
      </c>
      <c r="B310">
        <f t="shared" si="167"/>
        <v>4.5770281647858759</v>
      </c>
      <c r="C310">
        <f t="shared" si="168"/>
        <v>-0.4544333765269104</v>
      </c>
      <c r="D310">
        <f t="shared" si="169"/>
        <v>1.0519207724448529</v>
      </c>
      <c r="K310">
        <v>0</v>
      </c>
      <c r="L310">
        <v>0</v>
      </c>
      <c r="M310">
        <f>I308</f>
        <v>0.99999999999916633</v>
      </c>
      <c r="N310">
        <f>I309</f>
        <v>-1.2912087676761338E-6</v>
      </c>
      <c r="P310">
        <v>-1.3552527156324524E-20</v>
      </c>
      <c r="Q310">
        <v>4.5770281647896915</v>
      </c>
      <c r="R310">
        <v>-0.45443337649810123</v>
      </c>
      <c r="S310">
        <v>1.0519213059118664</v>
      </c>
      <c r="U310">
        <v>-1.3552527156324524E-20</v>
      </c>
      <c r="V310">
        <v>4.5770281647896915</v>
      </c>
      <c r="W310">
        <v>-0.45443473474773544</v>
      </c>
      <c r="X310">
        <v>1.0519207191426294</v>
      </c>
    </row>
    <row r="311" spans="1:29" x14ac:dyDescent="0.25">
      <c r="A311">
        <f t="shared" si="170"/>
        <v>2.0679515313825692E-25</v>
      </c>
      <c r="B311">
        <f t="shared" si="167"/>
        <v>-5.9098988962770545E-6</v>
      </c>
      <c r="C311">
        <f t="shared" si="168"/>
        <v>-2.201836212901241E-5</v>
      </c>
      <c r="D311">
        <f t="shared" si="169"/>
        <v>-0.41315386296873047</v>
      </c>
      <c r="K311">
        <v>0</v>
      </c>
      <c r="L311">
        <v>0</v>
      </c>
      <c r="M311">
        <f>-N310</f>
        <v>1.2912087676761338E-6</v>
      </c>
      <c r="N311">
        <f>M310</f>
        <v>0.99999999999916633</v>
      </c>
      <c r="P311">
        <v>1.8929601124999958E-25</v>
      </c>
      <c r="Q311">
        <v>0</v>
      </c>
      <c r="R311">
        <v>-2.2605130489090268E-5</v>
      </c>
      <c r="S311">
        <v>-0.41315250471906173</v>
      </c>
      <c r="U311">
        <v>1.8929601124999958E-25</v>
      </c>
      <c r="V311">
        <v>0</v>
      </c>
      <c r="W311">
        <v>-2.2071664352590816E-5</v>
      </c>
      <c r="X311">
        <v>-0.41315250474790521</v>
      </c>
    </row>
    <row r="313" spans="1:29" x14ac:dyDescent="0.25">
      <c r="A313" t="s">
        <v>37</v>
      </c>
    </row>
    <row r="314" spans="1:29" x14ac:dyDescent="0.25">
      <c r="A314">
        <v>4</v>
      </c>
      <c r="B314">
        <v>4</v>
      </c>
    </row>
    <row r="315" spans="1:29" x14ac:dyDescent="0.25">
      <c r="A315">
        <f>U308</f>
        <v>12.587390069529242</v>
      </c>
      <c r="B315">
        <f t="shared" ref="B315:D315" si="171">V308</f>
        <v>13.880172067617496</v>
      </c>
      <c r="C315">
        <f t="shared" si="171"/>
        <v>-6.7008651383860931</v>
      </c>
      <c r="D315">
        <f t="shared" si="171"/>
        <v>8.903195315102483</v>
      </c>
      <c r="F315">
        <f>C317</f>
        <v>-0.45443473474773544</v>
      </c>
      <c r="G315">
        <f>D317</f>
        <v>1.0519207191426294</v>
      </c>
      <c r="I315" t="s">
        <v>11</v>
      </c>
      <c r="J315">
        <f>F315+G316</f>
        <v>-0.86758723949564065</v>
      </c>
    </row>
    <row r="316" spans="1:29" x14ac:dyDescent="0.25">
      <c r="A316">
        <f t="shared" ref="A316:A318" si="172">U309</f>
        <v>2.4120782229714683E-4</v>
      </c>
      <c r="B316">
        <f t="shared" ref="B316:B318" si="173">V309</f>
        <v>-8.048483608178465</v>
      </c>
      <c r="C316">
        <f t="shared" ref="C316:C318" si="174">W309</f>
        <v>-7.9782708998469216</v>
      </c>
      <c r="D316">
        <f t="shared" ref="D316:D318" si="175">X309</f>
        <v>6.4978994504839447</v>
      </c>
      <c r="F316">
        <f>C318</f>
        <v>-2.2071664352590816E-5</v>
      </c>
      <c r="G316">
        <f>D318</f>
        <v>-0.41315250474790521</v>
      </c>
      <c r="I316" t="s">
        <v>12</v>
      </c>
      <c r="J316">
        <f>F315*G316-F316*G315</f>
        <v>0.18777406654651527</v>
      </c>
    </row>
    <row r="317" spans="1:29" x14ac:dyDescent="0.25">
      <c r="A317">
        <f t="shared" si="172"/>
        <v>-1.3552527156324524E-20</v>
      </c>
      <c r="B317">
        <f t="shared" si="173"/>
        <v>4.5770281647896915</v>
      </c>
      <c r="C317">
        <f t="shared" si="174"/>
        <v>-0.45443473474773544</v>
      </c>
      <c r="D317">
        <f t="shared" si="175"/>
        <v>1.0519207191426294</v>
      </c>
    </row>
    <row r="318" spans="1:29" x14ac:dyDescent="0.25">
      <c r="A318">
        <f t="shared" si="172"/>
        <v>1.8929601124999958E-25</v>
      </c>
      <c r="B318">
        <f t="shared" si="173"/>
        <v>0</v>
      </c>
      <c r="C318">
        <f t="shared" si="174"/>
        <v>-2.2071664352590816E-5</v>
      </c>
      <c r="D318">
        <f t="shared" si="175"/>
        <v>-0.41315250474790521</v>
      </c>
    </row>
    <row r="320" spans="1:29" x14ac:dyDescent="0.25">
      <c r="A320" t="s">
        <v>13</v>
      </c>
      <c r="F320" t="s">
        <v>14</v>
      </c>
      <c r="K320" t="s">
        <v>15</v>
      </c>
    </row>
    <row r="321" spans="1:29" x14ac:dyDescent="0.25">
      <c r="A321">
        <f t="array" ref="A321:D324">MMULT(A315:D318,A315:D318)</f>
        <v>158.44573676856092</v>
      </c>
      <c r="B321">
        <v>32.330754215519121</v>
      </c>
      <c r="C321">
        <v>-192.04126682871237</v>
      </c>
      <c r="D321">
        <v>191.53279842725129</v>
      </c>
      <c r="F321">
        <f>$J$25*A315</f>
        <v>-1.1075928088551104</v>
      </c>
      <c r="G321">
        <f t="shared" ref="G321:G324" si="176">$J$25*B315</f>
        <v>-1.2213476092220334</v>
      </c>
      <c r="H321">
        <f t="shared" ref="H321:H324" si="177">$J$25*C315</f>
        <v>0.58962421911041252</v>
      </c>
      <c r="I321">
        <f t="shared" ref="I321:I324" si="178">$J$25*D315</f>
        <v>-0.78341221272797301</v>
      </c>
      <c r="K321">
        <f>$J$26</f>
        <v>-13.460558290299449</v>
      </c>
      <c r="L321">
        <v>0</v>
      </c>
      <c r="M321">
        <v>0</v>
      </c>
      <c r="N321">
        <v>0</v>
      </c>
    </row>
    <row r="322" spans="1:29" x14ac:dyDescent="0.25">
      <c r="A322">
        <v>1.0948197431528699E-3</v>
      </c>
      <c r="B322">
        <v>28.264665782273624</v>
      </c>
      <c r="C322">
        <v>67.836826258599515</v>
      </c>
      <c r="D322">
        <v>-63.373221590507612</v>
      </c>
      <c r="F322">
        <f t="shared" ref="F322:F324" si="179">$J$25*A316</f>
        <v>-2.1224419672402568E-5</v>
      </c>
      <c r="G322">
        <f t="shared" si="176"/>
        <v>0.70820420415716023</v>
      </c>
      <c r="H322">
        <f t="shared" si="177"/>
        <v>0.70202602977718986</v>
      </c>
      <c r="I322">
        <f t="shared" si="178"/>
        <v>-0.57176481099459187</v>
      </c>
      <c r="K322">
        <v>0</v>
      </c>
      <c r="L322">
        <f>$J$26</f>
        <v>-13.460558290299449</v>
      </c>
      <c r="M322">
        <v>0</v>
      </c>
      <c r="N322">
        <v>0</v>
      </c>
    </row>
    <row r="323" spans="1:29" x14ac:dyDescent="0.25">
      <c r="A323">
        <v>1.1040149962216277E-3</v>
      </c>
      <c r="B323">
        <v>-38.918096738480109</v>
      </c>
      <c r="C323">
        <v>-36.31028290441715</v>
      </c>
      <c r="D323">
        <v>28.828435803947254</v>
      </c>
      <c r="F323">
        <f t="shared" si="179"/>
        <v>1.1925173953650287E-21</v>
      </c>
      <c r="G323">
        <f t="shared" si="176"/>
        <v>-0.40274301926340156</v>
      </c>
      <c r="H323">
        <f t="shared" si="177"/>
        <v>3.9986736052535422E-2</v>
      </c>
      <c r="I323">
        <f t="shared" si="178"/>
        <v>-9.2560873824707512E-2</v>
      </c>
      <c r="K323">
        <v>0</v>
      </c>
      <c r="L323">
        <v>0</v>
      </c>
      <c r="M323">
        <f>$J$26</f>
        <v>-13.460558290299449</v>
      </c>
      <c r="N323">
        <v>0</v>
      </c>
    </row>
    <row r="324" spans="1:29" x14ac:dyDescent="0.25">
      <c r="A324">
        <v>2.6036614415467823E-24</v>
      </c>
      <c r="B324">
        <v>-1.0102262938559279E-4</v>
      </c>
      <c r="C324">
        <v>1.9149094346738602E-5</v>
      </c>
      <c r="D324">
        <v>0.17067177453842938</v>
      </c>
      <c r="F324">
        <f t="shared" si="179"/>
        <v>-1.6656582472405799E-26</v>
      </c>
      <c r="G324">
        <f t="shared" si="176"/>
        <v>0</v>
      </c>
      <c r="H324">
        <f t="shared" si="177"/>
        <v>1.942135469017649E-6</v>
      </c>
      <c r="I324">
        <f t="shared" si="178"/>
        <v>3.6354219635013715E-2</v>
      </c>
      <c r="K324">
        <v>0</v>
      </c>
      <c r="L324">
        <v>0</v>
      </c>
      <c r="M324">
        <v>0</v>
      </c>
      <c r="N324">
        <f>$J$26</f>
        <v>-13.460558290299449</v>
      </c>
    </row>
    <row r="326" spans="1:29" x14ac:dyDescent="0.25">
      <c r="A326" t="s">
        <v>16</v>
      </c>
      <c r="C326" t="s">
        <v>17</v>
      </c>
      <c r="D326" t="s">
        <v>18</v>
      </c>
      <c r="E326" t="s">
        <v>19</v>
      </c>
      <c r="G326" t="s">
        <v>20</v>
      </c>
      <c r="K326" t="s">
        <v>21</v>
      </c>
    </row>
    <row r="327" spans="1:29" x14ac:dyDescent="0.25">
      <c r="A327">
        <f t="array" ref="A327:A330">A321:D324-F321:I324+K321:N324</f>
        <v>146.09277128711659</v>
      </c>
      <c r="C327">
        <f>SQRT(SUMPRODUCT(A327:A329,A327:A329))</f>
        <v>146.09277129555096</v>
      </c>
      <c r="D327">
        <f>A327+SIGN(A327)*C327</f>
        <v>292.18554258266755</v>
      </c>
      <c r="E327">
        <f>D327/(SQRT(SUMPRODUCT(D327:D329,D327:D329)))</f>
        <v>0.99999999998556666</v>
      </c>
      <c r="G327">
        <f t="array" ref="G327:I329">MMULT(E327:E329,TRANSPOSE(E327:E329))</f>
        <v>0.99999999997113331</v>
      </c>
      <c r="H327">
        <v>3.8196419745076724E-6</v>
      </c>
      <c r="I327">
        <v>3.7784723584583293E-6</v>
      </c>
      <c r="K327">
        <f>1-2*G327</f>
        <v>-0.99999999994226663</v>
      </c>
      <c r="L327">
        <f t="shared" ref="L327" si="180">-2*H327</f>
        <v>-7.6392839490153448E-6</v>
      </c>
      <c r="M327">
        <f t="shared" ref="M327:M328" si="181">-2*I327</f>
        <v>-7.5569447169166587E-6</v>
      </c>
      <c r="N327">
        <v>0</v>
      </c>
    </row>
    <row r="328" spans="1:29" x14ac:dyDescent="0.25">
      <c r="A328">
        <v>1.1160441628252724E-3</v>
      </c>
      <c r="D328">
        <f>A328</f>
        <v>1.1160441628252724E-3</v>
      </c>
      <c r="E328">
        <f>D328/(SQRT(SUMPRODUCT(D327:D329,D327:D329)))</f>
        <v>3.8196419745628024E-6</v>
      </c>
      <c r="G328">
        <v>3.8196419745076724E-6</v>
      </c>
      <c r="H328">
        <v>1.4589664813842023E-11</v>
      </c>
      <c r="I328">
        <v>1.4432411620301049E-11</v>
      </c>
      <c r="K328">
        <f t="shared" ref="K328:K329" si="182">-2*G328</f>
        <v>-7.6392839490153448E-6</v>
      </c>
      <c r="L328">
        <f>1-2*H328</f>
        <v>0.99999999997082067</v>
      </c>
      <c r="M328">
        <f t="shared" si="181"/>
        <v>-2.8864823240602099E-11</v>
      </c>
      <c r="N328">
        <v>0</v>
      </c>
    </row>
    <row r="329" spans="1:29" x14ac:dyDescent="0.25">
      <c r="A329">
        <v>1.1040149962216277E-3</v>
      </c>
      <c r="D329">
        <f>A329</f>
        <v>1.1040149962216277E-3</v>
      </c>
      <c r="E329">
        <f>D329/(SQRT(SUMPRODUCT(D327:D329,D327:D329)))</f>
        <v>3.7784723585128651E-6</v>
      </c>
      <c r="G329">
        <v>3.7784723584583293E-6</v>
      </c>
      <c r="H329">
        <v>1.4432411620301049E-11</v>
      </c>
      <c r="I329">
        <v>1.4276853364045773E-11</v>
      </c>
      <c r="K329">
        <f t="shared" si="182"/>
        <v>-7.5569447169166587E-6</v>
      </c>
      <c r="L329">
        <f t="shared" ref="L329" si="183">-2*H329</f>
        <v>-2.8864823240602099E-11</v>
      </c>
      <c r="M329">
        <f>1-2*I329</f>
        <v>0.99999999997144629</v>
      </c>
      <c r="N329">
        <v>0</v>
      </c>
    </row>
    <row r="330" spans="1:29" x14ac:dyDescent="0.25">
      <c r="A330">
        <v>2.6203180240191879E-24</v>
      </c>
      <c r="K330">
        <v>0</v>
      </c>
      <c r="L330">
        <v>0</v>
      </c>
      <c r="M330">
        <v>0</v>
      </c>
      <c r="N330">
        <v>1</v>
      </c>
    </row>
    <row r="331" spans="1:29" x14ac:dyDescent="0.25">
      <c r="K331" t="s">
        <v>22</v>
      </c>
      <c r="P331" t="s">
        <v>23</v>
      </c>
      <c r="U331" t="s">
        <v>24</v>
      </c>
      <c r="Z331" t="s">
        <v>25</v>
      </c>
    </row>
    <row r="332" spans="1:29" x14ac:dyDescent="0.25">
      <c r="A332">
        <f t="array" ref="A332:D335">MMULT(MMULT(K327:N330,A315:D318),K327:N330)</f>
        <v>12.587445465734744</v>
      </c>
      <c r="B332">
        <v>-13.880049011654796</v>
      </c>
      <c r="C332">
        <v>6.7010246428344287</v>
      </c>
      <c r="D332">
        <v>-8.9032529031941667</v>
      </c>
      <c r="F332" t="s">
        <v>26</v>
      </c>
      <c r="G332">
        <f>SQRT(A333*A333+A334*A334)</f>
        <v>6.7716364606635316E-5</v>
      </c>
      <c r="H332" t="s">
        <v>27</v>
      </c>
      <c r="I332">
        <f>A333/G332</f>
        <v>-0.3436798260385609</v>
      </c>
      <c r="K332">
        <v>1</v>
      </c>
      <c r="L332">
        <v>0</v>
      </c>
      <c r="M332">
        <v>0</v>
      </c>
      <c r="N332">
        <v>0</v>
      </c>
      <c r="P332">
        <v>1</v>
      </c>
      <c r="Q332">
        <v>0</v>
      </c>
      <c r="R332">
        <v>0</v>
      </c>
      <c r="S332">
        <v>0</v>
      </c>
      <c r="U332">
        <f t="array" ref="U332:X335">MMULT(P332:S335,MMULT(K332:N335,A332:D335))</f>
        <v>12.587445465734744</v>
      </c>
      <c r="V332">
        <v>-13.880049011654796</v>
      </c>
      <c r="W332">
        <v>6.7010246428344287</v>
      </c>
      <c r="X332">
        <v>-8.9032529031941667</v>
      </c>
      <c r="Z332">
        <f t="array" ref="Z332:AC335">MMULT(MMULT(U332:X335,TRANSPOSE(K332:N335)), TRANSPOSE(P332:S335))</f>
        <v>12.587445465734744</v>
      </c>
      <c r="AA332">
        <v>11.063115256514179</v>
      </c>
      <c r="AB332">
        <v>10.73156500348051</v>
      </c>
      <c r="AC332">
        <v>-8.9032801531348298</v>
      </c>
    </row>
    <row r="333" spans="1:29" x14ac:dyDescent="0.25">
      <c r="A333">
        <v>-2.3272748407972189E-5</v>
      </c>
      <c r="B333">
        <v>-8.0485896432943456</v>
      </c>
      <c r="C333">
        <v>-7.978219710425507</v>
      </c>
      <c r="D333">
        <v>6.4978314362269121</v>
      </c>
      <c r="H333" t="s">
        <v>28</v>
      </c>
      <c r="I333">
        <f>A334/G332</f>
        <v>0.93908688478441904</v>
      </c>
      <c r="K333">
        <v>0</v>
      </c>
      <c r="L333">
        <f>I332</f>
        <v>-0.3436798260385609</v>
      </c>
      <c r="M333">
        <f>I333</f>
        <v>0.93908688478441904</v>
      </c>
      <c r="N333">
        <v>0</v>
      </c>
      <c r="P333">
        <v>0</v>
      </c>
      <c r="Q333">
        <f>I334</f>
        <v>0.99999999999696654</v>
      </c>
      <c r="R333">
        <v>0</v>
      </c>
      <c r="S333">
        <f>I335</f>
        <v>2.4631320404051803E-6</v>
      </c>
      <c r="U333">
        <v>6.7716364606840745E-5</v>
      </c>
      <c r="V333">
        <v>7.0642665075361739</v>
      </c>
      <c r="W333">
        <v>2.31524701705957</v>
      </c>
      <c r="X333">
        <v>-1.245392826962505</v>
      </c>
      <c r="Z333">
        <v>6.7716364606840745E-5</v>
      </c>
      <c r="AA333">
        <v>-0.25363084320937956</v>
      </c>
      <c r="AB333">
        <v>-7.4296637199083833</v>
      </c>
      <c r="AC333">
        <v>-1.2453922022400266</v>
      </c>
    </row>
    <row r="334" spans="1:29" x14ac:dyDescent="0.25">
      <c r="A334">
        <v>6.3591549887371052E-5</v>
      </c>
      <c r="B334">
        <v>4.5769232738045718</v>
      </c>
      <c r="C334">
        <v>-0.45438409583736639</v>
      </c>
      <c r="D334">
        <v>1.0518534379702325</v>
      </c>
      <c r="F334" t="s">
        <v>26</v>
      </c>
      <c r="G334">
        <f>SQRT(G332*G332+A335*A335)</f>
        <v>6.7716364606840732E-5</v>
      </c>
      <c r="H334" t="s">
        <v>27</v>
      </c>
      <c r="I334">
        <f>G332/G334</f>
        <v>0.99999999999696654</v>
      </c>
      <c r="K334">
        <v>0</v>
      </c>
      <c r="L334">
        <f>-M333</f>
        <v>-0.93908688478441904</v>
      </c>
      <c r="M334">
        <f>L333</f>
        <v>-0.3436798260385609</v>
      </c>
      <c r="N334">
        <v>0</v>
      </c>
      <c r="P334">
        <v>0</v>
      </c>
      <c r="Q334">
        <v>0</v>
      </c>
      <c r="R334">
        <v>1</v>
      </c>
      <c r="S334">
        <v>0</v>
      </c>
      <c r="U334">
        <v>0</v>
      </c>
      <c r="V334">
        <v>5.9853287804964292</v>
      </c>
      <c r="W334">
        <v>7.6484041410012145</v>
      </c>
      <c r="X334">
        <v>-6.4635290878802705</v>
      </c>
      <c r="Z334">
        <v>0</v>
      </c>
      <c r="AA334">
        <v>5.1254633437393382</v>
      </c>
      <c r="AB334">
        <v>-8.2493459635388238</v>
      </c>
      <c r="AC334">
        <v>-6.4635417125928623</v>
      </c>
    </row>
    <row r="335" spans="1:29" x14ac:dyDescent="0.25">
      <c r="A335">
        <v>1.6679434732286874E-10</v>
      </c>
      <c r="B335">
        <v>6.3709469016343079E-16</v>
      </c>
      <c r="C335">
        <v>-2.2071664351960589E-5</v>
      </c>
      <c r="D335">
        <v>-0.41315250474790521</v>
      </c>
      <c r="H335" t="s">
        <v>28</v>
      </c>
      <c r="I335">
        <f>A335/G334</f>
        <v>2.4631320404051803E-6</v>
      </c>
      <c r="K335">
        <v>0</v>
      </c>
      <c r="L335">
        <v>0</v>
      </c>
      <c r="M335">
        <v>0</v>
      </c>
      <c r="N335">
        <v>1</v>
      </c>
      <c r="P335">
        <v>0</v>
      </c>
      <c r="Q335">
        <f>-S333</f>
        <v>-2.4631320404051803E-6</v>
      </c>
      <c r="R335">
        <v>0</v>
      </c>
      <c r="S335">
        <f>Q333</f>
        <v>0.99999999999696654</v>
      </c>
      <c r="U335">
        <v>-5.169878828456423E-26</v>
      </c>
      <c r="V335">
        <v>-1.7400221176089243E-5</v>
      </c>
      <c r="W335">
        <v>-2.7774423461216791E-5</v>
      </c>
      <c r="X335">
        <v>-0.41314943718218355</v>
      </c>
      <c r="Z335">
        <v>-5.169878828456423E-26</v>
      </c>
      <c r="AA335">
        <v>-2.1120133434184347E-5</v>
      </c>
      <c r="AB335">
        <v>2.588582852228584E-5</v>
      </c>
      <c r="AC335">
        <v>-0.41314943713141516</v>
      </c>
    </row>
    <row r="336" spans="1:29" x14ac:dyDescent="0.25">
      <c r="K336" t="s">
        <v>29</v>
      </c>
      <c r="P336" t="s">
        <v>30</v>
      </c>
      <c r="U336" t="s">
        <v>31</v>
      </c>
    </row>
    <row r="337" spans="1:24" x14ac:dyDescent="0.25">
      <c r="A337">
        <f>Z332</f>
        <v>12.587445465734744</v>
      </c>
      <c r="B337">
        <f t="shared" ref="B337:B340" si="184">AA332</f>
        <v>11.063115256514179</v>
      </c>
      <c r="C337">
        <f t="shared" ref="C337:C340" si="185">AB332</f>
        <v>10.73156500348051</v>
      </c>
      <c r="D337">
        <f t="shared" ref="D337:D340" si="186">AC332</f>
        <v>-8.9032801531348298</v>
      </c>
      <c r="F337" t="s">
        <v>26</v>
      </c>
      <c r="G337">
        <f>SQRT(B339*B339+B340*B340)</f>
        <v>5.1254633437828527</v>
      </c>
      <c r="H337" t="s">
        <v>27</v>
      </c>
      <c r="I337">
        <f>B339/G337</f>
        <v>0.99999999999151012</v>
      </c>
      <c r="K337">
        <v>1</v>
      </c>
      <c r="L337">
        <v>0</v>
      </c>
      <c r="M337">
        <v>0</v>
      </c>
      <c r="N337">
        <v>0</v>
      </c>
      <c r="P337">
        <f t="array" ref="P337:S340">MMULT(K337:N340,A337:D340)</f>
        <v>12.587445465734744</v>
      </c>
      <c r="Q337">
        <v>11.063115256514179</v>
      </c>
      <c r="R337">
        <v>10.73156500348051</v>
      </c>
      <c r="S337">
        <v>-8.9032801531348298</v>
      </c>
      <c r="U337">
        <f t="array" ref="U337:X340">MMULT(P337:S340,TRANSPOSE(K337:N340))</f>
        <v>12.587445465734744</v>
      </c>
      <c r="V337">
        <v>11.063115256514179</v>
      </c>
      <c r="W337">
        <v>10.731601690504736</v>
      </c>
      <c r="X337">
        <v>-8.9032359322601398</v>
      </c>
    </row>
    <row r="338" spans="1:24" x14ac:dyDescent="0.25">
      <c r="A338">
        <f t="shared" ref="A338:A340" si="187">Z333</f>
        <v>6.7716364606840745E-5</v>
      </c>
      <c r="B338">
        <f t="shared" si="184"/>
        <v>-0.25363084320937956</v>
      </c>
      <c r="C338">
        <f t="shared" si="185"/>
        <v>-7.4296637199083833</v>
      </c>
      <c r="D338">
        <f t="shared" si="186"/>
        <v>-1.2453922022400266</v>
      </c>
      <c r="H338" t="s">
        <v>28</v>
      </c>
      <c r="I338">
        <f>B340/G337</f>
        <v>-4.1206291056208421E-6</v>
      </c>
      <c r="K338">
        <v>0</v>
      </c>
      <c r="L338">
        <v>1</v>
      </c>
      <c r="M338">
        <v>0</v>
      </c>
      <c r="N338">
        <v>0</v>
      </c>
      <c r="P338">
        <v>6.7716364606840745E-5</v>
      </c>
      <c r="Q338">
        <v>-0.25363084320937956</v>
      </c>
      <c r="R338">
        <v>-7.4296637199083833</v>
      </c>
      <c r="S338">
        <v>-1.2453922022400266</v>
      </c>
      <c r="U338">
        <v>6.7716364606840745E-5</v>
      </c>
      <c r="V338">
        <v>-0.25363084320937956</v>
      </c>
      <c r="W338">
        <v>-7.4296585880459505</v>
      </c>
      <c r="X338">
        <v>-1.2454228171180224</v>
      </c>
    </row>
    <row r="339" spans="1:24" x14ac:dyDescent="0.25">
      <c r="A339">
        <f t="shared" si="187"/>
        <v>0</v>
      </c>
      <c r="B339">
        <f t="shared" si="184"/>
        <v>5.1254633437393382</v>
      </c>
      <c r="C339">
        <f t="shared" si="185"/>
        <v>-8.2493459635388238</v>
      </c>
      <c r="D339">
        <f t="shared" si="186"/>
        <v>-6.4635417125928623</v>
      </c>
      <c r="K339">
        <v>0</v>
      </c>
      <c r="L339">
        <v>0</v>
      </c>
      <c r="M339">
        <f>I337</f>
        <v>0.99999999999151012</v>
      </c>
      <c r="N339">
        <f>I338</f>
        <v>-4.1206291056208421E-6</v>
      </c>
      <c r="P339">
        <v>2.1303153173070517E-31</v>
      </c>
      <c r="Q339">
        <v>5.1254633437828518</v>
      </c>
      <c r="R339">
        <v>-8.249345963575454</v>
      </c>
      <c r="S339">
        <v>-6.4635400101023919</v>
      </c>
      <c r="U339">
        <v>2.1303153173070517E-31</v>
      </c>
      <c r="V339">
        <v>5.1254633437828518</v>
      </c>
      <c r="W339">
        <v>-8.2493193296543268</v>
      </c>
      <c r="X339">
        <v>-6.4635740025425976</v>
      </c>
    </row>
    <row r="340" spans="1:24" x14ac:dyDescent="0.25">
      <c r="A340">
        <f t="shared" si="187"/>
        <v>-5.169878828456423E-26</v>
      </c>
      <c r="B340">
        <f t="shared" si="184"/>
        <v>-2.1120133434184347E-5</v>
      </c>
      <c r="C340">
        <f t="shared" si="185"/>
        <v>2.588582852228584E-5</v>
      </c>
      <c r="D340">
        <f t="shared" si="186"/>
        <v>-0.41314943713141516</v>
      </c>
      <c r="K340">
        <v>0</v>
      </c>
      <c r="L340">
        <v>0</v>
      </c>
      <c r="M340">
        <f>-N339</f>
        <v>4.1206291056208421E-6</v>
      </c>
      <c r="N340">
        <f>M339</f>
        <v>0.99999999999151012</v>
      </c>
      <c r="P340">
        <v>-5.1698788284125313E-26</v>
      </c>
      <c r="Q340">
        <v>0</v>
      </c>
      <c r="R340">
        <v>-8.1066665576278119E-6</v>
      </c>
      <c r="S340">
        <v>-0.41317607098601389</v>
      </c>
      <c r="U340">
        <v>-5.1698788284125313E-26</v>
      </c>
      <c r="V340">
        <v>0</v>
      </c>
      <c r="W340">
        <v>-6.4041212137079552E-6</v>
      </c>
      <c r="X340">
        <v>-0.41317607101591064</v>
      </c>
    </row>
    <row r="342" spans="1:24" x14ac:dyDescent="0.25">
      <c r="A342" t="s">
        <v>38</v>
      </c>
    </row>
    <row r="343" spans="1:24" x14ac:dyDescent="0.25">
      <c r="A343">
        <v>4</v>
      </c>
      <c r="B343">
        <v>4</v>
      </c>
    </row>
    <row r="344" spans="1:24" x14ac:dyDescent="0.25">
      <c r="A344">
        <f>U337</f>
        <v>12.587445465734744</v>
      </c>
      <c r="B344">
        <f t="shared" ref="B344:D344" si="188">V337</f>
        <v>11.063115256514179</v>
      </c>
      <c r="C344">
        <f t="shared" si="188"/>
        <v>10.731601690504736</v>
      </c>
      <c r="D344">
        <f t="shared" si="188"/>
        <v>-8.9032359322601398</v>
      </c>
      <c r="F344">
        <f>C346</f>
        <v>-8.2493193296543268</v>
      </c>
      <c r="G344">
        <f>D346</f>
        <v>-6.4635740025425976</v>
      </c>
      <c r="I344" t="s">
        <v>11</v>
      </c>
      <c r="J344">
        <f>F344+G345</f>
        <v>-8.6624954006702382</v>
      </c>
    </row>
    <row r="345" spans="1:24" x14ac:dyDescent="0.25">
      <c r="A345">
        <f t="shared" ref="A345:A347" si="189">U338</f>
        <v>6.7716364606840745E-5</v>
      </c>
      <c r="B345">
        <f t="shared" ref="B345:B347" si="190">V338</f>
        <v>-0.25363084320937956</v>
      </c>
      <c r="C345">
        <f t="shared" ref="C345:C347" si="191">W338</f>
        <v>-7.4296585880459505</v>
      </c>
      <c r="D345">
        <f t="shared" ref="D345:D347" si="192">X338</f>
        <v>-1.2454228171180224</v>
      </c>
      <c r="F345">
        <f>C347</f>
        <v>-6.4041212137079552E-6</v>
      </c>
      <c r="G345">
        <f>D347</f>
        <v>-0.41317607101591064</v>
      </c>
      <c r="I345" t="s">
        <v>12</v>
      </c>
      <c r="J345">
        <f>F344*G345-F345*G344</f>
        <v>3.4083799556707945</v>
      </c>
    </row>
    <row r="346" spans="1:24" x14ac:dyDescent="0.25">
      <c r="A346">
        <f t="shared" si="189"/>
        <v>2.1303153173070517E-31</v>
      </c>
      <c r="B346">
        <f t="shared" si="190"/>
        <v>5.1254633437828518</v>
      </c>
      <c r="C346">
        <f t="shared" si="191"/>
        <v>-8.2493193296543268</v>
      </c>
      <c r="D346">
        <f t="shared" si="192"/>
        <v>-6.4635740025425976</v>
      </c>
    </row>
    <row r="347" spans="1:24" x14ac:dyDescent="0.25">
      <c r="A347">
        <f t="shared" si="189"/>
        <v>-5.1698788284125313E-26</v>
      </c>
      <c r="B347">
        <f t="shared" si="190"/>
        <v>0</v>
      </c>
      <c r="C347">
        <f t="shared" si="191"/>
        <v>-6.4041212137079552E-6</v>
      </c>
      <c r="D347">
        <f t="shared" si="192"/>
        <v>-0.41317607101591064</v>
      </c>
    </row>
    <row r="349" spans="1:24" x14ac:dyDescent="0.25">
      <c r="A349" t="s">
        <v>13</v>
      </c>
      <c r="F349" t="s">
        <v>14</v>
      </c>
      <c r="K349" t="s">
        <v>15</v>
      </c>
    </row>
    <row r="350" spans="1:24" x14ac:dyDescent="0.25">
      <c r="A350">
        <f t="array" ref="A350:D353">MMULT(A344:D347,A344:D347)</f>
        <v>158.44453250679257</v>
      </c>
      <c r="B350">
        <v>191.45484380623813</v>
      </c>
      <c r="C350">
        <v>-35.640070483117277</v>
      </c>
      <c r="D350">
        <v>-191.53315058533349</v>
      </c>
      <c r="F350">
        <f>$J$25*A344</f>
        <v>-1.107597683292028</v>
      </c>
      <c r="G350">
        <f t="shared" ref="G350:G353" si="193">$J$25*B344</f>
        <v>-0.97346843420008755</v>
      </c>
      <c r="H350">
        <f t="shared" ref="H350:H353" si="194">$J$25*C344</f>
        <v>-0.94429780869934743</v>
      </c>
      <c r="I350">
        <f t="shared" ref="I350:I353" si="195">$J$25*D344</f>
        <v>0.7834157867231768</v>
      </c>
      <c r="K350">
        <f>$J$26</f>
        <v>-13.460558290299449</v>
      </c>
      <c r="L350">
        <v>0</v>
      </c>
      <c r="M350">
        <v>0</v>
      </c>
      <c r="N350">
        <v>0</v>
      </c>
    </row>
    <row r="351" spans="1:24" x14ac:dyDescent="0.25">
      <c r="A351">
        <v>8.3520108797211141E-4</v>
      </c>
      <c r="B351">
        <v>-38.01536499127748</v>
      </c>
      <c r="C351">
        <v>63.174751456435203</v>
      </c>
      <c r="D351">
        <v>48.852001748278816</v>
      </c>
      <c r="F351">
        <f t="shared" ref="F351:F353" si="196">$J$25*A345</f>
        <v>-5.9585154719172483E-6</v>
      </c>
      <c r="G351">
        <f t="shared" si="193"/>
        <v>2.2317549268819389E-2</v>
      </c>
      <c r="H351">
        <f t="shared" si="194"/>
        <v>0.65375239655825379</v>
      </c>
      <c r="I351">
        <f t="shared" si="195"/>
        <v>0.10958755934347429</v>
      </c>
      <c r="K351">
        <v>0</v>
      </c>
      <c r="L351">
        <f>$J$26</f>
        <v>-13.460558290299449</v>
      </c>
      <c r="M351">
        <v>0</v>
      </c>
      <c r="N351">
        <v>0</v>
      </c>
    </row>
    <row r="352" spans="1:24" x14ac:dyDescent="0.25">
      <c r="A352">
        <v>3.4707774456659674E-4</v>
      </c>
      <c r="B352">
        <v>-43.581559425024984</v>
      </c>
      <c r="C352">
        <v>29.970868046268915</v>
      </c>
      <c r="D352">
        <v>49.607311072267777</v>
      </c>
      <c r="F352">
        <f t="shared" si="196"/>
        <v>-1.8745124390440274E-32</v>
      </c>
      <c r="G352">
        <f t="shared" si="193"/>
        <v>-0.45100106616753688</v>
      </c>
      <c r="H352">
        <f t="shared" si="194"/>
        <v>0.72587619172878337</v>
      </c>
      <c r="I352">
        <f t="shared" si="195"/>
        <v>0.56874443750250481</v>
      </c>
      <c r="K352">
        <v>0</v>
      </c>
      <c r="L352">
        <v>0</v>
      </c>
      <c r="M352">
        <f>$J$26</f>
        <v>-13.460558290299449</v>
      </c>
      <c r="N352">
        <v>0</v>
      </c>
    </row>
    <row r="353" spans="1:29" x14ac:dyDescent="0.25">
      <c r="A353">
        <v>-6.2939497595283969E-25</v>
      </c>
      <c r="B353">
        <v>-3.2824088530002275E-5</v>
      </c>
      <c r="C353">
        <v>5.5475670559079861E-5</v>
      </c>
      <c r="D353">
        <v>0.17075585917153088</v>
      </c>
      <c r="F353">
        <f t="shared" si="196"/>
        <v>4.5490928471847656E-27</v>
      </c>
      <c r="G353">
        <f t="shared" si="193"/>
        <v>0</v>
      </c>
      <c r="H353">
        <f t="shared" si="194"/>
        <v>5.6351305267881242E-7</v>
      </c>
      <c r="I353">
        <f t="shared" si="195"/>
        <v>3.6356293284025162E-2</v>
      </c>
      <c r="K353">
        <v>0</v>
      </c>
      <c r="L353">
        <v>0</v>
      </c>
      <c r="M353">
        <v>0</v>
      </c>
      <c r="N353">
        <f>$J$26</f>
        <v>-13.460558290299449</v>
      </c>
    </row>
    <row r="355" spans="1:29" x14ac:dyDescent="0.25">
      <c r="A355" t="s">
        <v>16</v>
      </c>
      <c r="C355" t="s">
        <v>17</v>
      </c>
      <c r="D355" t="s">
        <v>18</v>
      </c>
      <c r="E355" t="s">
        <v>19</v>
      </c>
      <c r="G355" t="s">
        <v>20</v>
      </c>
      <c r="K355" t="s">
        <v>21</v>
      </c>
    </row>
    <row r="356" spans="1:29" x14ac:dyDescent="0.25">
      <c r="A356">
        <f t="array" ref="A356:A359">A350:D353-F350:I353+K350:N353</f>
        <v>146.09157189978515</v>
      </c>
      <c r="C356">
        <f>SQRT(SUMPRODUCT(A356:A358,A356:A358))</f>
        <v>146.09157190261902</v>
      </c>
      <c r="D356">
        <f>A356+SIGN(A356)*C356</f>
        <v>292.18314380240417</v>
      </c>
      <c r="E356">
        <f>D356/(SQRT(SUMPRODUCT(D356:D358,D356:D358)))</f>
        <v>0.99999999999515055</v>
      </c>
      <c r="G356">
        <f t="array" ref="G356:I358">MMULT(E356:E358,TRANSPOSE(E356:E358))</f>
        <v>0.99999999999030109</v>
      </c>
      <c r="H356">
        <v>2.8788779273479397E-6</v>
      </c>
      <c r="I356">
        <v>1.1878773704959178E-6</v>
      </c>
      <c r="K356">
        <f>1-2*G356</f>
        <v>-0.99999999998060218</v>
      </c>
      <c r="L356">
        <f t="shared" ref="L356" si="197">-2*H356</f>
        <v>-5.7577558546958794E-6</v>
      </c>
      <c r="M356">
        <f t="shared" ref="M356:M357" si="198">-2*I356</f>
        <v>-2.3757547409918357E-6</v>
      </c>
      <c r="N356">
        <v>0</v>
      </c>
    </row>
    <row r="357" spans="1:29" x14ac:dyDescent="0.25">
      <c r="A357">
        <v>8.4115960344402865E-4</v>
      </c>
      <c r="D357">
        <f>A357</f>
        <v>8.4115960344402865E-4</v>
      </c>
      <c r="E357">
        <f>D357/(SQRT(SUMPRODUCT(D356:D358,D356:D358)))</f>
        <v>2.8788779273619005E-6</v>
      </c>
      <c r="G357">
        <v>2.8788779273479397E-6</v>
      </c>
      <c r="H357">
        <v>8.2879381206515528E-12</v>
      </c>
      <c r="I357">
        <v>3.4197539423499761E-12</v>
      </c>
      <c r="K357">
        <f t="shared" ref="K357:K358" si="199">-2*G357</f>
        <v>-5.7577558546958794E-6</v>
      </c>
      <c r="L357">
        <f>1-2*H357</f>
        <v>0.99999999998342415</v>
      </c>
      <c r="M357">
        <f t="shared" si="198"/>
        <v>-6.8395078846999522E-12</v>
      </c>
      <c r="N357">
        <v>0</v>
      </c>
    </row>
    <row r="358" spans="1:29" x14ac:dyDescent="0.25">
      <c r="A358">
        <v>3.4707774456659674E-4</v>
      </c>
      <c r="D358">
        <f>A358</f>
        <v>3.4707774456659674E-4</v>
      </c>
      <c r="E358">
        <f>D358/(SQRT(SUMPRODUCT(D356:D358,D356:D358)))</f>
        <v>1.1878773705016783E-6</v>
      </c>
      <c r="G358">
        <v>1.1878773704959178E-6</v>
      </c>
      <c r="H358">
        <v>3.4197539423499761E-12</v>
      </c>
      <c r="I358">
        <v>1.4110526473499816E-12</v>
      </c>
      <c r="K358">
        <f t="shared" si="199"/>
        <v>-2.3757547409918357E-6</v>
      </c>
      <c r="L358">
        <f t="shared" ref="L358" si="200">-2*H358</f>
        <v>-6.8395078846999522E-12</v>
      </c>
      <c r="M358">
        <f>1-2*I358</f>
        <v>0.99999999999717792</v>
      </c>
      <c r="N358">
        <v>0</v>
      </c>
    </row>
    <row r="359" spans="1:29" x14ac:dyDescent="0.25">
      <c r="A359">
        <v>-6.339440688000245E-25</v>
      </c>
      <c r="K359">
        <v>0</v>
      </c>
      <c r="L359">
        <v>0</v>
      </c>
      <c r="M359">
        <v>0</v>
      </c>
      <c r="N359">
        <v>1</v>
      </c>
    </row>
    <row r="360" spans="1:29" x14ac:dyDescent="0.25">
      <c r="K360" t="s">
        <v>22</v>
      </c>
      <c r="P360" t="s">
        <v>23</v>
      </c>
      <c r="U360" t="s">
        <v>24</v>
      </c>
      <c r="Z360" t="s">
        <v>25</v>
      </c>
    </row>
    <row r="361" spans="1:29" x14ac:dyDescent="0.25">
      <c r="A361">
        <f t="array" ref="A361:D364">MMULT(MMULT(K356:N359,A344:D347),K356:N359)</f>
        <v>12.587534659920044</v>
      </c>
      <c r="B361">
        <v>-11.063053497104338</v>
      </c>
      <c r="C361">
        <v>-10.73150940898763</v>
      </c>
      <c r="D361">
        <v>8.903258458794534</v>
      </c>
      <c r="F361" t="s">
        <v>26</v>
      </c>
      <c r="G361">
        <f>SQRT(A362*A362+A363*A363)</f>
        <v>3.113691009067564E-5</v>
      </c>
      <c r="H361" t="s">
        <v>27</v>
      </c>
      <c r="I361">
        <f>A362/G361</f>
        <v>0.76664568824434387</v>
      </c>
      <c r="K361">
        <v>1</v>
      </c>
      <c r="L361">
        <v>0</v>
      </c>
      <c r="M361">
        <v>0</v>
      </c>
      <c r="N361">
        <v>0</v>
      </c>
      <c r="P361">
        <v>1</v>
      </c>
      <c r="Q361">
        <v>0</v>
      </c>
      <c r="R361">
        <v>0</v>
      </c>
      <c r="S361">
        <v>0</v>
      </c>
      <c r="U361">
        <f t="array" ref="U361:X364">MMULT(P361:S364,MMULT(K361:N364,A361:D364))</f>
        <v>12.587534659920044</v>
      </c>
      <c r="V361">
        <v>-11.063053497104338</v>
      </c>
      <c r="W361">
        <v>-10.73150940898763</v>
      </c>
      <c r="X361">
        <v>8.903258458794534</v>
      </c>
      <c r="Z361">
        <f t="array" ref="Z361:AC364">MMULT(MMULT(U361:X364,TRANSPOSE(K361:N364)), TRANSPOSE(P361:S364))</f>
        <v>12.587534659920044</v>
      </c>
      <c r="AA361">
        <v>-15.371822368349857</v>
      </c>
      <c r="AB361">
        <v>-1.12400631759039</v>
      </c>
      <c r="AC361">
        <v>8.903265970024421</v>
      </c>
    </row>
    <row r="362" spans="1:29" x14ac:dyDescent="0.25">
      <c r="A362">
        <v>2.3870977866268282E-5</v>
      </c>
      <c r="B362">
        <v>-0.25369454187444801</v>
      </c>
      <c r="C362">
        <v>-7.4297203777748315</v>
      </c>
      <c r="D362">
        <v>-1.245371554394356</v>
      </c>
      <c r="H362" t="s">
        <v>28</v>
      </c>
      <c r="I362">
        <f>A363/G361</f>
        <v>0.64207039232186691</v>
      </c>
      <c r="K362">
        <v>0</v>
      </c>
      <c r="L362">
        <f>I361</f>
        <v>0.76664568824434387</v>
      </c>
      <c r="M362">
        <f>I362</f>
        <v>0.64207039232186691</v>
      </c>
      <c r="N362">
        <v>0</v>
      </c>
      <c r="P362">
        <v>0</v>
      </c>
      <c r="Q362">
        <f>I363</f>
        <v>0.99999999999988076</v>
      </c>
      <c r="R362">
        <v>0</v>
      </c>
      <c r="S362">
        <f>I364</f>
        <v>4.8863619707427291E-7</v>
      </c>
      <c r="U362">
        <v>3.1136910090679353E-5</v>
      </c>
      <c r="V362">
        <v>3.0963975577028333</v>
      </c>
      <c r="W362">
        <v>-10.99262316078222</v>
      </c>
      <c r="X362">
        <v>-5.1048148489156038</v>
      </c>
      <c r="Z362">
        <v>3.1136910090679353E-5</v>
      </c>
      <c r="AA362">
        <v>-4.684200523183442</v>
      </c>
      <c r="AB362">
        <v>-10.415552343367329</v>
      </c>
      <c r="AC362">
        <v>-5.1048125600462839</v>
      </c>
    </row>
    <row r="363" spans="1:29" x14ac:dyDescent="0.25">
      <c r="A363">
        <v>1.9992088077610805E-5</v>
      </c>
      <c r="B363">
        <v>5.1254370606652477</v>
      </c>
      <c r="C363">
        <v>-8.2493448251745534</v>
      </c>
      <c r="D363">
        <v>-6.4635528506108626</v>
      </c>
      <c r="F363" t="s">
        <v>26</v>
      </c>
      <c r="G363">
        <f>SQRT(G361*G361+A364*A364)</f>
        <v>3.1136910090679353E-5</v>
      </c>
      <c r="H363" t="s">
        <v>27</v>
      </c>
      <c r="I363">
        <f>G361/G363</f>
        <v>0.99999999999988076</v>
      </c>
      <c r="K363">
        <v>0</v>
      </c>
      <c r="L363">
        <f>-M362</f>
        <v>-0.64207039232186691</v>
      </c>
      <c r="M363">
        <f>L362</f>
        <v>0.76664568824434387</v>
      </c>
      <c r="N363">
        <v>0</v>
      </c>
      <c r="P363">
        <v>0</v>
      </c>
      <c r="Q363">
        <v>0</v>
      </c>
      <c r="R363">
        <v>1</v>
      </c>
      <c r="S363">
        <v>0</v>
      </c>
      <c r="U363">
        <v>0</v>
      </c>
      <c r="V363">
        <v>4.0922839769580186</v>
      </c>
      <c r="W363">
        <v>-1.5539211632612071</v>
      </c>
      <c r="X363">
        <v>-4.1556387211437782</v>
      </c>
      <c r="Z363">
        <v>0</v>
      </c>
      <c r="AA363">
        <v>2.1396030644781501</v>
      </c>
      <c r="AB363">
        <v>-3.8188413382637645</v>
      </c>
      <c r="AC363">
        <v>-4.1556397666317793</v>
      </c>
    </row>
    <row r="364" spans="1:29" x14ac:dyDescent="0.25">
      <c r="A364">
        <v>1.5214621335353115E-11</v>
      </c>
      <c r="B364">
        <v>4.3801037535730083E-17</v>
      </c>
      <c r="C364">
        <v>-6.4041212136898821E-6</v>
      </c>
      <c r="D364">
        <v>-0.41317607101591064</v>
      </c>
      <c r="H364" t="s">
        <v>28</v>
      </c>
      <c r="I364">
        <f>A364/G363</f>
        <v>4.8863619707427291E-7</v>
      </c>
      <c r="K364">
        <v>0</v>
      </c>
      <c r="L364">
        <v>0</v>
      </c>
      <c r="M364">
        <v>0</v>
      </c>
      <c r="N364">
        <v>1</v>
      </c>
      <c r="P364">
        <v>0</v>
      </c>
      <c r="Q364">
        <f>-S362</f>
        <v>-4.8863619707427291E-7</v>
      </c>
      <c r="R364">
        <v>0</v>
      </c>
      <c r="S364">
        <f>Q362</f>
        <v>0.99999999999988076</v>
      </c>
      <c r="U364">
        <v>6.4623485355705287E-27</v>
      </c>
      <c r="V364">
        <v>-1.5130119271823583E-6</v>
      </c>
      <c r="W364">
        <v>-1.0327276365348091E-6</v>
      </c>
      <c r="X364">
        <v>-0.41317357661864546</v>
      </c>
      <c r="Z364">
        <v>6.4623485355705287E-27</v>
      </c>
      <c r="AA364">
        <v>-2.0249194741984526E-6</v>
      </c>
      <c r="AB364">
        <v>1.7972397199345739E-7</v>
      </c>
      <c r="AC364">
        <v>-0.41317357661770543</v>
      </c>
    </row>
    <row r="365" spans="1:29" x14ac:dyDescent="0.25">
      <c r="K365" t="s">
        <v>29</v>
      </c>
      <c r="P365" t="s">
        <v>30</v>
      </c>
      <c r="U365" t="s">
        <v>31</v>
      </c>
    </row>
    <row r="366" spans="1:29" x14ac:dyDescent="0.25">
      <c r="A366">
        <f>Z361</f>
        <v>12.587534659920044</v>
      </c>
      <c r="B366">
        <f t="shared" ref="B366:B369" si="201">AA361</f>
        <v>-15.371822368349857</v>
      </c>
      <c r="C366">
        <f t="shared" ref="C366:C369" si="202">AB361</f>
        <v>-1.12400631759039</v>
      </c>
      <c r="D366">
        <f t="shared" ref="D366:D369" si="203">AC361</f>
        <v>8.903265970024421</v>
      </c>
      <c r="F366" t="s">
        <v>26</v>
      </c>
      <c r="G366">
        <f>SQRT(B368*B368+B369*B369)</f>
        <v>2.1396030644791084</v>
      </c>
      <c r="H366" t="s">
        <v>27</v>
      </c>
      <c r="I366">
        <f>B368/G366</f>
        <v>0.99999999999955214</v>
      </c>
      <c r="K366">
        <v>1</v>
      </c>
      <c r="L366">
        <v>0</v>
      </c>
      <c r="M366">
        <v>0</v>
      </c>
      <c r="N366">
        <v>0</v>
      </c>
      <c r="P366">
        <f t="array" ref="P366:S369">MMULT(K366:N369,A366:D369)</f>
        <v>12.587534659920044</v>
      </c>
      <c r="Q366">
        <v>-15.371822368349857</v>
      </c>
      <c r="R366">
        <v>-1.12400631759039</v>
      </c>
      <c r="S366">
        <v>8.903265970024421</v>
      </c>
      <c r="U366">
        <f t="array" ref="U366:X369">MMULT(P366:S369,TRANSPOSE(K366:N369))</f>
        <v>12.587534659920044</v>
      </c>
      <c r="V366">
        <v>-15.371822368349857</v>
      </c>
      <c r="W366">
        <v>-1.124014743637197</v>
      </c>
      <c r="X366">
        <v>8.9032649062613096</v>
      </c>
    </row>
    <row r="367" spans="1:29" x14ac:dyDescent="0.25">
      <c r="A367">
        <f t="shared" ref="A367:A369" si="204">Z362</f>
        <v>3.1136910090679353E-5</v>
      </c>
      <c r="B367">
        <f t="shared" si="201"/>
        <v>-4.684200523183442</v>
      </c>
      <c r="C367">
        <f t="shared" si="202"/>
        <v>-10.415552343367329</v>
      </c>
      <c r="D367">
        <f t="shared" si="203"/>
        <v>-5.1048125600462839</v>
      </c>
      <c r="H367" t="s">
        <v>28</v>
      </c>
      <c r="I367">
        <f>B369/G366</f>
        <v>-9.463995952405425E-7</v>
      </c>
      <c r="K367">
        <v>0</v>
      </c>
      <c r="L367">
        <v>1</v>
      </c>
      <c r="M367">
        <v>0</v>
      </c>
      <c r="N367">
        <v>0</v>
      </c>
      <c r="P367">
        <v>3.1136910090679353E-5</v>
      </c>
      <c r="Q367">
        <v>-4.684200523183442</v>
      </c>
      <c r="R367">
        <v>-10.415552343367329</v>
      </c>
      <c r="S367">
        <v>-5.1048125600462839</v>
      </c>
      <c r="U367">
        <v>3.1136910090679353E-5</v>
      </c>
      <c r="V367">
        <v>-4.684200523183442</v>
      </c>
      <c r="W367">
        <v>-10.415547512170123</v>
      </c>
      <c r="X367">
        <v>-5.1048224173185197</v>
      </c>
    </row>
    <row r="368" spans="1:29" x14ac:dyDescent="0.25">
      <c r="A368">
        <f t="shared" si="204"/>
        <v>0</v>
      </c>
      <c r="B368">
        <f t="shared" si="201"/>
        <v>2.1396030644781501</v>
      </c>
      <c r="C368">
        <f t="shared" si="202"/>
        <v>-3.8188413382637645</v>
      </c>
      <c r="D368">
        <f t="shared" si="203"/>
        <v>-4.1556397666317793</v>
      </c>
      <c r="K368">
        <v>0</v>
      </c>
      <c r="L368">
        <v>0</v>
      </c>
      <c r="M368">
        <f>I366</f>
        <v>0.99999999999955214</v>
      </c>
      <c r="N368">
        <f>I367</f>
        <v>-9.463995952405425E-7</v>
      </c>
      <c r="P368">
        <v>-6.1159640383672609E-33</v>
      </c>
      <c r="Q368">
        <v>2.139603064479108</v>
      </c>
      <c r="R368">
        <v>-3.8188413382622244</v>
      </c>
      <c r="S368">
        <v>-4.1556393756026129</v>
      </c>
      <c r="U368">
        <v>-6.1159640383672609E-33</v>
      </c>
      <c r="V368">
        <v>2.139603064479108</v>
      </c>
      <c r="W368">
        <v>-3.8188374053650911</v>
      </c>
      <c r="X368">
        <v>-4.1556429897506488</v>
      </c>
    </row>
    <row r="369" spans="1:24" x14ac:dyDescent="0.25">
      <c r="A369">
        <f t="shared" si="204"/>
        <v>6.4623485355705287E-27</v>
      </c>
      <c r="B369">
        <f t="shared" si="201"/>
        <v>-2.0249194741984526E-6</v>
      </c>
      <c r="C369">
        <f t="shared" si="202"/>
        <v>1.7972397199345739E-7</v>
      </c>
      <c r="D369">
        <f t="shared" si="203"/>
        <v>-0.41317357661770543</v>
      </c>
      <c r="K369">
        <v>0</v>
      </c>
      <c r="L369">
        <v>0</v>
      </c>
      <c r="M369">
        <f>-N368</f>
        <v>9.463995952405425E-7</v>
      </c>
      <c r="N369">
        <f>M368</f>
        <v>0.99999999999955214</v>
      </c>
      <c r="P369">
        <v>6.4623485355676345E-27</v>
      </c>
      <c r="Q369">
        <v>-4.2351647362715017E-22</v>
      </c>
      <c r="R369">
        <v>-3.4344259248273014E-6</v>
      </c>
      <c r="S369">
        <v>-0.4131775095133135</v>
      </c>
      <c r="U369">
        <v>6.4623485355676345E-27</v>
      </c>
      <c r="V369">
        <v>-4.2351647362715017E-22</v>
      </c>
      <c r="W369">
        <v>-3.0433948970598678E-6</v>
      </c>
      <c r="X369">
        <v>-0.41317750951637877</v>
      </c>
    </row>
    <row r="371" spans="1:24" x14ac:dyDescent="0.25">
      <c r="A371" t="s">
        <v>39</v>
      </c>
    </row>
    <row r="372" spans="1:24" x14ac:dyDescent="0.25">
      <c r="A372">
        <v>4</v>
      </c>
      <c r="B372">
        <v>4</v>
      </c>
    </row>
    <row r="373" spans="1:24" x14ac:dyDescent="0.25">
      <c r="A373">
        <f>U366</f>
        <v>12.587534659920044</v>
      </c>
      <c r="B373">
        <f t="shared" ref="B373:D373" si="205">V366</f>
        <v>-15.371822368349857</v>
      </c>
      <c r="C373">
        <f t="shared" si="205"/>
        <v>-1.124014743637197</v>
      </c>
      <c r="D373">
        <f t="shared" si="205"/>
        <v>8.9032649062613096</v>
      </c>
      <c r="F373">
        <f>C375</f>
        <v>-3.8188374053650911</v>
      </c>
      <c r="G373">
        <f>D375</f>
        <v>-4.1556429897506488</v>
      </c>
      <c r="I373" t="s">
        <v>11</v>
      </c>
      <c r="J373">
        <f>F373+G374</f>
        <v>-4.2320149148814696</v>
      </c>
    </row>
    <row r="374" spans="1:24" x14ac:dyDescent="0.25">
      <c r="A374">
        <f t="shared" ref="A374:A376" si="206">U367</f>
        <v>3.1136910090679353E-5</v>
      </c>
      <c r="B374">
        <f t="shared" ref="B374:B376" si="207">V367</f>
        <v>-4.684200523183442</v>
      </c>
      <c r="C374">
        <f t="shared" ref="C374:C376" si="208">W367</f>
        <v>-10.415547512170123</v>
      </c>
      <c r="D374">
        <f t="shared" ref="D374:D376" si="209">X367</f>
        <v>-5.1048224173185197</v>
      </c>
      <c r="F374">
        <f>C376</f>
        <v>-3.0433948970598678E-6</v>
      </c>
      <c r="G374">
        <f>D376</f>
        <v>-0.41317750951637877</v>
      </c>
      <c r="I374" t="s">
        <v>12</v>
      </c>
      <c r="J374">
        <f>F373*G374-F374*G373</f>
        <v>1.5778450811340692</v>
      </c>
    </row>
    <row r="375" spans="1:24" x14ac:dyDescent="0.25">
      <c r="A375">
        <f t="shared" si="206"/>
        <v>-6.1159640383672609E-33</v>
      </c>
      <c r="B375">
        <f t="shared" si="207"/>
        <v>2.139603064479108</v>
      </c>
      <c r="C375">
        <f t="shared" si="208"/>
        <v>-3.8188374053650911</v>
      </c>
      <c r="D375">
        <f t="shared" si="209"/>
        <v>-4.1556429897506488</v>
      </c>
    </row>
    <row r="376" spans="1:24" x14ac:dyDescent="0.25">
      <c r="A376">
        <f t="shared" si="206"/>
        <v>6.4623485355676345E-27</v>
      </c>
      <c r="B376">
        <f t="shared" si="207"/>
        <v>-4.2351647362715017E-22</v>
      </c>
      <c r="C376">
        <f t="shared" si="208"/>
        <v>-3.0433948970598678E-6</v>
      </c>
      <c r="D376">
        <f t="shared" si="209"/>
        <v>-0.41317750951637877</v>
      </c>
    </row>
    <row r="378" spans="1:24" x14ac:dyDescent="0.25">
      <c r="A378" t="s">
        <v>13</v>
      </c>
      <c r="F378" t="s">
        <v>14</v>
      </c>
      <c r="K378" t="s">
        <v>15</v>
      </c>
    </row>
    <row r="379" spans="1:24" x14ac:dyDescent="0.25">
      <c r="A379">
        <f t="array" ref="A379:D382">MMULT(A373:D376,A373:D376)</f>
        <v>158.44555018363741</v>
      </c>
      <c r="B379">
        <v>-123.89359385763656</v>
      </c>
      <c r="C379">
        <v>150.24977413342566</v>
      </c>
      <c r="D379">
        <v>191.53295418424329</v>
      </c>
      <c r="F379">
        <f>$J$25*A373</f>
        <v>-1.1076055316893274</v>
      </c>
      <c r="G379">
        <f t="shared" ref="G379:G382" si="210">$J$25*B373</f>
        <v>1.3526012795454094</v>
      </c>
      <c r="H379">
        <f t="shared" ref="H379:H382" si="211">$J$25*C373</f>
        <v>9.8904589452056269E-2</v>
      </c>
      <c r="I379">
        <f t="shared" ref="I379:I382" si="212">$J$25*D373</f>
        <v>-0.78341833621081181</v>
      </c>
      <c r="K379">
        <f>$J$26</f>
        <v>-13.460558290299449</v>
      </c>
      <c r="L379">
        <v>0</v>
      </c>
      <c r="M379">
        <v>0</v>
      </c>
      <c r="N379">
        <v>0</v>
      </c>
    </row>
    <row r="380" spans="1:24" x14ac:dyDescent="0.25">
      <c r="A380">
        <v>2.4608540443216446E-4</v>
      </c>
      <c r="B380">
        <v>-0.34388146492592497</v>
      </c>
      <c r="C380">
        <v>88.563776080226361</v>
      </c>
      <c r="D380">
        <v>69.304783874396506</v>
      </c>
      <c r="F380">
        <f t="shared" ref="F380:F382" si="213">$J$25*A374</f>
        <v>-2.7398068635283309E-6</v>
      </c>
      <c r="G380">
        <f t="shared" si="210"/>
        <v>0.41217335651435483</v>
      </c>
      <c r="H380">
        <f t="shared" si="211"/>
        <v>0.91648748954673542</v>
      </c>
      <c r="I380">
        <f t="shared" si="212"/>
        <v>0.44918482454844672</v>
      </c>
      <c r="K380">
        <v>0</v>
      </c>
      <c r="L380">
        <f>$J$26</f>
        <v>-13.460558290299449</v>
      </c>
      <c r="M380">
        <v>0</v>
      </c>
      <c r="N380">
        <v>0</v>
      </c>
    </row>
    <row r="381" spans="1:24" x14ac:dyDescent="0.25">
      <c r="A381">
        <v>6.6620628248428008E-5</v>
      </c>
      <c r="B381">
        <v>-18.193126009304528</v>
      </c>
      <c r="C381">
        <v>-7.7016055993886949</v>
      </c>
      <c r="D381">
        <v>6.6644494258310161</v>
      </c>
      <c r="F381">
        <f t="shared" si="213"/>
        <v>5.3815745366548254E-34</v>
      </c>
      <c r="G381">
        <f t="shared" si="210"/>
        <v>-0.18826849370133533</v>
      </c>
      <c r="H381">
        <f t="shared" si="211"/>
        <v>0.33602810630365015</v>
      </c>
      <c r="I381">
        <f t="shared" si="212"/>
        <v>0.36566438842306481</v>
      </c>
      <c r="K381">
        <v>0</v>
      </c>
      <c r="L381">
        <v>0</v>
      </c>
      <c r="M381">
        <f>$J$26</f>
        <v>-13.460558290299449</v>
      </c>
      <c r="N381">
        <v>0</v>
      </c>
    </row>
    <row r="382" spans="1:24" x14ac:dyDescent="0.25">
      <c r="A382">
        <v>6.5487944741156938E-26</v>
      </c>
      <c r="B382">
        <v>-6.5116570481693709E-6</v>
      </c>
      <c r="C382">
        <v>1.2879692596231522E-5</v>
      </c>
      <c r="D382">
        <v>0.17072830163282626</v>
      </c>
      <c r="F382">
        <f t="shared" si="213"/>
        <v>-5.6863660590266865E-28</v>
      </c>
      <c r="G382">
        <f t="shared" si="210"/>
        <v>3.7266168604453984E-23</v>
      </c>
      <c r="H382">
        <f t="shared" si="211"/>
        <v>2.6779517309547513E-7</v>
      </c>
      <c r="I382">
        <f t="shared" si="212"/>
        <v>3.635641986092198E-2</v>
      </c>
      <c r="K382">
        <v>0</v>
      </c>
      <c r="L382">
        <v>0</v>
      </c>
      <c r="M382">
        <v>0</v>
      </c>
      <c r="N382">
        <f>$J$26</f>
        <v>-13.460558290299449</v>
      </c>
    </row>
    <row r="384" spans="1:24" x14ac:dyDescent="0.25">
      <c r="A384" t="s">
        <v>16</v>
      </c>
      <c r="C384" t="s">
        <v>17</v>
      </c>
      <c r="D384" t="s">
        <v>18</v>
      </c>
      <c r="E384" t="s">
        <v>19</v>
      </c>
      <c r="G384" t="s">
        <v>20</v>
      </c>
      <c r="K384" t="s">
        <v>21</v>
      </c>
    </row>
    <row r="385" spans="1:29" x14ac:dyDescent="0.25">
      <c r="A385">
        <f t="array" ref="A385:A388">A379:D382-F379:I382+K379:N382</f>
        <v>146.09259742502729</v>
      </c>
      <c r="C385">
        <f>SQRT(SUMPRODUCT(A385:A387,A385:A387))</f>
        <v>146.09259742525438</v>
      </c>
      <c r="D385">
        <f>A385+SIGN(A385)*C385</f>
        <v>292.18519485028168</v>
      </c>
      <c r="E385">
        <f>D385/(SQRT(SUMPRODUCT(D385:D387,D385:D387)))</f>
        <v>0.99999999999961131</v>
      </c>
      <c r="G385">
        <f t="array" ref="G385:I387">MMULT(E385:E387,TRANSPOSE(E385:E387))</f>
        <v>0.99999999999922262</v>
      </c>
      <c r="H385">
        <v>8.5160102455909737E-7</v>
      </c>
      <c r="I385">
        <v>2.2800822705104286E-7</v>
      </c>
      <c r="K385">
        <f>1-2*G385</f>
        <v>-0.99999999999844524</v>
      </c>
      <c r="L385">
        <f t="shared" ref="L385" si="214">-2*H385</f>
        <v>-1.7032020491181947E-6</v>
      </c>
      <c r="M385">
        <f t="shared" ref="M385:M386" si="215">-2*I385</f>
        <v>-4.5601645410208571E-7</v>
      </c>
      <c r="N385">
        <v>0</v>
      </c>
    </row>
    <row r="386" spans="1:29" x14ac:dyDescent="0.25">
      <c r="A386">
        <v>2.4882521129569279E-4</v>
      </c>
      <c r="D386">
        <f>A386</f>
        <v>2.4882521129569279E-4</v>
      </c>
      <c r="E386">
        <f>D386/(SQRT(SUMPRODUCT(D385:D387,D385:D387)))</f>
        <v>8.5160102455942835E-7</v>
      </c>
      <c r="G386">
        <v>8.5160102455909737E-7</v>
      </c>
      <c r="H386">
        <v>7.252243050306681E-13</v>
      </c>
      <c r="I386">
        <v>1.9417203976472233E-13</v>
      </c>
      <c r="K386">
        <f t="shared" ref="K386:K387" si="216">-2*G386</f>
        <v>-1.7032020491181947E-6</v>
      </c>
      <c r="L386">
        <f>1-2*H386</f>
        <v>0.9999999999985496</v>
      </c>
      <c r="M386">
        <f t="shared" si="215"/>
        <v>-3.8834407952944466E-13</v>
      </c>
      <c r="N386">
        <v>0</v>
      </c>
    </row>
    <row r="387" spans="1:29" x14ac:dyDescent="0.25">
      <c r="A387">
        <v>6.6620628248428008E-5</v>
      </c>
      <c r="D387">
        <f>A387</f>
        <v>6.6620628248428008E-5</v>
      </c>
      <c r="E387">
        <f>D387/(SQRT(SUMPRODUCT(D385:D387,D385:D387)))</f>
        <v>2.2800822705113148E-7</v>
      </c>
      <c r="G387">
        <v>2.2800822705104286E-7</v>
      </c>
      <c r="H387">
        <v>1.9417203976472233E-13</v>
      </c>
      <c r="I387">
        <v>5.1987751603000324E-14</v>
      </c>
      <c r="K387">
        <f t="shared" si="216"/>
        <v>-4.5601645410208571E-7</v>
      </c>
      <c r="L387">
        <f t="shared" ref="L387" si="217">-2*H387</f>
        <v>-3.8834407952944466E-13</v>
      </c>
      <c r="M387">
        <f>1-2*I387</f>
        <v>0.99999999999989597</v>
      </c>
      <c r="N387">
        <v>0</v>
      </c>
    </row>
    <row r="388" spans="1:29" x14ac:dyDescent="0.25">
      <c r="A388">
        <v>6.6056581347059608E-26</v>
      </c>
      <c r="K388">
        <v>0</v>
      </c>
      <c r="L388">
        <v>0</v>
      </c>
      <c r="M388">
        <v>0</v>
      </c>
      <c r="N388">
        <v>1</v>
      </c>
    </row>
    <row r="389" spans="1:29" x14ac:dyDescent="0.25">
      <c r="K389" t="s">
        <v>22</v>
      </c>
      <c r="P389" t="s">
        <v>23</v>
      </c>
      <c r="U389" t="s">
        <v>24</v>
      </c>
      <c r="Z389" t="s">
        <v>25</v>
      </c>
    </row>
    <row r="390" spans="1:29" x14ac:dyDescent="0.25">
      <c r="A390">
        <f t="array" ref="A390:D393">MMULT(MMULT(K385:N388,A373:D376),K385:N388)</f>
        <v>12.587507966024553</v>
      </c>
      <c r="B390">
        <v>15.37185080986378</v>
      </c>
      <c r="C390">
        <v>1.1240399649868424</v>
      </c>
      <c r="D390">
        <v>-8.9032543166618829</v>
      </c>
      <c r="F390" t="s">
        <v>26</v>
      </c>
      <c r="G390">
        <f>SQRT(A391*A391+A392*A392)</f>
        <v>4.889396585301016E-6</v>
      </c>
      <c r="H390" t="s">
        <v>27</v>
      </c>
      <c r="I390">
        <f>A391/G390</f>
        <v>0.61970024135630764</v>
      </c>
      <c r="K390">
        <v>1</v>
      </c>
      <c r="L390">
        <v>0</v>
      </c>
      <c r="M390">
        <v>0</v>
      </c>
      <c r="N390">
        <v>0</v>
      </c>
      <c r="P390">
        <v>1</v>
      </c>
      <c r="Q390">
        <v>0</v>
      </c>
      <c r="R390">
        <v>0</v>
      </c>
      <c r="S390">
        <v>0</v>
      </c>
      <c r="U390">
        <f t="array" ref="U390:X393">MMULT(P390:S393,MMULT(K390:N393,A390:D393))</f>
        <v>12.587507966024553</v>
      </c>
      <c r="V390">
        <v>15.37185080986378</v>
      </c>
      <c r="W390">
        <v>1.1240399649868424</v>
      </c>
      <c r="X390">
        <v>-8.9032543166618829</v>
      </c>
      <c r="Z390">
        <f t="array" ref="Z390:AC393">MMULT(MMULT(U390:X393,TRANSPOSE(K390:N393)), TRANSPOSE(P390:S393))</f>
        <v>12.587507966024553</v>
      </c>
      <c r="AA390">
        <v>10.408127069964426</v>
      </c>
      <c r="AB390">
        <v>-11.367853863113304</v>
      </c>
      <c r="AC390">
        <v>-8.9032572709727713</v>
      </c>
    </row>
    <row r="391" spans="1:29" x14ac:dyDescent="0.25">
      <c r="A391">
        <v>3.029960243997746E-6</v>
      </c>
      <c r="B391">
        <v>-4.6841743418638027</v>
      </c>
      <c r="C391">
        <v>-10.415545597730841</v>
      </c>
      <c r="D391">
        <v>-5.1048375813685345</v>
      </c>
      <c r="H391" t="s">
        <v>28</v>
      </c>
      <c r="I391">
        <f>A392/G390</f>
        <v>0.78483858905059833</v>
      </c>
      <c r="K391">
        <v>0</v>
      </c>
      <c r="L391">
        <f>I390</f>
        <v>0.61970024135630764</v>
      </c>
      <c r="M391">
        <f>I391</f>
        <v>0.78483858905059833</v>
      </c>
      <c r="N391">
        <v>0</v>
      </c>
      <c r="P391">
        <v>0</v>
      </c>
      <c r="Q391">
        <f>I392</f>
        <v>0.99999999999995981</v>
      </c>
      <c r="R391">
        <v>0</v>
      </c>
      <c r="S391">
        <f>I393</f>
        <v>2.8384650849591892E-7</v>
      </c>
      <c r="U391">
        <v>4.8893965853012125E-6</v>
      </c>
      <c r="V391">
        <v>-1.2235354183815732</v>
      </c>
      <c r="W391">
        <v>-9.4516866795229966</v>
      </c>
      <c r="X391">
        <v>-6.4249813656819503</v>
      </c>
      <c r="Z391">
        <v>4.8893965853012125E-6</v>
      </c>
      <c r="AA391">
        <v>-8.176275455492414</v>
      </c>
      <c r="AB391">
        <v>-4.8969347051085714</v>
      </c>
      <c r="AC391">
        <v>-6.4249790448749691</v>
      </c>
    </row>
    <row r="392" spans="1:29" x14ac:dyDescent="0.25">
      <c r="A392">
        <v>3.837387117316463E-6</v>
      </c>
      <c r="B392">
        <v>2.1396100742927904</v>
      </c>
      <c r="C392">
        <v>-3.8188368927892471</v>
      </c>
      <c r="D392">
        <v>-4.1556470497835267</v>
      </c>
      <c r="F392" t="s">
        <v>26</v>
      </c>
      <c r="G392">
        <f>SQRT(G390*G390+A393*A393)</f>
        <v>4.8893965853012125E-6</v>
      </c>
      <c r="H392" t="s">
        <v>27</v>
      </c>
      <c r="I392">
        <f>G390/G392</f>
        <v>0.99999999999995981</v>
      </c>
      <c r="K392">
        <v>0</v>
      </c>
      <c r="L392">
        <f>-M391</f>
        <v>-0.78483858905059833</v>
      </c>
      <c r="M392">
        <f>L391</f>
        <v>0.61970024135630764</v>
      </c>
      <c r="N392">
        <v>0</v>
      </c>
      <c r="P392">
        <v>0</v>
      </c>
      <c r="Q392">
        <v>0</v>
      </c>
      <c r="R392">
        <v>1</v>
      </c>
      <c r="S392">
        <v>0</v>
      </c>
      <c r="U392">
        <v>0</v>
      </c>
      <c r="V392">
        <v>5.002237660783031</v>
      </c>
      <c r="W392">
        <v>5.8079879669533767</v>
      </c>
      <c r="X392">
        <v>1.4312180449512701</v>
      </c>
      <c r="Z392">
        <v>0</v>
      </c>
      <c r="AA392">
        <v>7.658221373161334</v>
      </c>
      <c r="AB392">
        <v>-0.32673760286918174</v>
      </c>
      <c r="AC392">
        <v>1.4312158711919298</v>
      </c>
    </row>
    <row r="393" spans="1:29" x14ac:dyDescent="0.25">
      <c r="A393">
        <v>1.3878381493896175E-12</v>
      </c>
      <c r="B393">
        <v>1.1814608734696858E-18</v>
      </c>
      <c r="C393">
        <v>-3.043394897059551E-6</v>
      </c>
      <c r="D393">
        <v>-0.41317750951637877</v>
      </c>
      <c r="H393" t="s">
        <v>28</v>
      </c>
      <c r="I393">
        <f>A393/G392</f>
        <v>2.8384650849591892E-7</v>
      </c>
      <c r="K393">
        <v>0</v>
      </c>
      <c r="L393">
        <v>0</v>
      </c>
      <c r="M393">
        <v>0</v>
      </c>
      <c r="N393">
        <v>1</v>
      </c>
      <c r="P393">
        <v>0</v>
      </c>
      <c r="Q393">
        <f>-S391</f>
        <v>-2.8384650849591892E-7</v>
      </c>
      <c r="R393">
        <v>0</v>
      </c>
      <c r="S393">
        <f>Q391</f>
        <v>0.99999999999995981</v>
      </c>
      <c r="U393">
        <v>2.0194839173657902E-28</v>
      </c>
      <c r="V393">
        <v>3.4729625652989832E-7</v>
      </c>
      <c r="W393">
        <v>-3.6056663367957789E-7</v>
      </c>
      <c r="X393">
        <v>-0.41317568580786768</v>
      </c>
      <c r="Z393">
        <v>2.0194839173657902E-28</v>
      </c>
      <c r="AA393">
        <v>-1.8504550985405103E-7</v>
      </c>
      <c r="AB393">
        <v>-4.9601473387374579E-7</v>
      </c>
      <c r="AC393">
        <v>-0.41317568580783182</v>
      </c>
    </row>
    <row r="394" spans="1:29" x14ac:dyDescent="0.25">
      <c r="K394" t="s">
        <v>29</v>
      </c>
      <c r="P394" t="s">
        <v>30</v>
      </c>
      <c r="U394" t="s">
        <v>31</v>
      </c>
    </row>
    <row r="395" spans="1:29" x14ac:dyDescent="0.25">
      <c r="A395">
        <f>Z390</f>
        <v>12.587507966024553</v>
      </c>
      <c r="B395">
        <f t="shared" ref="B395:B398" si="218">AA390</f>
        <v>10.408127069964426</v>
      </c>
      <c r="C395">
        <f t="shared" ref="C395:C398" si="219">AB390</f>
        <v>-11.367853863113304</v>
      </c>
      <c r="D395">
        <f t="shared" ref="D395:D398" si="220">AC390</f>
        <v>-8.9032572709727713</v>
      </c>
      <c r="F395" t="s">
        <v>26</v>
      </c>
      <c r="G395">
        <f>SQRT(B397*B397+B398*B398)</f>
        <v>7.6582213731613358</v>
      </c>
      <c r="H395" t="s">
        <v>27</v>
      </c>
      <c r="I395">
        <f>B397/G395</f>
        <v>0.99999999999999978</v>
      </c>
      <c r="K395">
        <v>1</v>
      </c>
      <c r="L395">
        <v>0</v>
      </c>
      <c r="M395">
        <v>0</v>
      </c>
      <c r="N395">
        <v>0</v>
      </c>
      <c r="P395">
        <f t="array" ref="P395:S398">MMULT(K395:N398,A395:D398)</f>
        <v>12.587507966024553</v>
      </c>
      <c r="Q395">
        <v>10.408127069964426</v>
      </c>
      <c r="R395">
        <v>-11.367853863113304</v>
      </c>
      <c r="S395">
        <v>-8.9032572709727713</v>
      </c>
      <c r="U395">
        <f t="array" ref="U395:X398">MMULT(P395:S398,TRANSPOSE(K395:N398))</f>
        <v>12.587507966024553</v>
      </c>
      <c r="V395">
        <v>10.408127069964426</v>
      </c>
      <c r="W395">
        <v>-11.367853647984004</v>
      </c>
      <c r="X395">
        <v>-8.9032575456540837</v>
      </c>
    </row>
    <row r="396" spans="1:29" x14ac:dyDescent="0.25">
      <c r="A396">
        <f t="shared" ref="A396:A398" si="221">Z391</f>
        <v>4.8893965853012125E-6</v>
      </c>
      <c r="B396">
        <f t="shared" si="218"/>
        <v>-8.176275455492414</v>
      </c>
      <c r="C396">
        <f t="shared" si="219"/>
        <v>-4.8969347051085714</v>
      </c>
      <c r="D396">
        <f t="shared" si="220"/>
        <v>-6.4249790448749691</v>
      </c>
      <c r="H396" t="s">
        <v>28</v>
      </c>
      <c r="I396">
        <f>B398/G395</f>
        <v>-2.4162987831946637E-8</v>
      </c>
      <c r="K396">
        <v>0</v>
      </c>
      <c r="L396">
        <v>1</v>
      </c>
      <c r="M396">
        <v>0</v>
      </c>
      <c r="N396">
        <v>0</v>
      </c>
      <c r="P396">
        <v>4.8893965853012125E-6</v>
      </c>
      <c r="Q396">
        <v>-8.176275455492414</v>
      </c>
      <c r="R396">
        <v>-4.8969347051085714</v>
      </c>
      <c r="S396">
        <v>-6.4249790448749691</v>
      </c>
      <c r="U396">
        <v>4.8893965853012125E-6</v>
      </c>
      <c r="V396">
        <v>-8.176275455492414</v>
      </c>
      <c r="W396">
        <v>-4.8969345498618804</v>
      </c>
      <c r="X396">
        <v>-6.4249791631995405</v>
      </c>
    </row>
    <row r="397" spans="1:29" x14ac:dyDescent="0.25">
      <c r="A397">
        <f t="shared" si="221"/>
        <v>0</v>
      </c>
      <c r="B397">
        <f t="shared" si="218"/>
        <v>7.658221373161334</v>
      </c>
      <c r="C397">
        <f t="shared" si="219"/>
        <v>-0.32673760286918174</v>
      </c>
      <c r="D397">
        <f t="shared" si="220"/>
        <v>1.4312158711919298</v>
      </c>
      <c r="K397">
        <v>0</v>
      </c>
      <c r="L397">
        <v>0</v>
      </c>
      <c r="M397">
        <f>I395</f>
        <v>0.99999999999999978</v>
      </c>
      <c r="N397">
        <f>I396</f>
        <v>-2.4162987831946637E-8</v>
      </c>
      <c r="P397">
        <v>-4.8796765322121517E-36</v>
      </c>
      <c r="Q397">
        <v>7.6582213731613367</v>
      </c>
      <c r="R397">
        <v>-0.3267376028691697</v>
      </c>
      <c r="S397">
        <v>1.4312158811754887</v>
      </c>
      <c r="U397">
        <v>-4.8796765322121517E-36</v>
      </c>
      <c r="V397">
        <v>7.6582213731613367</v>
      </c>
      <c r="W397">
        <v>-0.32673763745162154</v>
      </c>
      <c r="X397">
        <v>1.4312158732805318</v>
      </c>
    </row>
    <row r="398" spans="1:29" x14ac:dyDescent="0.25">
      <c r="A398">
        <f t="shared" si="221"/>
        <v>2.0194839173657902E-28</v>
      </c>
      <c r="B398">
        <f t="shared" si="218"/>
        <v>-1.8504550985405103E-7</v>
      </c>
      <c r="C398">
        <f t="shared" si="219"/>
        <v>-4.9601473387374579E-7</v>
      </c>
      <c r="D398">
        <f t="shared" si="220"/>
        <v>-0.41317568580783182</v>
      </c>
      <c r="K398">
        <v>0</v>
      </c>
      <c r="L398">
        <v>0</v>
      </c>
      <c r="M398">
        <f>-N397</f>
        <v>2.4162987831946637E-8</v>
      </c>
      <c r="N398">
        <f>M397</f>
        <v>0.99999999999999978</v>
      </c>
      <c r="P398">
        <v>2.0194839173657898E-28</v>
      </c>
      <c r="Q398">
        <v>0</v>
      </c>
      <c r="R398">
        <v>-5.0390969059611315E-7</v>
      </c>
      <c r="S398">
        <v>-0.41317565122538003</v>
      </c>
      <c r="U398">
        <v>2.0194839173657898E-28</v>
      </c>
      <c r="V398">
        <v>0</v>
      </c>
      <c r="W398">
        <v>-4.9392613236309759E-7</v>
      </c>
      <c r="X398">
        <v>-0.41317565122539207</v>
      </c>
    </row>
    <row r="400" spans="1:29" x14ac:dyDescent="0.25">
      <c r="A400" t="s">
        <v>40</v>
      </c>
    </row>
    <row r="401" spans="1:14" x14ac:dyDescent="0.25">
      <c r="A401">
        <v>4</v>
      </c>
      <c r="B401">
        <v>4</v>
      </c>
    </row>
    <row r="402" spans="1:14" x14ac:dyDescent="0.25">
      <c r="A402">
        <f>U395</f>
        <v>12.587507966024553</v>
      </c>
      <c r="B402">
        <f t="shared" ref="B402:D402" si="222">V395</f>
        <v>10.408127069964426</v>
      </c>
      <c r="C402">
        <f t="shared" si="222"/>
        <v>-11.367853647984004</v>
      </c>
      <c r="D402">
        <f t="shared" si="222"/>
        <v>-8.9032575456540837</v>
      </c>
      <c r="F402">
        <f>C404</f>
        <v>-0.32673763745162154</v>
      </c>
      <c r="G402">
        <f>D404</f>
        <v>1.4312158732805318</v>
      </c>
      <c r="I402" t="s">
        <v>11</v>
      </c>
      <c r="J402">
        <f>F402+G403</f>
        <v>-0.73991328867701367</v>
      </c>
    </row>
    <row r="403" spans="1:14" x14ac:dyDescent="0.25">
      <c r="A403">
        <f t="shared" ref="A403:A405" si="223">U396</f>
        <v>4.8893965853012125E-6</v>
      </c>
      <c r="B403">
        <f t="shared" ref="B403:B405" si="224">V396</f>
        <v>-8.176275455492414</v>
      </c>
      <c r="C403">
        <f t="shared" ref="C403:C405" si="225">W396</f>
        <v>-4.8969345498618804</v>
      </c>
      <c r="D403">
        <f t="shared" ref="D403:D405" si="226">X396</f>
        <v>-6.4249791631995405</v>
      </c>
      <c r="F403">
        <f>C405</f>
        <v>-4.9392613236309759E-7</v>
      </c>
      <c r="G403">
        <f>D405</f>
        <v>-0.41317565122539207</v>
      </c>
      <c r="I403" t="s">
        <v>12</v>
      </c>
      <c r="J403">
        <f>F402*G403-F403*G402</f>
        <v>0.13500074304884066</v>
      </c>
    </row>
    <row r="404" spans="1:14" x14ac:dyDescent="0.25">
      <c r="A404">
        <f t="shared" si="223"/>
        <v>-4.8796765322121517E-36</v>
      </c>
      <c r="B404">
        <f t="shared" si="224"/>
        <v>7.6582213731613367</v>
      </c>
      <c r="C404">
        <f t="shared" si="225"/>
        <v>-0.32673763745162154</v>
      </c>
      <c r="D404">
        <f t="shared" si="226"/>
        <v>1.4312158732805318</v>
      </c>
    </row>
    <row r="405" spans="1:14" x14ac:dyDescent="0.25">
      <c r="A405">
        <f t="shared" si="223"/>
        <v>2.0194839173657898E-28</v>
      </c>
      <c r="B405">
        <f t="shared" si="224"/>
        <v>0</v>
      </c>
      <c r="C405">
        <f t="shared" si="225"/>
        <v>-4.9392613236309759E-7</v>
      </c>
      <c r="D405">
        <f t="shared" si="226"/>
        <v>-0.41317565122539207</v>
      </c>
    </row>
    <row r="407" spans="1:14" x14ac:dyDescent="0.25">
      <c r="A407" t="s">
        <v>13</v>
      </c>
      <c r="F407" t="s">
        <v>14</v>
      </c>
      <c r="K407" t="s">
        <v>15</v>
      </c>
    </row>
    <row r="408" spans="1:14" x14ac:dyDescent="0.25">
      <c r="A408">
        <f t="array" ref="A408:D411">MMULT(A402:D405,A402:D405)</f>
        <v>158.44540768419256</v>
      </c>
      <c r="B408">
        <v>-41.144871269184478</v>
      </c>
      <c r="C408">
        <v>-190.34655535747177</v>
      </c>
      <c r="D408">
        <v>-191.5330681836152</v>
      </c>
      <c r="F408">
        <f>$J$25*A402</f>
        <v>-1.1076031828333277</v>
      </c>
      <c r="G408">
        <f t="shared" ref="G408:G411" si="227">$J$25*B402</f>
        <v>-0.91583454812042253</v>
      </c>
      <c r="H408">
        <f t="shared" ref="H408:H411" si="228">$J$25*C402</f>
        <v>1.0002830517744739</v>
      </c>
      <c r="I408">
        <f t="shared" ref="I408:I411" si="229">$J$25*D402</f>
        <v>0.78341768853440019</v>
      </c>
      <c r="K408">
        <f>$J$26</f>
        <v>-13.460558290299449</v>
      </c>
      <c r="L408">
        <v>0</v>
      </c>
      <c r="M408">
        <v>0</v>
      </c>
      <c r="N408">
        <v>0</v>
      </c>
    </row>
    <row r="409" spans="1:14" x14ac:dyDescent="0.25">
      <c r="A409">
        <v>2.1568265173965537E-5</v>
      </c>
      <c r="B409">
        <v>29.349722380824183</v>
      </c>
      <c r="C409">
        <v>41.638646184285875</v>
      </c>
      <c r="D409">
        <v>48.178430394247926</v>
      </c>
      <c r="F409">
        <f t="shared" ref="F409:F411" si="230">$J$25*A403</f>
        <v>-4.3022902028195339E-7</v>
      </c>
      <c r="G409">
        <f t="shared" si="227"/>
        <v>0.71944889668940126</v>
      </c>
      <c r="H409">
        <f t="shared" si="228"/>
        <v>0.43089230276503232</v>
      </c>
      <c r="I409">
        <f t="shared" si="229"/>
        <v>0.56534839064297604</v>
      </c>
      <c r="K409">
        <v>0</v>
      </c>
      <c r="L409">
        <f>$J$26</f>
        <v>-13.460558290299449</v>
      </c>
      <c r="M409">
        <v>0</v>
      </c>
      <c r="N409">
        <v>0</v>
      </c>
    </row>
    <row r="410" spans="1:14" x14ac:dyDescent="0.25">
      <c r="A410">
        <v>3.7444081431415799E-5</v>
      </c>
      <c r="B410">
        <v>-65.117956604654694</v>
      </c>
      <c r="C410">
        <v>-37.39505205591189</v>
      </c>
      <c r="D410">
        <v>-50.262888393336709</v>
      </c>
      <c r="F410">
        <f t="shared" si="230"/>
        <v>4.2937373091349288E-37</v>
      </c>
      <c r="G410">
        <f t="shared" si="227"/>
        <v>-0.67386415092252971</v>
      </c>
      <c r="H410">
        <f t="shared" si="228"/>
        <v>2.8750380787814788E-2</v>
      </c>
      <c r="I410">
        <f t="shared" si="229"/>
        <v>-0.12593590890634004</v>
      </c>
      <c r="K410">
        <v>0</v>
      </c>
      <c r="L410">
        <v>0</v>
      </c>
      <c r="M410">
        <f>$J$26</f>
        <v>-13.460558290299449</v>
      </c>
      <c r="N410">
        <v>0</v>
      </c>
    </row>
    <row r="411" spans="1:14" x14ac:dyDescent="0.25">
      <c r="A411">
        <v>2.4585868314403556E-27</v>
      </c>
      <c r="B411">
        <v>-3.7825956636259892E-6</v>
      </c>
      <c r="C411">
        <v>3.6546250896029744E-7</v>
      </c>
      <c r="D411">
        <v>0.17071341185060596</v>
      </c>
      <c r="F411">
        <f t="shared" si="230"/>
        <v>-1.7769893934466352E-29</v>
      </c>
      <c r="G411">
        <f t="shared" si="227"/>
        <v>0</v>
      </c>
      <c r="H411">
        <f t="shared" si="228"/>
        <v>4.3461673094194035E-8</v>
      </c>
      <c r="I411">
        <f t="shared" si="229"/>
        <v>3.6356256345711734E-2</v>
      </c>
      <c r="K411">
        <v>0</v>
      </c>
      <c r="L411">
        <v>0</v>
      </c>
      <c r="M411">
        <v>0</v>
      </c>
      <c r="N411">
        <f>$J$26</f>
        <v>-13.460558290299449</v>
      </c>
    </row>
    <row r="413" spans="1:14" x14ac:dyDescent="0.25">
      <c r="A413" t="s">
        <v>16</v>
      </c>
      <c r="C413" t="s">
        <v>17</v>
      </c>
      <c r="D413" t="s">
        <v>18</v>
      </c>
      <c r="E413" t="s">
        <v>19</v>
      </c>
      <c r="G413" t="s">
        <v>20</v>
      </c>
      <c r="K413" t="s">
        <v>21</v>
      </c>
    </row>
    <row r="414" spans="1:14" x14ac:dyDescent="0.25">
      <c r="A414">
        <f t="array" ref="A414:A417">A408:D411-F408:I411+K408:N411</f>
        <v>146.09245257672643</v>
      </c>
      <c r="C414">
        <f>SQRT(SUMPRODUCT(A414:A416,A414:A416))</f>
        <v>146.09245257673288</v>
      </c>
      <c r="D414">
        <f>A414+SIGN(A414)*C414</f>
        <v>292.18490515345934</v>
      </c>
      <c r="E414">
        <f>D414/(SQRT(SUMPRODUCT(D414:D416,D414:D416)))</f>
        <v>0.9999999999999889</v>
      </c>
      <c r="G414">
        <f t="array" ref="G414:I416">MMULT(E414:E416,TRANSPOSE(E414:E416))</f>
        <v>0.9999999999999778</v>
      </c>
      <c r="H414">
        <v>7.5289632716286645E-8</v>
      </c>
      <c r="I414">
        <v>1.2815200501801709E-7</v>
      </c>
      <c r="K414">
        <f>1-2*G414</f>
        <v>-0.99999999999995559</v>
      </c>
      <c r="L414">
        <f t="shared" ref="L414" si="231">-2*H414</f>
        <v>-1.5057926543257329E-7</v>
      </c>
      <c r="M414">
        <f t="shared" ref="M414:M415" si="232">-2*I414</f>
        <v>-2.5630401003603418E-7</v>
      </c>
      <c r="N414">
        <v>0</v>
      </c>
    </row>
    <row r="415" spans="1:14" x14ac:dyDescent="0.25">
      <c r="A415">
        <v>2.1998494194247491E-5</v>
      </c>
      <c r="D415">
        <f>A415</f>
        <v>2.1998494194247491E-5</v>
      </c>
      <c r="E415">
        <f>D415/(SQRT(SUMPRODUCT(D414:D416,D414:D416)))</f>
        <v>7.5289632716287479E-8</v>
      </c>
      <c r="G415">
        <v>7.5289632716286645E-8</v>
      </c>
      <c r="H415">
        <v>5.6685287945534661E-15</v>
      </c>
      <c r="I415">
        <v>9.6485173896624438E-15</v>
      </c>
      <c r="K415">
        <f t="shared" ref="K415:K416" si="233">-2*G415</f>
        <v>-1.5057926543257329E-7</v>
      </c>
      <c r="L415">
        <f>1-2*H415</f>
        <v>0.99999999999998868</v>
      </c>
      <c r="M415">
        <f t="shared" si="232"/>
        <v>-1.9297034779324888E-14</v>
      </c>
      <c r="N415">
        <v>0</v>
      </c>
    </row>
    <row r="416" spans="1:14" x14ac:dyDescent="0.25">
      <c r="A416">
        <v>3.7444081431415799E-5</v>
      </c>
      <c r="D416">
        <f>A416</f>
        <v>3.7444081431415799E-5</v>
      </c>
      <c r="E416">
        <f>D416/(SQRT(SUMPRODUCT(D414:D416,D414:D416)))</f>
        <v>1.2815200501801852E-7</v>
      </c>
      <c r="G416">
        <v>1.2815200501801709E-7</v>
      </c>
      <c r="H416">
        <v>9.6485173896624438E-15</v>
      </c>
      <c r="I416">
        <v>1.6422936390138244E-14</v>
      </c>
      <c r="K416">
        <f t="shared" si="233"/>
        <v>-2.5630401003603418E-7</v>
      </c>
      <c r="L416">
        <f t="shared" ref="L416" si="234">-2*H416</f>
        <v>-1.9297034779324888E-14</v>
      </c>
      <c r="M416">
        <f>1-2*I416</f>
        <v>0.99999999999996714</v>
      </c>
      <c r="N416">
        <v>0</v>
      </c>
    </row>
    <row r="417" spans="1:29" x14ac:dyDescent="0.25">
      <c r="A417">
        <v>2.4763567253748219E-27</v>
      </c>
      <c r="K417">
        <v>0</v>
      </c>
      <c r="L417">
        <v>0</v>
      </c>
      <c r="M417">
        <v>0</v>
      </c>
      <c r="N417">
        <v>1</v>
      </c>
    </row>
    <row r="418" spans="1:29" x14ac:dyDescent="0.25">
      <c r="K418" t="s">
        <v>22</v>
      </c>
      <c r="P418" t="s">
        <v>23</v>
      </c>
      <c r="U418" t="s">
        <v>24</v>
      </c>
      <c r="Z418" t="s">
        <v>25</v>
      </c>
    </row>
    <row r="419" spans="1:29" x14ac:dyDescent="0.25">
      <c r="A419">
        <f t="array" ref="A419:D422">MMULT(MMULT(K414:N417,A402:D405),K414:N417)</f>
        <v>12.587506619645723</v>
      </c>
      <c r="B419">
        <v>-10.408125906201656</v>
      </c>
      <c r="C419">
        <v>11.36785769533307</v>
      </c>
      <c r="D419">
        <v>8.9032581462959612</v>
      </c>
      <c r="F419" t="s">
        <v>26</v>
      </c>
      <c r="G419">
        <f>SQRT(A420*A420+A421*A421)</f>
        <v>2.2157520264872145E-6</v>
      </c>
      <c r="H419" t="s">
        <v>27</v>
      </c>
      <c r="I419">
        <f>A420/G419</f>
        <v>-0.22913104207599999</v>
      </c>
      <c r="K419">
        <v>1</v>
      </c>
      <c r="L419">
        <v>0</v>
      </c>
      <c r="M419">
        <v>0</v>
      </c>
      <c r="N419">
        <v>0</v>
      </c>
      <c r="P419">
        <v>1</v>
      </c>
      <c r="Q419">
        <v>0</v>
      </c>
      <c r="R419">
        <v>0</v>
      </c>
      <c r="S419">
        <v>0</v>
      </c>
      <c r="U419">
        <f t="array" ref="U419:X422">MMULT(P419:S422,MMULT(K419:N422,A419:D422))</f>
        <v>12.587506619645723</v>
      </c>
      <c r="V419">
        <v>-10.408125906201656</v>
      </c>
      <c r="W419">
        <v>11.36785769533307</v>
      </c>
      <c r="X419">
        <v>8.9032581462959612</v>
      </c>
      <c r="Z419">
        <f t="array" ref="Z419:AC422">MMULT(MMULT(U419:X422,TRANSPOSE(K419:N422)), TRANSPOSE(P419:S422))</f>
        <v>12.587506619645723</v>
      </c>
      <c r="AA419">
        <v>13.450247739024331</v>
      </c>
      <c r="AB419">
        <v>7.5264947288442894</v>
      </c>
      <c r="AC419">
        <v>8.9032573778266553</v>
      </c>
    </row>
    <row r="420" spans="1:29" x14ac:dyDescent="0.25">
      <c r="A420">
        <v>-5.076975708110242E-7</v>
      </c>
      <c r="B420">
        <v>-8.1762770227408623</v>
      </c>
      <c r="C420">
        <v>-4.8969328380992154</v>
      </c>
      <c r="D420">
        <v>-6.4249778225535144</v>
      </c>
      <c r="H420" t="s">
        <v>28</v>
      </c>
      <c r="I420">
        <f>A421/G419</f>
        <v>0.97339558533885207</v>
      </c>
      <c r="K420">
        <v>0</v>
      </c>
      <c r="L420">
        <f>I419</f>
        <v>-0.22913104207599999</v>
      </c>
      <c r="M420">
        <f>I420</f>
        <v>0.97339558533885207</v>
      </c>
      <c r="N420">
        <v>0</v>
      </c>
      <c r="P420">
        <v>0</v>
      </c>
      <c r="Q420">
        <f>I421</f>
        <v>0.99999999999999833</v>
      </c>
      <c r="R420">
        <v>0</v>
      </c>
      <c r="S420">
        <f>I422</f>
        <v>5.7134213067583534E-8</v>
      </c>
      <c r="U420">
        <v>2.2157520264872183E-6</v>
      </c>
      <c r="V420">
        <v>9.3279151540322633</v>
      </c>
      <c r="W420">
        <v>0.80399718642229545</v>
      </c>
      <c r="X420">
        <v>2.8653032741395572</v>
      </c>
      <c r="Z420">
        <v>2.2157520264872183E-6</v>
      </c>
      <c r="AA420">
        <v>-1.354707444044754</v>
      </c>
      <c r="AB420">
        <v>-9.263972144501496</v>
      </c>
      <c r="AC420">
        <v>2.8653033515397053</v>
      </c>
    </row>
    <row r="421" spans="1:29" x14ac:dyDescent="0.25">
      <c r="A421">
        <v>2.1568032407882698E-6</v>
      </c>
      <c r="B421">
        <v>7.6582187055169433</v>
      </c>
      <c r="C421">
        <v>-0.32673472382435104</v>
      </c>
      <c r="D421">
        <v>1.43121815522122</v>
      </c>
      <c r="F421" t="s">
        <v>26</v>
      </c>
      <c r="G421">
        <f>SQRT(G419*G419+A422*A422)</f>
        <v>2.2157520264872183E-6</v>
      </c>
      <c r="H421" t="s">
        <v>27</v>
      </c>
      <c r="I421">
        <f>G419/G421</f>
        <v>0.99999999999999833</v>
      </c>
      <c r="K421">
        <v>0</v>
      </c>
      <c r="L421">
        <f>-M420</f>
        <v>-0.97339558533885207</v>
      </c>
      <c r="M421">
        <f>L420</f>
        <v>-0.22913104207599999</v>
      </c>
      <c r="N421">
        <v>0</v>
      </c>
      <c r="P421">
        <v>0</v>
      </c>
      <c r="Q421">
        <v>0</v>
      </c>
      <c r="R421">
        <v>1</v>
      </c>
      <c r="S421">
        <v>0</v>
      </c>
      <c r="U421">
        <v>0</v>
      </c>
      <c r="V421">
        <v>6.2040163260024359</v>
      </c>
      <c r="W421">
        <v>4.8415178740589191</v>
      </c>
      <c r="X421">
        <v>5.9261085410296932</v>
      </c>
      <c r="Z421">
        <v>0</v>
      </c>
      <c r="AA421">
        <v>3.2911797376981839</v>
      </c>
      <c r="AB421">
        <v>-7.1483041388136357</v>
      </c>
      <c r="AC421">
        <v>5.9261083529907381</v>
      </c>
    </row>
    <row r="422" spans="1:29" x14ac:dyDescent="0.25">
      <c r="A422">
        <v>1.2659524838625072E-13</v>
      </c>
      <c r="B422">
        <v>9.5313097546280912E-21</v>
      </c>
      <c r="C422">
        <v>-4.9392613236308139E-7</v>
      </c>
      <c r="D422">
        <v>-0.41317565122539207</v>
      </c>
      <c r="H422" t="s">
        <v>28</v>
      </c>
      <c r="I422">
        <f>A422/G421</f>
        <v>5.7134213067583534E-8</v>
      </c>
      <c r="K422">
        <v>0</v>
      </c>
      <c r="L422">
        <v>0</v>
      </c>
      <c r="M422">
        <v>0</v>
      </c>
      <c r="N422">
        <v>1</v>
      </c>
      <c r="P422">
        <v>0</v>
      </c>
      <c r="Q422">
        <f>-S420</f>
        <v>-5.7134213067583534E-8</v>
      </c>
      <c r="R422">
        <v>0</v>
      </c>
      <c r="S422">
        <f>Q420</f>
        <v>0.99999999999999833</v>
      </c>
      <c r="U422">
        <v>-2.5243548967072378E-29</v>
      </c>
      <c r="V422">
        <v>-5.3294309188681199E-7</v>
      </c>
      <c r="W422">
        <v>-5.3986187891787137E-7</v>
      </c>
      <c r="X422">
        <v>-0.41317581493224054</v>
      </c>
      <c r="Z422">
        <v>-2.5243548967072378E-29</v>
      </c>
      <c r="AA422">
        <v>-4.2699183866487357E-7</v>
      </c>
      <c r="AB422">
        <v>6.4246356777302013E-7</v>
      </c>
      <c r="AC422">
        <v>-0.41317581493221683</v>
      </c>
    </row>
    <row r="423" spans="1:29" x14ac:dyDescent="0.25">
      <c r="K423" t="s">
        <v>29</v>
      </c>
      <c r="P423" t="s">
        <v>30</v>
      </c>
      <c r="U423" t="s">
        <v>31</v>
      </c>
    </row>
    <row r="424" spans="1:29" x14ac:dyDescent="0.25">
      <c r="A424">
        <f>Z419</f>
        <v>12.587506619645723</v>
      </c>
      <c r="B424">
        <f t="shared" ref="B424:B427" si="235">AA419</f>
        <v>13.450247739024331</v>
      </c>
      <c r="C424">
        <f t="shared" ref="C424:C427" si="236">AB419</f>
        <v>7.5264947288442894</v>
      </c>
      <c r="D424">
        <f t="shared" ref="D424:D427" si="237">AC419</f>
        <v>8.9032573778266553</v>
      </c>
      <c r="F424" t="s">
        <v>26</v>
      </c>
      <c r="G424">
        <f>SQRT(B426*B426+B427*B427)</f>
        <v>3.2911797376982115</v>
      </c>
      <c r="H424" t="s">
        <v>27</v>
      </c>
      <c r="I424">
        <f>B426/G424</f>
        <v>0.99999999999999167</v>
      </c>
      <c r="K424">
        <v>1</v>
      </c>
      <c r="L424">
        <v>0</v>
      </c>
      <c r="M424">
        <v>0</v>
      </c>
      <c r="N424">
        <v>0</v>
      </c>
      <c r="P424">
        <f t="array" ref="P424:S427">MMULT(K424:N427,A424:D427)</f>
        <v>12.587506619645723</v>
      </c>
      <c r="Q424">
        <v>13.450247739024331</v>
      </c>
      <c r="R424">
        <v>7.5264947288442894</v>
      </c>
      <c r="S424">
        <v>8.9032573778266553</v>
      </c>
      <c r="U424">
        <f t="array" ref="U424:X427">MMULT(P424:S427,TRANSPOSE(K424:N427))</f>
        <v>12.587506619645723</v>
      </c>
      <c r="V424">
        <v>13.450247739024331</v>
      </c>
      <c r="W424">
        <v>7.5264935737513596</v>
      </c>
      <c r="X424">
        <v>8.9032583543006965</v>
      </c>
    </row>
    <row r="425" spans="1:29" x14ac:dyDescent="0.25">
      <c r="A425">
        <f t="shared" ref="A425:A427" si="238">Z420</f>
        <v>2.2157520264872183E-6</v>
      </c>
      <c r="B425">
        <f t="shared" si="235"/>
        <v>-1.354707444044754</v>
      </c>
      <c r="C425">
        <f t="shared" si="236"/>
        <v>-9.263972144501496</v>
      </c>
      <c r="D425">
        <f t="shared" si="237"/>
        <v>2.8653033515397053</v>
      </c>
      <c r="H425" t="s">
        <v>28</v>
      </c>
      <c r="I425">
        <f>B427/G424</f>
        <v>-1.2973823148397952E-7</v>
      </c>
      <c r="K425">
        <v>0</v>
      </c>
      <c r="L425">
        <v>1</v>
      </c>
      <c r="M425">
        <v>0</v>
      </c>
      <c r="N425">
        <v>0</v>
      </c>
      <c r="P425">
        <v>2.2157520264872183E-6</v>
      </c>
      <c r="Q425">
        <v>-1.354707444044754</v>
      </c>
      <c r="R425">
        <v>-9.263972144501496</v>
      </c>
      <c r="S425">
        <v>2.8653033515397053</v>
      </c>
      <c r="U425">
        <v>2.2157520264872183E-6</v>
      </c>
      <c r="V425">
        <v>-1.354707444044754</v>
      </c>
      <c r="W425">
        <v>-9.2639725162408091</v>
      </c>
      <c r="X425">
        <v>2.8653021496483189</v>
      </c>
    </row>
    <row r="426" spans="1:29" x14ac:dyDescent="0.25">
      <c r="A426">
        <f t="shared" si="238"/>
        <v>0</v>
      </c>
      <c r="B426">
        <f t="shared" si="235"/>
        <v>3.2911797376981839</v>
      </c>
      <c r="C426">
        <f t="shared" si="236"/>
        <v>-7.1483041388136357</v>
      </c>
      <c r="D426">
        <f t="shared" si="237"/>
        <v>5.9261083529907381</v>
      </c>
      <c r="K426">
        <v>0</v>
      </c>
      <c r="L426">
        <v>0</v>
      </c>
      <c r="M426">
        <f>I424</f>
        <v>0.99999999999999167</v>
      </c>
      <c r="N426">
        <f>I425</f>
        <v>-1.2973823148397952E-7</v>
      </c>
      <c r="P426">
        <v>3.2750533993672083E-36</v>
      </c>
      <c r="Q426">
        <v>3.2911797376982119</v>
      </c>
      <c r="R426">
        <v>-7.1483041388136597</v>
      </c>
      <c r="S426">
        <v>5.9261084065953877</v>
      </c>
      <c r="U426">
        <v>3.2750533993672083E-36</v>
      </c>
      <c r="V426">
        <v>3.2911797376982119</v>
      </c>
      <c r="W426">
        <v>-7.1483049076564242</v>
      </c>
      <c r="X426">
        <v>5.9261074791870012</v>
      </c>
    </row>
    <row r="427" spans="1:29" x14ac:dyDescent="0.25">
      <c r="A427">
        <f t="shared" si="238"/>
        <v>-2.5243548967072378E-29</v>
      </c>
      <c r="B427">
        <f t="shared" si="235"/>
        <v>-4.2699183866487357E-7</v>
      </c>
      <c r="C427">
        <f t="shared" si="236"/>
        <v>6.4246356777302013E-7</v>
      </c>
      <c r="D427">
        <f t="shared" si="237"/>
        <v>-0.41317581493221683</v>
      </c>
      <c r="K427">
        <v>0</v>
      </c>
      <c r="L427">
        <v>0</v>
      </c>
      <c r="M427">
        <f>-N426</f>
        <v>1.2973823148397952E-7</v>
      </c>
      <c r="N427">
        <f>M426</f>
        <v>0.99999999999999167</v>
      </c>
      <c r="P427">
        <v>-2.5243548967072168E-29</v>
      </c>
      <c r="Q427">
        <v>-5.2939559203393771E-23</v>
      </c>
      <c r="R427">
        <v>-2.8494476930627758E-7</v>
      </c>
      <c r="S427">
        <v>-0.41317504608939609</v>
      </c>
      <c r="U427">
        <v>-2.5243548967072168E-29</v>
      </c>
      <c r="V427">
        <v>-5.2939559203393771E-23</v>
      </c>
      <c r="W427">
        <v>-2.3134016953332523E-7</v>
      </c>
      <c r="X427">
        <v>-0.41317504608942962</v>
      </c>
    </row>
    <row r="429" spans="1:29" x14ac:dyDescent="0.25">
      <c r="A429" t="s">
        <v>41</v>
      </c>
    </row>
    <row r="430" spans="1:29" x14ac:dyDescent="0.25">
      <c r="A430">
        <v>4</v>
      </c>
      <c r="B430">
        <v>4</v>
      </c>
    </row>
    <row r="431" spans="1:29" x14ac:dyDescent="0.25">
      <c r="A431">
        <f>U424</f>
        <v>12.587506619645723</v>
      </c>
      <c r="B431">
        <f t="shared" ref="B431:D431" si="239">V424</f>
        <v>13.450247739024331</v>
      </c>
      <c r="C431">
        <f t="shared" si="239"/>
        <v>7.5264935737513596</v>
      </c>
      <c r="D431">
        <f t="shared" si="239"/>
        <v>8.9032583543006965</v>
      </c>
      <c r="F431">
        <f>C433</f>
        <v>-7.1483049076564242</v>
      </c>
      <c r="G431">
        <f>D433</f>
        <v>5.9261074791870012</v>
      </c>
      <c r="I431" t="s">
        <v>11</v>
      </c>
      <c r="J431">
        <f>F431+G432</f>
        <v>-7.5614799537458541</v>
      </c>
    </row>
    <row r="432" spans="1:29" x14ac:dyDescent="0.25">
      <c r="A432">
        <f t="shared" ref="A432:A434" si="240">U425</f>
        <v>2.2157520264872183E-6</v>
      </c>
      <c r="B432">
        <f t="shared" ref="B432:B434" si="241">V425</f>
        <v>-1.354707444044754</v>
      </c>
      <c r="C432">
        <f t="shared" ref="C432:C434" si="242">W425</f>
        <v>-9.2639725162408091</v>
      </c>
      <c r="D432">
        <f t="shared" ref="D432:D434" si="243">X425</f>
        <v>2.8653021496483189</v>
      </c>
      <c r="F432">
        <f>C434</f>
        <v>-2.3134016953332523E-7</v>
      </c>
      <c r="G432">
        <f>D434</f>
        <v>-0.41317504608942962</v>
      </c>
      <c r="I432" t="s">
        <v>12</v>
      </c>
      <c r="J432">
        <f>F431*G432-F432*G431</f>
        <v>2.9535025806289479</v>
      </c>
    </row>
    <row r="433" spans="1:29" x14ac:dyDescent="0.25">
      <c r="A433">
        <f t="shared" si="240"/>
        <v>3.2750533993672083E-36</v>
      </c>
      <c r="B433">
        <f t="shared" si="241"/>
        <v>3.2911797376982119</v>
      </c>
      <c r="C433">
        <f t="shared" si="242"/>
        <v>-7.1483049076564242</v>
      </c>
      <c r="D433">
        <f t="shared" si="243"/>
        <v>5.9261074791870012</v>
      </c>
    </row>
    <row r="434" spans="1:29" x14ac:dyDescent="0.25">
      <c r="A434">
        <f t="shared" si="240"/>
        <v>-2.5243548967072168E-29</v>
      </c>
      <c r="B434">
        <f t="shared" si="241"/>
        <v>-5.2939559203393771E-23</v>
      </c>
      <c r="C434">
        <f t="shared" si="242"/>
        <v>-2.3134016953332523E-7</v>
      </c>
      <c r="D434">
        <f t="shared" si="243"/>
        <v>-0.41317504608942962</v>
      </c>
    </row>
    <row r="436" spans="1:29" x14ac:dyDescent="0.25">
      <c r="A436" t="s">
        <v>13</v>
      </c>
      <c r="F436" t="s">
        <v>14</v>
      </c>
      <c r="K436" t="s">
        <v>15</v>
      </c>
    </row>
    <row r="437" spans="1:29" x14ac:dyDescent="0.25">
      <c r="A437">
        <f t="array" ref="A437:D440">MMULT(A431:D434,A431:D434)</f>
        <v>158.44535270203858</v>
      </c>
      <c r="B437">
        <v>175.85497486038759</v>
      </c>
      <c r="C437">
        <v>-83.664610719007925</v>
      </c>
      <c r="D437">
        <v>191.53305290968149</v>
      </c>
      <c r="F437">
        <f>$J$25*A431</f>
        <v>-1.1076030643624213</v>
      </c>
      <c r="G437">
        <f t="shared" ref="G437:G440" si="244">$J$25*B431</f>
        <v>-1.183517599023624</v>
      </c>
      <c r="H437">
        <f t="shared" ref="H437:H440" si="245">$J$25*C431</f>
        <v>-0.66227312509851977</v>
      </c>
      <c r="I437">
        <f t="shared" ref="I437:I440" si="246">$J$25*D431</f>
        <v>-0.78341775968903737</v>
      </c>
      <c r="K437">
        <f>$J$26</f>
        <v>-13.460558290299449</v>
      </c>
      <c r="L437">
        <v>0</v>
      </c>
      <c r="M437">
        <v>0</v>
      </c>
      <c r="N437">
        <v>0</v>
      </c>
    </row>
    <row r="438" spans="1:29" x14ac:dyDescent="0.25">
      <c r="A438">
        <v>2.4889097536461799E-5</v>
      </c>
      <c r="B438">
        <v>-28.654136574680916</v>
      </c>
      <c r="C438">
        <v>78.771688745399743</v>
      </c>
      <c r="D438">
        <v>-59.964794587371848</v>
      </c>
      <c r="F438">
        <f t="shared" ref="F438:F440" si="247">$J$25*A432</f>
        <v>-1.9496901241538818E-7</v>
      </c>
      <c r="G438">
        <f t="shared" si="244"/>
        <v>0.11920375986112364</v>
      </c>
      <c r="H438">
        <f t="shared" si="245"/>
        <v>0.81515781140827426</v>
      </c>
      <c r="I438">
        <f t="shared" si="246"/>
        <v>-0.25212439104671813</v>
      </c>
      <c r="K438">
        <v>0</v>
      </c>
      <c r="L438">
        <f>$J$26</f>
        <v>-13.460558290299449</v>
      </c>
      <c r="M438">
        <v>0</v>
      </c>
      <c r="N438">
        <v>0</v>
      </c>
    </row>
    <row r="439" spans="1:29" x14ac:dyDescent="0.25">
      <c r="A439">
        <v>7.2924381733384847E-6</v>
      </c>
      <c r="B439">
        <v>-27.98494196131654</v>
      </c>
      <c r="C439">
        <v>20.608863045833338</v>
      </c>
      <c r="D439">
        <v>-35.379918530310206</v>
      </c>
      <c r="F439">
        <f t="shared" si="247"/>
        <v>-2.8817932658944495E-37</v>
      </c>
      <c r="G439">
        <f t="shared" si="244"/>
        <v>-0.28959831942830372</v>
      </c>
      <c r="H439">
        <f t="shared" si="245"/>
        <v>0.62899545239246357</v>
      </c>
      <c r="I439">
        <f t="shared" si="246"/>
        <v>-0.52145154731790122</v>
      </c>
      <c r="K439">
        <v>0</v>
      </c>
      <c r="L439">
        <v>0</v>
      </c>
      <c r="M439">
        <f>$J$26</f>
        <v>-13.460558290299449</v>
      </c>
      <c r="N439">
        <v>0</v>
      </c>
    </row>
    <row r="440" spans="1:29" x14ac:dyDescent="0.25">
      <c r="A440">
        <v>-4.2462427080470159E-28</v>
      </c>
      <c r="B440">
        <v>-7.6138207848374912E-7</v>
      </c>
      <c r="C440">
        <v>1.7492740544224065E-6</v>
      </c>
      <c r="D440">
        <v>0.17071224776429339</v>
      </c>
      <c r="F440">
        <f t="shared" si="247"/>
        <v>2.2212367418082758E-30</v>
      </c>
      <c r="G440">
        <f t="shared" si="244"/>
        <v>4.658271075556748E-24</v>
      </c>
      <c r="H440">
        <f t="shared" si="245"/>
        <v>2.0356142676050072E-8</v>
      </c>
      <c r="I440">
        <f t="shared" si="246"/>
        <v>3.6356203098435159E-2</v>
      </c>
      <c r="K440">
        <v>0</v>
      </c>
      <c r="L440">
        <v>0</v>
      </c>
      <c r="M440">
        <v>0</v>
      </c>
      <c r="N440">
        <f>$J$26</f>
        <v>-13.460558290299449</v>
      </c>
    </row>
    <row r="442" spans="1:29" x14ac:dyDescent="0.25">
      <c r="A442" t="s">
        <v>16</v>
      </c>
      <c r="C442" t="s">
        <v>17</v>
      </c>
      <c r="D442" t="s">
        <v>18</v>
      </c>
      <c r="E442" t="s">
        <v>19</v>
      </c>
      <c r="G442" t="s">
        <v>20</v>
      </c>
      <c r="K442" t="s">
        <v>21</v>
      </c>
    </row>
    <row r="443" spans="1:29" x14ac:dyDescent="0.25">
      <c r="A443">
        <f t="array" ref="A443:A446">A437:D440-F437:I440+K437:N440</f>
        <v>146.09239747610155</v>
      </c>
      <c r="C443">
        <f>SQRT(SUMPRODUCT(A443:A445,A443:A445))</f>
        <v>146.09239747610388</v>
      </c>
      <c r="D443">
        <f>A443+SIGN(A443)*C443</f>
        <v>292.18479495220544</v>
      </c>
      <c r="E443">
        <f>D443/(SQRT(SUMPRODUCT(D443:D445,D443:D445)))</f>
        <v>0.99999999999999589</v>
      </c>
      <c r="G443">
        <f t="array" ref="G443:I445">MMULT(E443:E445,TRANSPOSE(E443:E445))</f>
        <v>0.99999999999999178</v>
      </c>
      <c r="H443">
        <v>8.5850006510366639E-8</v>
      </c>
      <c r="I443">
        <v>2.4958308232744609E-8</v>
      </c>
      <c r="K443">
        <f>1-2*G443</f>
        <v>-0.99999999999998357</v>
      </c>
      <c r="L443">
        <f t="shared" ref="L443" si="248">-2*H443</f>
        <v>-1.7170001302073328E-7</v>
      </c>
      <c r="M443">
        <f t="shared" ref="M443:M444" si="249">-2*I443</f>
        <v>-4.9916616465489219E-8</v>
      </c>
      <c r="N443">
        <v>0</v>
      </c>
    </row>
    <row r="444" spans="1:29" x14ac:dyDescent="0.25">
      <c r="A444">
        <v>2.5084066548877187E-5</v>
      </c>
      <c r="D444">
        <f>A444</f>
        <v>2.5084066548877187E-5</v>
      </c>
      <c r="E444">
        <f>D444/(SQRT(SUMPRODUCT(D443:D445,D443:D445)))</f>
        <v>8.5850006510366997E-8</v>
      </c>
      <c r="G444">
        <v>8.5850006510366639E-8</v>
      </c>
      <c r="H444">
        <v>7.3702236178300553E-15</v>
      </c>
      <c r="I444">
        <v>2.1426709242688798E-15</v>
      </c>
      <c r="K444">
        <f t="shared" ref="K444:K445" si="250">-2*G444</f>
        <v>-1.7170001302073328E-7</v>
      </c>
      <c r="L444">
        <f>1-2*H444</f>
        <v>0.99999999999998523</v>
      </c>
      <c r="M444">
        <f t="shared" si="249"/>
        <v>-4.2853418485377595E-15</v>
      </c>
      <c r="N444">
        <v>0</v>
      </c>
    </row>
    <row r="445" spans="1:29" x14ac:dyDescent="0.25">
      <c r="A445">
        <v>7.2924381733384847E-6</v>
      </c>
      <c r="D445">
        <f>A445</f>
        <v>7.2924381733384847E-6</v>
      </c>
      <c r="E445">
        <f>D445/(SQRT(SUMPRODUCT(D443:D445,D443:D445)))</f>
        <v>2.4958308232744712E-8</v>
      </c>
      <c r="G445">
        <v>2.4958308232744609E-8</v>
      </c>
      <c r="H445">
        <v>2.1426709242688798E-15</v>
      </c>
      <c r="I445">
        <v>6.2291714984069249E-16</v>
      </c>
      <c r="K445">
        <f t="shared" si="250"/>
        <v>-4.9916616465489219E-8</v>
      </c>
      <c r="L445">
        <f t="shared" ref="L445" si="251">-2*H445</f>
        <v>-4.2853418485377595E-15</v>
      </c>
      <c r="M445">
        <f>1-2*I445</f>
        <v>0.99999999999999878</v>
      </c>
      <c r="N445">
        <v>0</v>
      </c>
    </row>
    <row r="446" spans="1:29" x14ac:dyDescent="0.25">
      <c r="A446">
        <v>-4.2684550754650983E-28</v>
      </c>
      <c r="K446">
        <v>0</v>
      </c>
      <c r="L446">
        <v>0</v>
      </c>
      <c r="M446">
        <v>0</v>
      </c>
      <c r="N446">
        <v>1</v>
      </c>
    </row>
    <row r="447" spans="1:29" x14ac:dyDescent="0.25">
      <c r="K447" t="s">
        <v>22</v>
      </c>
      <c r="P447" t="s">
        <v>23</v>
      </c>
      <c r="U447" t="s">
        <v>24</v>
      </c>
      <c r="Z447" t="s">
        <v>25</v>
      </c>
    </row>
    <row r="448" spans="1:29" x14ac:dyDescent="0.25">
      <c r="A448">
        <f t="array" ref="A448:D451">MMULT(MMULT(K443:N446,A431:D434),K443:N446)</f>
        <v>12.587509304750386</v>
      </c>
      <c r="B448">
        <v>-13.450245509430101</v>
      </c>
      <c r="C448">
        <v>-7.5264909979820338</v>
      </c>
      <c r="D448">
        <v>-8.9032591420842007</v>
      </c>
      <c r="F448" t="s">
        <v>26</v>
      </c>
      <c r="G448">
        <f>SQRT(A449*A449+A450*A450)</f>
        <v>7.6599583158338491E-7</v>
      </c>
      <c r="H448" t="s">
        <v>27</v>
      </c>
      <c r="I448">
        <f>A449/G448</f>
        <v>0.83623553477410451</v>
      </c>
      <c r="K448">
        <v>1</v>
      </c>
      <c r="L448">
        <v>0</v>
      </c>
      <c r="M448">
        <v>0</v>
      </c>
      <c r="N448">
        <v>0</v>
      </c>
      <c r="P448">
        <v>1</v>
      </c>
      <c r="Q448">
        <v>0</v>
      </c>
      <c r="R448">
        <v>0</v>
      </c>
      <c r="S448">
        <v>0</v>
      </c>
      <c r="U448">
        <f t="array" ref="U448:X451">MMULT(P448:S451,MMULT(K448:N451,A448:D451))</f>
        <v>12.587509304750386</v>
      </c>
      <c r="V448">
        <v>-13.450245509430101</v>
      </c>
      <c r="W448">
        <v>-7.5264909979820338</v>
      </c>
      <c r="X448">
        <v>-8.9032591420842007</v>
      </c>
      <c r="Z448">
        <f t="array" ref="Z448:AC451">MMULT(MMULT(U448:X451,TRANSPOSE(K448:N451)), TRANSPOSE(P448:S451))</f>
        <v>12.587509304750386</v>
      </c>
      <c r="AA448">
        <v>-15.37487849851639</v>
      </c>
      <c r="AB448">
        <v>1.0817977120306645</v>
      </c>
      <c r="AC448">
        <v>-8.9032589103012576</v>
      </c>
    </row>
    <row r="449" spans="1:29" x14ac:dyDescent="0.25">
      <c r="A449">
        <v>6.4055293385886674E-7</v>
      </c>
      <c r="B449">
        <v>-1.3547097534524097</v>
      </c>
      <c r="C449">
        <v>-9.2639738085396726</v>
      </c>
      <c r="D449">
        <v>2.865300620958676</v>
      </c>
      <c r="H449" t="s">
        <v>28</v>
      </c>
      <c r="I449">
        <f>A450/G448</f>
        <v>0.54837043171661559</v>
      </c>
      <c r="K449">
        <v>0</v>
      </c>
      <c r="L449">
        <f>I448</f>
        <v>0.83623553477410451</v>
      </c>
      <c r="M449">
        <f>I449</f>
        <v>0.54837043171661559</v>
      </c>
      <c r="N449">
        <v>0</v>
      </c>
      <c r="P449">
        <v>0</v>
      </c>
      <c r="Q449">
        <f>I450</f>
        <v>1</v>
      </c>
      <c r="R449">
        <v>0</v>
      </c>
      <c r="S449">
        <f>I451</f>
        <v>1.5075432580078238E-8</v>
      </c>
      <c r="U449">
        <v>7.6599583158338512E-7</v>
      </c>
      <c r="V449">
        <v>0.67192885030573102</v>
      </c>
      <c r="W449">
        <v>-11.666783346192165</v>
      </c>
      <c r="X449">
        <v>5.6457680638809107</v>
      </c>
      <c r="Z449">
        <v>7.6599583158338512E-7</v>
      </c>
      <c r="AA449">
        <v>-5.8358281537176602</v>
      </c>
      <c r="AB449">
        <v>-10.124644724321625</v>
      </c>
      <c r="AC449">
        <v>5.6457681518585456</v>
      </c>
    </row>
    <row r="450" spans="1:29" x14ac:dyDescent="0.25">
      <c r="A450">
        <v>4.2004946485850878E-7</v>
      </c>
      <c r="B450">
        <v>3.2911790663074463</v>
      </c>
      <c r="C450">
        <v>-7.1483052833534426</v>
      </c>
      <c r="D450">
        <v>5.9261070347664493</v>
      </c>
      <c r="F450" t="s">
        <v>26</v>
      </c>
      <c r="G450">
        <f>SQRT(G448*G448+A451*A451)</f>
        <v>7.6599583158338491E-7</v>
      </c>
      <c r="H450" t="s">
        <v>27</v>
      </c>
      <c r="I450">
        <f>G448/G450</f>
        <v>1</v>
      </c>
      <c r="K450">
        <v>0</v>
      </c>
      <c r="L450">
        <f>-M449</f>
        <v>-0.54837043171661559</v>
      </c>
      <c r="M450">
        <f>L449</f>
        <v>0.83623553477410451</v>
      </c>
      <c r="N450">
        <v>0</v>
      </c>
      <c r="P450">
        <v>0</v>
      </c>
      <c r="Q450">
        <v>0</v>
      </c>
      <c r="R450">
        <v>1</v>
      </c>
      <c r="S450">
        <v>0</v>
      </c>
      <c r="U450">
        <v>5.2939559203393771E-23</v>
      </c>
      <c r="V450">
        <v>3.4950836589023533</v>
      </c>
      <c r="W450">
        <v>-0.89757757455330367</v>
      </c>
      <c r="X450">
        <v>3.3843751468335084</v>
      </c>
      <c r="Z450">
        <v>5.2939559203393771E-23</v>
      </c>
      <c r="AA450">
        <v>2.4305082015464152</v>
      </c>
      <c r="AB450">
        <v>-2.6671867979757975</v>
      </c>
      <c r="AC450">
        <v>3.3843751101925466</v>
      </c>
    </row>
    <row r="451" spans="1:29" x14ac:dyDescent="0.25">
      <c r="A451">
        <v>1.1547718515656283E-14</v>
      </c>
      <c r="B451">
        <v>9.3843215054558997E-22</v>
      </c>
      <c r="C451">
        <v>-2.3134016953332493E-7</v>
      </c>
      <c r="D451">
        <v>-0.41317504608942962</v>
      </c>
      <c r="H451" t="s">
        <v>28</v>
      </c>
      <c r="I451">
        <f>A451/G450</f>
        <v>1.5075432580078238E-8</v>
      </c>
      <c r="K451">
        <v>0</v>
      </c>
      <c r="L451">
        <v>0</v>
      </c>
      <c r="M451">
        <v>0</v>
      </c>
      <c r="N451">
        <v>1</v>
      </c>
      <c r="P451">
        <v>0</v>
      </c>
      <c r="Q451">
        <f>-S449</f>
        <v>-1.5075432580078238E-8</v>
      </c>
      <c r="R451">
        <v>0</v>
      </c>
      <c r="S451">
        <f>Q449</f>
        <v>1</v>
      </c>
      <c r="U451">
        <v>0</v>
      </c>
      <c r="V451">
        <v>-1.0129618081392593E-8</v>
      </c>
      <c r="W451">
        <v>-5.5458363771425422E-8</v>
      </c>
      <c r="X451">
        <v>-0.41317513120182553</v>
      </c>
      <c r="Z451">
        <v>0</v>
      </c>
      <c r="AA451">
        <v>-4.5111267311182549E-8</v>
      </c>
      <c r="AB451">
        <v>-4.0821471445677072E-8</v>
      </c>
      <c r="AC451">
        <v>-0.41317513120182492</v>
      </c>
    </row>
    <row r="452" spans="1:29" x14ac:dyDescent="0.25">
      <c r="K452" t="s">
        <v>29</v>
      </c>
      <c r="P452" t="s">
        <v>30</v>
      </c>
      <c r="U452" t="s">
        <v>31</v>
      </c>
    </row>
    <row r="453" spans="1:29" x14ac:dyDescent="0.25">
      <c r="A453">
        <f>Z448</f>
        <v>12.587509304750386</v>
      </c>
      <c r="B453">
        <f t="shared" ref="B453:B456" si="252">AA448</f>
        <v>-15.37487849851639</v>
      </c>
      <c r="C453">
        <f t="shared" ref="C453:C456" si="253">AB448</f>
        <v>1.0817977120306645</v>
      </c>
      <c r="D453">
        <f t="shared" ref="D453:D456" si="254">AC448</f>
        <v>-8.9032589103012576</v>
      </c>
      <c r="F453" t="s">
        <v>26</v>
      </c>
      <c r="G453">
        <f>SQRT(B455*B455+B456*B456)</f>
        <v>2.4305082015464157</v>
      </c>
      <c r="H453" t="s">
        <v>27</v>
      </c>
      <c r="I453">
        <f>B455/G453</f>
        <v>0.99999999999999978</v>
      </c>
      <c r="K453">
        <v>1</v>
      </c>
      <c r="L453">
        <v>0</v>
      </c>
      <c r="M453">
        <v>0</v>
      </c>
      <c r="N453">
        <v>0</v>
      </c>
      <c r="P453">
        <f t="array" ref="P453:S456">MMULT(K453:N456,A453:D456)</f>
        <v>12.587509304750386</v>
      </c>
      <c r="Q453">
        <v>-15.37487849851639</v>
      </c>
      <c r="R453">
        <v>1.0817977120306645</v>
      </c>
      <c r="S453">
        <v>-8.9032589103012576</v>
      </c>
      <c r="U453">
        <f t="array" ref="U453:X456">MMULT(P453:S456,TRANSPOSE(K453:N456))</f>
        <v>12.587509304750386</v>
      </c>
      <c r="V453">
        <v>-15.37487849851639</v>
      </c>
      <c r="W453">
        <v>1.0817978772789414</v>
      </c>
      <c r="X453">
        <v>-8.9032588902226291</v>
      </c>
    </row>
    <row r="454" spans="1:29" x14ac:dyDescent="0.25">
      <c r="A454">
        <f t="shared" ref="A454:A456" si="255">Z449</f>
        <v>7.6599583158338512E-7</v>
      </c>
      <c r="B454">
        <f t="shared" si="252"/>
        <v>-5.8358281537176602</v>
      </c>
      <c r="C454">
        <f t="shared" si="253"/>
        <v>-10.124644724321625</v>
      </c>
      <c r="D454">
        <f t="shared" si="254"/>
        <v>5.6457681518585456</v>
      </c>
      <c r="H454" t="s">
        <v>28</v>
      </c>
      <c r="I454">
        <f>B456/G453</f>
        <v>-1.8560425874095146E-8</v>
      </c>
      <c r="K454">
        <v>0</v>
      </c>
      <c r="L454">
        <v>1</v>
      </c>
      <c r="M454">
        <v>0</v>
      </c>
      <c r="N454">
        <v>0</v>
      </c>
      <c r="P454">
        <v>7.6599583158338512E-7</v>
      </c>
      <c r="Q454">
        <v>-5.8358281537176602</v>
      </c>
      <c r="R454">
        <v>-10.124644724321625</v>
      </c>
      <c r="S454">
        <v>5.6457681518585456</v>
      </c>
      <c r="U454">
        <v>7.6599583158338512E-7</v>
      </c>
      <c r="V454">
        <v>-5.8358281537176602</v>
      </c>
      <c r="W454">
        <v>-10.124644829109485</v>
      </c>
      <c r="X454">
        <v>5.6457679639408269</v>
      </c>
    </row>
    <row r="455" spans="1:29" x14ac:dyDescent="0.25">
      <c r="A455">
        <f t="shared" si="255"/>
        <v>5.2939559203393771E-23</v>
      </c>
      <c r="B455">
        <f t="shared" si="252"/>
        <v>2.4305082015464152</v>
      </c>
      <c r="C455">
        <f t="shared" si="253"/>
        <v>-2.6671867979757975</v>
      </c>
      <c r="D455">
        <f t="shared" si="254"/>
        <v>3.3843751101925466</v>
      </c>
      <c r="K455">
        <v>0</v>
      </c>
      <c r="L455">
        <v>0</v>
      </c>
      <c r="M455">
        <f>I453</f>
        <v>0.99999999999999978</v>
      </c>
      <c r="N455">
        <f>I454</f>
        <v>-1.8560425874095146E-8</v>
      </c>
      <c r="P455">
        <v>5.2939559203393759E-23</v>
      </c>
      <c r="Q455">
        <v>2.4305082015464157</v>
      </c>
      <c r="R455">
        <v>-2.6671867979757962</v>
      </c>
      <c r="S455">
        <v>3.3843751178612522</v>
      </c>
      <c r="U455">
        <v>5.2939559203393759E-23</v>
      </c>
      <c r="V455">
        <v>2.4305082015464157</v>
      </c>
      <c r="W455">
        <v>-2.6671868607912392</v>
      </c>
      <c r="X455">
        <v>3.3843750683571283</v>
      </c>
    </row>
    <row r="456" spans="1:29" x14ac:dyDescent="0.25">
      <c r="A456">
        <f t="shared" si="255"/>
        <v>0</v>
      </c>
      <c r="B456">
        <f t="shared" si="252"/>
        <v>-4.5111267311182549E-8</v>
      </c>
      <c r="C456">
        <f t="shared" si="253"/>
        <v>-4.0821471445677072E-8</v>
      </c>
      <c r="D456">
        <f t="shared" si="254"/>
        <v>-0.41317513120182492</v>
      </c>
      <c r="K456">
        <v>0</v>
      </c>
      <c r="L456">
        <v>0</v>
      </c>
      <c r="M456">
        <f>-N455</f>
        <v>1.8560425874095146E-8</v>
      </c>
      <c r="N456">
        <f>M455</f>
        <v>0.99999999999999978</v>
      </c>
      <c r="P456">
        <v>9.8258076440186154E-31</v>
      </c>
      <c r="Q456">
        <v>6.6174449004242214E-24</v>
      </c>
      <c r="R456">
        <v>-9.0325594301872041E-8</v>
      </c>
      <c r="S456">
        <v>-0.41317506838638146</v>
      </c>
      <c r="U456">
        <v>9.8258076440186154E-31</v>
      </c>
      <c r="V456">
        <v>6.6174449004242214E-24</v>
      </c>
      <c r="W456">
        <v>-8.2656889072062391E-8</v>
      </c>
      <c r="X456">
        <v>-0.41317506838638302</v>
      </c>
    </row>
    <row r="458" spans="1:29" x14ac:dyDescent="0.25">
      <c r="A458" t="s">
        <v>42</v>
      </c>
    </row>
    <row r="459" spans="1:29" x14ac:dyDescent="0.25">
      <c r="A459">
        <v>4</v>
      </c>
      <c r="B459">
        <v>4</v>
      </c>
    </row>
    <row r="460" spans="1:29" x14ac:dyDescent="0.25">
      <c r="A460">
        <f>U453</f>
        <v>12.587509304750386</v>
      </c>
      <c r="B460">
        <f t="shared" ref="B460:D460" si="256">V453</f>
        <v>-15.37487849851639</v>
      </c>
      <c r="C460">
        <f t="shared" si="256"/>
        <v>1.0817978772789414</v>
      </c>
      <c r="D460">
        <f t="shared" si="256"/>
        <v>-8.9032588902226291</v>
      </c>
      <c r="F460">
        <f>C462</f>
        <v>-2.6671868607912392</v>
      </c>
      <c r="G460">
        <f>D462</f>
        <v>3.3843750683571283</v>
      </c>
      <c r="I460" t="s">
        <v>11</v>
      </c>
      <c r="J460">
        <f>F460+G461</f>
        <v>-3.0803619291776223</v>
      </c>
    </row>
    <row r="461" spans="1:29" x14ac:dyDescent="0.25">
      <c r="A461">
        <f t="shared" ref="A461:A463" si="257">U454</f>
        <v>7.6599583158338512E-7</v>
      </c>
      <c r="B461">
        <f t="shared" ref="B461:B463" si="258">V454</f>
        <v>-5.8358281537176602</v>
      </c>
      <c r="C461">
        <f t="shared" ref="C461:C463" si="259">W454</f>
        <v>-10.124644829109485</v>
      </c>
      <c r="D461">
        <f t="shared" ref="D461:D463" si="260">X454</f>
        <v>5.6457679639408269</v>
      </c>
      <c r="F461">
        <f>C463</f>
        <v>-8.2656889072062391E-8</v>
      </c>
      <c r="G461">
        <f>D463</f>
        <v>-0.41317506838638302</v>
      </c>
      <c r="I461" t="s">
        <v>12</v>
      </c>
      <c r="J461">
        <f>F460*G461-F461*G460</f>
        <v>1.102015393348597</v>
      </c>
    </row>
    <row r="462" spans="1:29" x14ac:dyDescent="0.25">
      <c r="A462">
        <f t="shared" si="257"/>
        <v>5.2939559203393759E-23</v>
      </c>
      <c r="B462">
        <f t="shared" si="258"/>
        <v>2.4305082015464157</v>
      </c>
      <c r="C462">
        <f t="shared" si="259"/>
        <v>-2.6671868607912392</v>
      </c>
      <c r="D462">
        <f t="shared" si="260"/>
        <v>3.3843750683571283</v>
      </c>
    </row>
    <row r="463" spans="1:29" x14ac:dyDescent="0.25">
      <c r="A463">
        <f t="shared" si="257"/>
        <v>9.8258076440186154E-31</v>
      </c>
      <c r="B463">
        <f t="shared" si="258"/>
        <v>6.6174449004242214E-24</v>
      </c>
      <c r="C463">
        <f t="shared" si="259"/>
        <v>-8.2656889072062391E-8</v>
      </c>
      <c r="D463">
        <f t="shared" si="260"/>
        <v>-0.41317506838638302</v>
      </c>
    </row>
    <row r="465" spans="1:29" x14ac:dyDescent="0.25">
      <c r="A465" t="s">
        <v>13</v>
      </c>
      <c r="F465" t="s">
        <v>14</v>
      </c>
      <c r="K465" t="s">
        <v>15</v>
      </c>
    </row>
    <row r="466" spans="1:29" x14ac:dyDescent="0.25">
      <c r="A466">
        <f t="array" ref="A466:D469">MMULT(A460:D463,A460:D463)</f>
        <v>158.44537872008468</v>
      </c>
      <c r="B466">
        <v>-101.17695874470947</v>
      </c>
      <c r="C466">
        <v>166.39696858590389</v>
      </c>
      <c r="D466">
        <v>-191.53303623399151</v>
      </c>
      <c r="F466">
        <f>$J$25*A460</f>
        <v>-1.1076033006308297</v>
      </c>
      <c r="G466">
        <f t="shared" ref="G466:G469" si="261">$J$25*B460</f>
        <v>1.3528701953235556</v>
      </c>
      <c r="H466">
        <f t="shared" ref="H466:H469" si="262">$J$25*C460</f>
        <v>-9.5189832275825392E-2</v>
      </c>
      <c r="I466">
        <f t="shared" ref="I466:I469" si="263">$J$25*D460</f>
        <v>0.78341780684601559</v>
      </c>
      <c r="K466">
        <f>$J$26</f>
        <v>-13.460558290299449</v>
      </c>
      <c r="L466">
        <v>0</v>
      </c>
      <c r="M466">
        <v>0</v>
      </c>
      <c r="N466">
        <v>0</v>
      </c>
    </row>
    <row r="467" spans="1:29" x14ac:dyDescent="0.25">
      <c r="A467">
        <v>5.171759617871179E-6</v>
      </c>
      <c r="B467">
        <v>9.4488461677357165</v>
      </c>
      <c r="C467">
        <v>86.090007360478893</v>
      </c>
      <c r="D467">
        <v>-69.54602455338626</v>
      </c>
      <c r="F467">
        <f t="shared" ref="F467:F469" si="264">$J$25*A461</f>
        <v>-6.7401698842123624E-8</v>
      </c>
      <c r="G467">
        <f t="shared" si="261"/>
        <v>0.51350766609027576</v>
      </c>
      <c r="H467">
        <f t="shared" si="262"/>
        <v>0.89089030712409922</v>
      </c>
      <c r="I467">
        <f t="shared" si="263"/>
        <v>-0.4967838418277668</v>
      </c>
      <c r="K467">
        <v>0</v>
      </c>
      <c r="L467">
        <f>$J$26</f>
        <v>-13.460558290299449</v>
      </c>
      <c r="M467">
        <v>0</v>
      </c>
      <c r="N467">
        <v>0</v>
      </c>
    </row>
    <row r="468" spans="1:29" x14ac:dyDescent="0.25">
      <c r="A468">
        <v>1.8617591510137849E-6</v>
      </c>
      <c r="B468">
        <v>-20.666647730636196</v>
      </c>
      <c r="C468">
        <v>-17.494146824259598</v>
      </c>
      <c r="D468">
        <v>3.2969852257609769</v>
      </c>
      <c r="F468">
        <f t="shared" si="264"/>
        <v>-4.6582710755567473E-24</v>
      </c>
      <c r="G468">
        <f t="shared" si="261"/>
        <v>-0.21386589205754677</v>
      </c>
      <c r="H468">
        <f t="shared" si="262"/>
        <v>0.2346917804697615</v>
      </c>
      <c r="I468">
        <f t="shared" si="263"/>
        <v>-0.2977987865216819</v>
      </c>
      <c r="K468">
        <v>0</v>
      </c>
      <c r="L468">
        <v>0</v>
      </c>
      <c r="M468">
        <f>$J$26</f>
        <v>-13.460558290299449</v>
      </c>
      <c r="N468">
        <v>0</v>
      </c>
    </row>
    <row r="469" spans="1:29" x14ac:dyDescent="0.25">
      <c r="A469">
        <v>1.2655382576909183E-29</v>
      </c>
      <c r="B469">
        <v>-2.0089824680395997E-7</v>
      </c>
      <c r="C469">
        <v>2.5461313428183874E-7</v>
      </c>
      <c r="D469">
        <v>0.17071335739417767</v>
      </c>
      <c r="F469">
        <f t="shared" si="264"/>
        <v>-8.6459494999312495E-32</v>
      </c>
      <c r="G469">
        <f t="shared" si="261"/>
        <v>-5.8228388444459351E-25</v>
      </c>
      <c r="H469">
        <f t="shared" si="262"/>
        <v>7.2731658773465463E-9</v>
      </c>
      <c r="I469">
        <f t="shared" si="263"/>
        <v>3.6356205060394317E-2</v>
      </c>
      <c r="K469">
        <v>0</v>
      </c>
      <c r="L469">
        <v>0</v>
      </c>
      <c r="M469">
        <v>0</v>
      </c>
      <c r="N469">
        <f>$J$26</f>
        <v>-13.460558290299449</v>
      </c>
    </row>
    <row r="471" spans="1:29" x14ac:dyDescent="0.25">
      <c r="A471" t="s">
        <v>16</v>
      </c>
      <c r="C471" t="s">
        <v>17</v>
      </c>
      <c r="D471" t="s">
        <v>18</v>
      </c>
      <c r="E471" t="s">
        <v>19</v>
      </c>
      <c r="G471" t="s">
        <v>20</v>
      </c>
      <c r="K471" t="s">
        <v>21</v>
      </c>
    </row>
    <row r="472" spans="1:29" x14ac:dyDescent="0.25">
      <c r="A472">
        <f t="array" ref="A472:A475">A466:D469-F466:I469+K466:N469</f>
        <v>146.09242373041607</v>
      </c>
      <c r="C472">
        <f>SQRT(SUMPRODUCT(A472:A474,A472:A474))</f>
        <v>146.09242373041619</v>
      </c>
      <c r="D472">
        <f>A472+SIGN(A472)*C472</f>
        <v>292.18484746083226</v>
      </c>
      <c r="E472">
        <f>D472/(SQRT(SUMPRODUCT(D472:D474,D472:D474)))</f>
        <v>0.99999999999999978</v>
      </c>
      <c r="G472">
        <f t="array" ref="G472:I474">MMULT(E472:E474,TRANSPOSE(E472:E474))</f>
        <v>0.99999999999999956</v>
      </c>
      <c r="H472">
        <v>1.7930982260863534E-8</v>
      </c>
      <c r="I472">
        <v>6.3718538698806248E-9</v>
      </c>
      <c r="K472">
        <f>1-2*G472</f>
        <v>-0.99999999999999911</v>
      </c>
      <c r="L472">
        <f t="shared" ref="L472" si="265">-2*H472</f>
        <v>-3.5861964521727067E-8</v>
      </c>
      <c r="M472">
        <f t="shared" ref="M472:M473" si="266">-2*I472</f>
        <v>-1.274370773976125E-8</v>
      </c>
      <c r="N472">
        <v>0</v>
      </c>
    </row>
    <row r="473" spans="1:29" x14ac:dyDescent="0.25">
      <c r="A473">
        <v>5.239161316713303E-6</v>
      </c>
      <c r="D473">
        <f>A473</f>
        <v>5.239161316713303E-6</v>
      </c>
      <c r="E473">
        <f>D473/(SQRT(SUMPRODUCT(D472:D474,D472:D474)))</f>
        <v>1.7930982260863537E-8</v>
      </c>
      <c r="G473">
        <v>1.7930982260863534E-8</v>
      </c>
      <c r="H473">
        <v>3.2152012483940283E-16</v>
      </c>
      <c r="I473">
        <v>1.1425359870964419E-16</v>
      </c>
      <c r="K473">
        <f t="shared" ref="K473:K474" si="267">-2*G473</f>
        <v>-3.5861964521727067E-8</v>
      </c>
      <c r="L473">
        <f>1-2*H473</f>
        <v>0.99999999999999933</v>
      </c>
      <c r="M473">
        <f t="shared" si="266"/>
        <v>-2.2850719741928839E-16</v>
      </c>
      <c r="N473">
        <v>0</v>
      </c>
    </row>
    <row r="474" spans="1:29" x14ac:dyDescent="0.25">
      <c r="A474">
        <v>1.8617591510137849E-6</v>
      </c>
      <c r="D474">
        <f>A474</f>
        <v>1.8617591510137849E-6</v>
      </c>
      <c r="E474">
        <f>D474/(SQRT(SUMPRODUCT(D472:D474,D472:D474)))</f>
        <v>6.3718538698806264E-9</v>
      </c>
      <c r="G474">
        <v>6.3718538698806248E-9</v>
      </c>
      <c r="H474">
        <v>1.1425359870964419E-16</v>
      </c>
      <c r="I474">
        <v>4.0600521739112714E-17</v>
      </c>
      <c r="K474">
        <f t="shared" si="267"/>
        <v>-1.274370773976125E-8</v>
      </c>
      <c r="L474">
        <f t="shared" ref="L474" si="268">-2*H474</f>
        <v>-2.2850719741928839E-16</v>
      </c>
      <c r="M474">
        <f>1-2*I474</f>
        <v>0.99999999999999989</v>
      </c>
      <c r="N474">
        <v>0</v>
      </c>
    </row>
    <row r="475" spans="1:29" x14ac:dyDescent="0.25">
      <c r="A475">
        <v>1.2741842071908496E-29</v>
      </c>
      <c r="K475">
        <v>0</v>
      </c>
      <c r="L475">
        <v>0</v>
      </c>
      <c r="M475">
        <v>0</v>
      </c>
      <c r="N475">
        <v>1</v>
      </c>
    </row>
    <row r="476" spans="1:29" x14ac:dyDescent="0.25">
      <c r="K476" t="s">
        <v>22</v>
      </c>
      <c r="P476" t="s">
        <v>23</v>
      </c>
      <c r="U476" t="s">
        <v>24</v>
      </c>
      <c r="Z476" t="s">
        <v>25</v>
      </c>
    </row>
    <row r="477" spans="1:29" x14ac:dyDescent="0.25">
      <c r="A477">
        <f t="array" ref="A477:D480">MMULT(MMULT(K472:N475,A460:D463),K472:N475)</f>
        <v>12.587508767163149</v>
      </c>
      <c r="B477">
        <v>15.374879128239755</v>
      </c>
      <c r="C477">
        <v>-1.0817973197879005</v>
      </c>
      <c r="D477">
        <v>8.9032586446248043</v>
      </c>
      <c r="F477" t="s">
        <v>26</v>
      </c>
      <c r="G477">
        <f>SQRT(A478*A478+A479*A479)</f>
        <v>1.098320170413176E-7</v>
      </c>
      <c r="H477" t="s">
        <v>27</v>
      </c>
      <c r="I477">
        <f>A478/G477</f>
        <v>0.21602751870793879</v>
      </c>
      <c r="K477">
        <v>1</v>
      </c>
      <c r="L477">
        <v>0</v>
      </c>
      <c r="M477">
        <v>0</v>
      </c>
      <c r="N477">
        <v>0</v>
      </c>
      <c r="P477">
        <v>1</v>
      </c>
      <c r="Q477">
        <v>0</v>
      </c>
      <c r="R477">
        <v>0</v>
      </c>
      <c r="S477">
        <v>0</v>
      </c>
      <c r="U477">
        <f t="array" ref="U477:X480">MMULT(P477:S480,MMULT(K477:N480,A477:D480))</f>
        <v>12.587508767163149</v>
      </c>
      <c r="V477">
        <v>15.374879128239755</v>
      </c>
      <c r="W477">
        <v>-1.0817973197879005</v>
      </c>
      <c r="X477">
        <v>8.9032586446248043</v>
      </c>
      <c r="Z477">
        <f t="array" ref="Z477:AC480">MMULT(MMULT(U477:X480,TRANSPOSE(K477:N480)), TRANSPOSE(P477:S480))</f>
        <v>12.587508767163149</v>
      </c>
      <c r="AA477">
        <v>2.2651439365157757</v>
      </c>
      <c r="AB477">
        <v>-15.245534329198797</v>
      </c>
      <c r="AC477">
        <v>8.903258622900708</v>
      </c>
    </row>
    <row r="478" spans="1:29" x14ac:dyDescent="0.25">
      <c r="A478">
        <v>2.372673811612389E-8</v>
      </c>
      <c r="B478">
        <v>-5.8358276023443159</v>
      </c>
      <c r="C478">
        <v>-10.124644867904877</v>
      </c>
      <c r="D478">
        <v>5.6457682832291773</v>
      </c>
      <c r="H478" t="s">
        <v>28</v>
      </c>
      <c r="I478">
        <f>A479/G477</f>
        <v>0.97638727519406521</v>
      </c>
      <c r="K478">
        <v>0</v>
      </c>
      <c r="L478">
        <f>I477</f>
        <v>0.21602751870793879</v>
      </c>
      <c r="M478">
        <f>I478</f>
        <v>0.97638727519406521</v>
      </c>
      <c r="N478">
        <v>0</v>
      </c>
      <c r="P478">
        <v>0</v>
      </c>
      <c r="Q478">
        <f>I479</f>
        <v>0.99999999999999989</v>
      </c>
      <c r="R478">
        <v>0</v>
      </c>
      <c r="S478">
        <f>I480</f>
        <v>9.5906026802363692E-9</v>
      </c>
      <c r="U478">
        <v>1.098320170413176E-7</v>
      </c>
      <c r="V478">
        <v>1.1124181150094428</v>
      </c>
      <c r="W478">
        <v>-4.7914092335145115</v>
      </c>
      <c r="X478">
        <v>4.5241021714727392</v>
      </c>
      <c r="Z478">
        <v>1.098320170413176E-7</v>
      </c>
      <c r="AA478">
        <v>-4.4379580373107981</v>
      </c>
      <c r="AB478">
        <v>-2.121227140021035</v>
      </c>
      <c r="AC478">
        <v>4.5241022140354312</v>
      </c>
    </row>
    <row r="479" spans="1:29" x14ac:dyDescent="0.25">
      <c r="A479">
        <v>1.0723858384804022E-7</v>
      </c>
      <c r="B479">
        <v>2.4305083974793793</v>
      </c>
      <c r="C479">
        <v>-2.6671868745773506</v>
      </c>
      <c r="D479">
        <v>3.384375181817656</v>
      </c>
      <c r="F479" t="s">
        <v>26</v>
      </c>
      <c r="G479">
        <f>SQRT(G477*G477+A480*A480)</f>
        <v>1.0983201704131761E-7</v>
      </c>
      <c r="H479" t="s">
        <v>27</v>
      </c>
      <c r="I479">
        <f>G477/G479</f>
        <v>0.99999999999999989</v>
      </c>
      <c r="K479">
        <v>0</v>
      </c>
      <c r="L479">
        <f>-M478</f>
        <v>-0.97638727519406521</v>
      </c>
      <c r="M479">
        <f>L478</f>
        <v>0.21602751870793879</v>
      </c>
      <c r="N479">
        <v>0</v>
      </c>
      <c r="P479">
        <v>0</v>
      </c>
      <c r="Q479">
        <v>0</v>
      </c>
      <c r="R479">
        <v>1</v>
      </c>
      <c r="S479">
        <v>0</v>
      </c>
      <c r="U479">
        <v>0</v>
      </c>
      <c r="V479">
        <v>6.2230845094615601</v>
      </c>
      <c r="W479">
        <v>9.3093886524358922</v>
      </c>
      <c r="X479">
        <v>-4.7813381375344139</v>
      </c>
      <c r="Z479">
        <v>0</v>
      </c>
      <c r="AA479">
        <v>10.433926079507305</v>
      </c>
      <c r="AB479">
        <v>-4.0650563962220012</v>
      </c>
      <c r="AC479">
        <v>-4.7813382376020526</v>
      </c>
    </row>
    <row r="480" spans="1:29" x14ac:dyDescent="0.25">
      <c r="A480">
        <v>1.0533552370122273E-15</v>
      </c>
      <c r="B480">
        <v>2.5505138969678166E-23</v>
      </c>
      <c r="C480">
        <v>-8.2656889072062378E-8</v>
      </c>
      <c r="D480">
        <v>-0.41317506838638302</v>
      </c>
      <c r="H480" t="s">
        <v>28</v>
      </c>
      <c r="I480">
        <f>A480/G479</f>
        <v>9.5906026802363692E-9</v>
      </c>
      <c r="K480">
        <v>0</v>
      </c>
      <c r="L480">
        <v>0</v>
      </c>
      <c r="M480">
        <v>0</v>
      </c>
      <c r="N480">
        <v>1</v>
      </c>
      <c r="P480">
        <v>0</v>
      </c>
      <c r="Q480">
        <f>-S478</f>
        <v>-9.5906026802363692E-9</v>
      </c>
      <c r="R480">
        <v>0</v>
      </c>
      <c r="S480">
        <f>Q478</f>
        <v>0.99999999999999989</v>
      </c>
      <c r="U480">
        <v>0</v>
      </c>
      <c r="V480">
        <v>-1.0668760155353028E-8</v>
      </c>
      <c r="W480">
        <v>-3.6704386835008805E-8</v>
      </c>
      <c r="X480">
        <v>-0.4131751117752494</v>
      </c>
      <c r="Z480">
        <v>0</v>
      </c>
      <c r="AA480">
        <v>-4.2105040367952864E-8</v>
      </c>
      <c r="AB480">
        <v>2.4876840441208683E-9</v>
      </c>
      <c r="AC480">
        <v>-0.41317511177524896</v>
      </c>
    </row>
    <row r="481" spans="1:24" x14ac:dyDescent="0.25">
      <c r="K481" t="s">
        <v>29</v>
      </c>
      <c r="P481" t="s">
        <v>30</v>
      </c>
      <c r="U481" t="s">
        <v>31</v>
      </c>
    </row>
    <row r="482" spans="1:24" x14ac:dyDescent="0.25">
      <c r="A482">
        <f>Z477</f>
        <v>12.587508767163149</v>
      </c>
      <c r="B482">
        <f t="shared" ref="B482:B485" si="269">AA477</f>
        <v>2.2651439365157757</v>
      </c>
      <c r="C482">
        <f t="shared" ref="C482:C485" si="270">AB477</f>
        <v>-15.245534329198797</v>
      </c>
      <c r="D482">
        <f t="shared" ref="D482:D485" si="271">AC477</f>
        <v>8.903258622900708</v>
      </c>
      <c r="F482" t="s">
        <v>26</v>
      </c>
      <c r="G482">
        <f>SQRT(B484*B484+B485*B485)</f>
        <v>10.433926079507305</v>
      </c>
      <c r="H482" t="s">
        <v>27</v>
      </c>
      <c r="I482">
        <f>B484/G482</f>
        <v>1</v>
      </c>
      <c r="K482">
        <v>1</v>
      </c>
      <c r="L482">
        <v>0</v>
      </c>
      <c r="M482">
        <v>0</v>
      </c>
      <c r="N482">
        <v>0</v>
      </c>
      <c r="P482">
        <f t="array" ref="P482:S485">MMULT(K482:N485,A482:D485)</f>
        <v>12.587508767163149</v>
      </c>
      <c r="Q482">
        <v>2.2651439365157757</v>
      </c>
      <c r="R482">
        <v>-15.245534329198797</v>
      </c>
      <c r="S482">
        <v>8.903258622900708</v>
      </c>
      <c r="U482">
        <f t="array" ref="U482:X485">MMULT(P482:S485,TRANSPOSE(K482:N485))</f>
        <v>12.587508767163149</v>
      </c>
      <c r="V482">
        <v>2.2651439365157757</v>
      </c>
      <c r="W482">
        <v>-15.245534365126986</v>
      </c>
      <c r="X482">
        <v>8.9032585613789159</v>
      </c>
    </row>
    <row r="483" spans="1:24" x14ac:dyDescent="0.25">
      <c r="A483">
        <f t="shared" ref="A483:A485" si="272">Z478</f>
        <v>1.098320170413176E-7</v>
      </c>
      <c r="B483">
        <f t="shared" si="269"/>
        <v>-4.4379580373107981</v>
      </c>
      <c r="C483">
        <f t="shared" si="270"/>
        <v>-2.121227140021035</v>
      </c>
      <c r="D483">
        <f t="shared" si="271"/>
        <v>4.5241022140354312</v>
      </c>
      <c r="H483" t="s">
        <v>28</v>
      </c>
      <c r="I483">
        <f>B485/G482</f>
        <v>-4.0353976103634692E-9</v>
      </c>
      <c r="K483">
        <v>0</v>
      </c>
      <c r="L483">
        <v>1</v>
      </c>
      <c r="M483">
        <v>0</v>
      </c>
      <c r="N483">
        <v>0</v>
      </c>
      <c r="P483">
        <v>1.098320170413176E-7</v>
      </c>
      <c r="Q483">
        <v>-4.4379580373107981</v>
      </c>
      <c r="R483">
        <v>-2.121227140021035</v>
      </c>
      <c r="S483">
        <v>4.5241022140354312</v>
      </c>
      <c r="U483">
        <v>1.098320170413176E-7</v>
      </c>
      <c r="V483">
        <v>-4.4379580373107981</v>
      </c>
      <c r="W483">
        <v>-2.1212271582775863</v>
      </c>
      <c r="X483">
        <v>4.5241022054754367</v>
      </c>
    </row>
    <row r="484" spans="1:24" x14ac:dyDescent="0.25">
      <c r="A484">
        <f t="shared" si="272"/>
        <v>0</v>
      </c>
      <c r="B484">
        <f t="shared" si="269"/>
        <v>10.433926079507305</v>
      </c>
      <c r="C484">
        <f t="shared" si="270"/>
        <v>-4.0650563962220012</v>
      </c>
      <c r="D484">
        <f t="shared" si="271"/>
        <v>-4.7813382376020526</v>
      </c>
      <c r="K484">
        <v>0</v>
      </c>
      <c r="L484">
        <v>0</v>
      </c>
      <c r="M484">
        <f>I482</f>
        <v>1</v>
      </c>
      <c r="N484">
        <f>I483</f>
        <v>-4.0353976103634692E-9</v>
      </c>
      <c r="P484">
        <v>0</v>
      </c>
      <c r="Q484">
        <v>10.433926079507305</v>
      </c>
      <c r="R484">
        <v>-4.0650563962220012</v>
      </c>
      <c r="S484">
        <v>-4.7813382359347267</v>
      </c>
      <c r="U484">
        <v>0</v>
      </c>
      <c r="V484">
        <v>10.433926079507305</v>
      </c>
      <c r="W484">
        <v>-4.0650563769274006</v>
      </c>
      <c r="X484">
        <v>-4.7813382523388457</v>
      </c>
    </row>
    <row r="485" spans="1:24" x14ac:dyDescent="0.25">
      <c r="A485">
        <f t="shared" si="272"/>
        <v>0</v>
      </c>
      <c r="B485">
        <f t="shared" si="269"/>
        <v>-4.2105040367952864E-8</v>
      </c>
      <c r="C485">
        <f t="shared" si="270"/>
        <v>2.4876840441208683E-9</v>
      </c>
      <c r="D485">
        <f t="shared" si="271"/>
        <v>-0.41317511177524896</v>
      </c>
      <c r="K485">
        <v>0</v>
      </c>
      <c r="L485">
        <v>0</v>
      </c>
      <c r="M485">
        <f>-N484</f>
        <v>4.0353976103634692E-9</v>
      </c>
      <c r="N485">
        <f>M484</f>
        <v>1</v>
      </c>
      <c r="P485">
        <v>0</v>
      </c>
      <c r="Q485">
        <v>-6.6174449004242214E-24</v>
      </c>
      <c r="R485">
        <v>-1.3916434823186131E-8</v>
      </c>
      <c r="S485">
        <v>-0.41317513106984988</v>
      </c>
      <c r="U485">
        <v>0</v>
      </c>
      <c r="V485">
        <v>-6.6174449004242214E-24</v>
      </c>
      <c r="W485">
        <v>-1.2249108886605245E-8</v>
      </c>
      <c r="X485">
        <v>-0.41317513106984993</v>
      </c>
    </row>
    <row r="487" spans="1:24" x14ac:dyDescent="0.25">
      <c r="A487" t="s">
        <v>43</v>
      </c>
    </row>
    <row r="488" spans="1:24" x14ac:dyDescent="0.25">
      <c r="A488">
        <v>4</v>
      </c>
      <c r="B488">
        <v>4</v>
      </c>
    </row>
    <row r="489" spans="1:24" x14ac:dyDescent="0.25">
      <c r="A489">
        <f>U482</f>
        <v>12.587508767163149</v>
      </c>
      <c r="B489">
        <f t="shared" ref="B489:D489" si="273">V482</f>
        <v>2.2651439365157757</v>
      </c>
      <c r="C489">
        <f t="shared" si="273"/>
        <v>-15.245534365126986</v>
      </c>
      <c r="D489">
        <f t="shared" si="273"/>
        <v>8.9032585613789159</v>
      </c>
      <c r="F489">
        <f>C491</f>
        <v>-4.0650563769274006</v>
      </c>
      <c r="G489">
        <f>D491</f>
        <v>-4.7813382523388457</v>
      </c>
      <c r="I489" t="s">
        <v>11</v>
      </c>
      <c r="J489">
        <f>F489+G490</f>
        <v>-4.4782315079972506</v>
      </c>
    </row>
    <row r="490" spans="1:24" x14ac:dyDescent="0.25">
      <c r="A490">
        <f t="shared" ref="A490:A492" si="274">U483</f>
        <v>1.098320170413176E-7</v>
      </c>
      <c r="B490">
        <f t="shared" ref="B490:B492" si="275">V483</f>
        <v>-4.4379580373107981</v>
      </c>
      <c r="C490">
        <f t="shared" ref="C490:C492" si="276">W483</f>
        <v>-2.1212271582775863</v>
      </c>
      <c r="D490">
        <f t="shared" ref="D490:D492" si="277">X483</f>
        <v>4.5241022054754367</v>
      </c>
      <c r="F490">
        <f>C492</f>
        <v>-1.2249108886605245E-8</v>
      </c>
      <c r="G490">
        <f>D492</f>
        <v>-0.41317513106984993</v>
      </c>
      <c r="I490" t="s">
        <v>12</v>
      </c>
      <c r="J490">
        <f>F489*G490-F490*G489</f>
        <v>1.6795801427761752</v>
      </c>
    </row>
    <row r="491" spans="1:24" x14ac:dyDescent="0.25">
      <c r="A491">
        <f t="shared" si="274"/>
        <v>0</v>
      </c>
      <c r="B491">
        <f t="shared" si="275"/>
        <v>10.433926079507305</v>
      </c>
      <c r="C491">
        <f t="shared" si="276"/>
        <v>-4.0650563769274006</v>
      </c>
      <c r="D491">
        <f t="shared" si="277"/>
        <v>-4.7813382523388457</v>
      </c>
    </row>
    <row r="492" spans="1:24" x14ac:dyDescent="0.25">
      <c r="A492">
        <f t="shared" si="274"/>
        <v>0</v>
      </c>
      <c r="B492">
        <f t="shared" si="275"/>
        <v>-6.6174449004242214E-24</v>
      </c>
      <c r="C492">
        <f t="shared" si="276"/>
        <v>-1.2249108886605245E-8</v>
      </c>
      <c r="D492">
        <f t="shared" si="277"/>
        <v>-0.41317513106984993</v>
      </c>
    </row>
    <row r="494" spans="1:24" x14ac:dyDescent="0.25">
      <c r="A494" t="s">
        <v>13</v>
      </c>
      <c r="F494" t="s">
        <v>14</v>
      </c>
      <c r="K494" t="s">
        <v>15</v>
      </c>
    </row>
    <row r="495" spans="1:24" x14ac:dyDescent="0.25">
      <c r="A495">
        <f t="array" ref="A495:D498">MMULT(A489:D492,A489:D492)</f>
        <v>158.44537721219447</v>
      </c>
      <c r="B495">
        <v>-140.61087318727056</v>
      </c>
      <c r="C495">
        <v>-134.73422573509973</v>
      </c>
      <c r="D495">
        <v>191.53303949086938</v>
      </c>
      <c r="F495">
        <f>$J$25*A489</f>
        <v>-1.1076032533273175</v>
      </c>
      <c r="G495">
        <f t="shared" ref="G495:G498" si="278">$J$25*B489</f>
        <v>-0.19931511784797329</v>
      </c>
      <c r="H495">
        <f t="shared" ref="H495:H498" si="279">$J$25*C489</f>
        <v>1.3414889136425741</v>
      </c>
      <c r="I495">
        <f t="shared" ref="I495:I498" si="280">$J$25*D489</f>
        <v>-0.78341777791031642</v>
      </c>
      <c r="K495">
        <f>$J$26</f>
        <v>-13.460558290299449</v>
      </c>
      <c r="L495">
        <v>0</v>
      </c>
      <c r="M495">
        <v>0</v>
      </c>
      <c r="N495">
        <v>0</v>
      </c>
    </row>
    <row r="496" spans="1:24" x14ac:dyDescent="0.25">
      <c r="A496">
        <v>8.9508159464022567E-7</v>
      </c>
      <c r="B496">
        <v>-2.4372555775948399</v>
      </c>
      <c r="C496">
        <v>18.036823372843841</v>
      </c>
      <c r="D496">
        <v>-11.804716734490437</v>
      </c>
      <c r="F496">
        <f t="shared" ref="F496:F498" si="281">$J$25*A490</f>
        <v>-9.664366606982004E-9</v>
      </c>
      <c r="G496">
        <f t="shared" si="278"/>
        <v>0.39050592545194818</v>
      </c>
      <c r="H496">
        <f t="shared" si="279"/>
        <v>0.18665155631776517</v>
      </c>
      <c r="I496">
        <f t="shared" si="280"/>
        <v>-0.39808594487272775</v>
      </c>
      <c r="K496">
        <v>0</v>
      </c>
      <c r="L496">
        <f>$J$26</f>
        <v>-13.460558290299449</v>
      </c>
      <c r="M496">
        <v>0</v>
      </c>
      <c r="N496">
        <v>0</v>
      </c>
    </row>
    <row r="497" spans="1:29" x14ac:dyDescent="0.25">
      <c r="A497">
        <v>1.1459791469722946E-6</v>
      </c>
      <c r="B497">
        <v>-88.719823851146472</v>
      </c>
      <c r="C497">
        <v>-5.6080439611464206</v>
      </c>
      <c r="D497">
        <v>68.616087600083006</v>
      </c>
      <c r="F497">
        <f t="shared" si="281"/>
        <v>0</v>
      </c>
      <c r="G497">
        <f t="shared" si="278"/>
        <v>-0.91810466108962729</v>
      </c>
      <c r="H497">
        <f t="shared" si="279"/>
        <v>0.35769346828891785</v>
      </c>
      <c r="I497">
        <f t="shared" si="280"/>
        <v>0.42072072413280059</v>
      </c>
      <c r="K497">
        <v>0</v>
      </c>
      <c r="L497">
        <v>0</v>
      </c>
      <c r="M497">
        <f>$J$26</f>
        <v>-13.460558290299449</v>
      </c>
      <c r="N497">
        <v>0</v>
      </c>
    </row>
    <row r="498" spans="1:29" x14ac:dyDescent="0.25">
      <c r="A498">
        <v>-7.2680732107337334E-31</v>
      </c>
      <c r="B498">
        <v>-1.2780629666267513E-7</v>
      </c>
      <c r="C498">
        <v>5.4854345360884743E-8</v>
      </c>
      <c r="D498">
        <v>0.17071374750172053</v>
      </c>
      <c r="F498">
        <f t="shared" si="281"/>
        <v>0</v>
      </c>
      <c r="G498">
        <f t="shared" si="278"/>
        <v>5.8228388444459351E-25</v>
      </c>
      <c r="H498">
        <f t="shared" si="279"/>
        <v>1.0778266854960977E-9</v>
      </c>
      <c r="I498">
        <f t="shared" si="280"/>
        <v>3.6356210576053788E-2</v>
      </c>
      <c r="K498">
        <v>0</v>
      </c>
      <c r="L498">
        <v>0</v>
      </c>
      <c r="M498">
        <v>0</v>
      </c>
      <c r="N498">
        <f>$J$26</f>
        <v>-13.460558290299449</v>
      </c>
    </row>
    <row r="500" spans="1:29" x14ac:dyDescent="0.25">
      <c r="A500" t="s">
        <v>16</v>
      </c>
      <c r="C500" t="s">
        <v>17</v>
      </c>
      <c r="D500" t="s">
        <v>18</v>
      </c>
      <c r="E500" t="s">
        <v>19</v>
      </c>
      <c r="G500" t="s">
        <v>20</v>
      </c>
      <c r="K500" t="s">
        <v>21</v>
      </c>
    </row>
    <row r="501" spans="1:29" x14ac:dyDescent="0.25">
      <c r="A501">
        <f t="array" ref="A501:A504">A495:D498-F495:I498+K495:N498</f>
        <v>146.09242217522234</v>
      </c>
      <c r="C501">
        <f>SQRT(SUMPRODUCT(A501:A503,A501:A503))</f>
        <v>146.09242217522234</v>
      </c>
      <c r="D501">
        <f>A501+SIGN(A501)*C501</f>
        <v>292.18484435044468</v>
      </c>
      <c r="E501">
        <f>D501/(SQRT(SUMPRODUCT(D501:D503,D501:D503)))</f>
        <v>1</v>
      </c>
      <c r="G501">
        <f t="array" ref="G501:I503">MMULT(E501:E503,TRANSPOSE(E501:E503))</f>
        <v>1</v>
      </c>
      <c r="H501">
        <v>3.0964849092653861E-9</v>
      </c>
      <c r="I501">
        <v>3.922103316206964E-9</v>
      </c>
      <c r="K501">
        <f>1-2*G501</f>
        <v>-1</v>
      </c>
      <c r="L501">
        <f t="shared" ref="L501" si="282">-2*H501</f>
        <v>-6.1929698185307721E-9</v>
      </c>
      <c r="M501">
        <f t="shared" ref="M501:M502" si="283">-2*I501</f>
        <v>-7.8442066324139279E-9</v>
      </c>
      <c r="N501">
        <v>0</v>
      </c>
    </row>
    <row r="502" spans="1:29" x14ac:dyDescent="0.25">
      <c r="A502">
        <v>9.0474596124720769E-7</v>
      </c>
      <c r="D502">
        <f>A502</f>
        <v>9.0474596124720769E-7</v>
      </c>
      <c r="E502">
        <f>D502/(SQRT(SUMPRODUCT(D501:D503,D501:D503)))</f>
        <v>3.0964849092653861E-9</v>
      </c>
      <c r="G502">
        <v>3.0964849092653861E-9</v>
      </c>
      <c r="H502">
        <v>9.5882187933082658E-18</v>
      </c>
      <c r="I502">
        <v>1.214473373121459E-17</v>
      </c>
      <c r="K502">
        <f t="shared" ref="K502:K503" si="284">-2*G502</f>
        <v>-6.1929698185307721E-9</v>
      </c>
      <c r="L502">
        <f>1-2*H502</f>
        <v>1</v>
      </c>
      <c r="M502">
        <f t="shared" si="283"/>
        <v>-2.428946746242918E-17</v>
      </c>
      <c r="N502">
        <v>0</v>
      </c>
    </row>
    <row r="503" spans="1:29" x14ac:dyDescent="0.25">
      <c r="A503">
        <v>1.1459791469722946E-6</v>
      </c>
      <c r="D503">
        <f>A503</f>
        <v>1.1459791469722946E-6</v>
      </c>
      <c r="E503">
        <f>D503/(SQRT(SUMPRODUCT(D501:D503,D501:D503)))</f>
        <v>3.922103316206964E-9</v>
      </c>
      <c r="G503">
        <v>3.922103316206964E-9</v>
      </c>
      <c r="H503">
        <v>1.214473373121459E-17</v>
      </c>
      <c r="I503">
        <v>1.5382894423001665E-17</v>
      </c>
      <c r="K503">
        <f t="shared" si="284"/>
        <v>-7.8442066324139279E-9</v>
      </c>
      <c r="L503">
        <f t="shared" ref="L503" si="285">-2*H503</f>
        <v>-2.428946746242918E-17</v>
      </c>
      <c r="M503">
        <f>1-2*I503</f>
        <v>1</v>
      </c>
      <c r="N503">
        <v>0</v>
      </c>
    </row>
    <row r="504" spans="1:29" x14ac:dyDescent="0.25">
      <c r="A504">
        <v>-7.2680732107337334E-31</v>
      </c>
      <c r="K504">
        <v>0</v>
      </c>
      <c r="L504">
        <v>0</v>
      </c>
      <c r="M504">
        <v>0</v>
      </c>
      <c r="N504">
        <v>1</v>
      </c>
    </row>
    <row r="505" spans="1:29" x14ac:dyDescent="0.25">
      <c r="K505" t="s">
        <v>22</v>
      </c>
      <c r="P505" t="s">
        <v>23</v>
      </c>
      <c r="U505" t="s">
        <v>24</v>
      </c>
      <c r="Z505" t="s">
        <v>25</v>
      </c>
    </row>
    <row r="506" spans="1:29" x14ac:dyDescent="0.25">
      <c r="A506">
        <f t="array" ref="A506:D509">MMULT(MMULT(K501:N504,A489:D492),K501:N504)</f>
        <v>12.587508661601994</v>
      </c>
      <c r="B506">
        <v>-2.2651439129234463</v>
      </c>
      <c r="C506">
        <v>15.245534508889843</v>
      </c>
      <c r="D506">
        <v>-8.9032585518907403</v>
      </c>
      <c r="F506" t="s">
        <v>26</v>
      </c>
      <c r="G506">
        <f>SQRT(A507*A507+A508*A508)</f>
        <v>6.7135413407126467E-8</v>
      </c>
      <c r="H506" t="s">
        <v>27</v>
      </c>
      <c r="I506">
        <f>A507/G506</f>
        <v>0.18240043359839922</v>
      </c>
      <c r="K506">
        <v>1</v>
      </c>
      <c r="L506">
        <v>0</v>
      </c>
      <c r="M506">
        <v>0</v>
      </c>
      <c r="N506">
        <v>0</v>
      </c>
      <c r="P506">
        <v>1</v>
      </c>
      <c r="Q506">
        <v>0</v>
      </c>
      <c r="R506">
        <v>0</v>
      </c>
      <c r="S506">
        <v>0</v>
      </c>
      <c r="U506">
        <f t="array" ref="U506:X509">MMULT(P506:S509,MMULT(K506:N509,A506:D509))</f>
        <v>12.587508661601994</v>
      </c>
      <c r="V506">
        <v>-2.2651439129234463</v>
      </c>
      <c r="W506">
        <v>15.245534508889843</v>
      </c>
      <c r="X506">
        <v>-8.9032585518907403</v>
      </c>
      <c r="Z506">
        <f t="array" ref="Z506:AC509">MMULT(MMULT(U506:X509,TRANSPOSE(K506:N509)), TRANSPOSE(P506:S509))</f>
        <v>12.587508661601994</v>
      </c>
      <c r="AA506">
        <v>14.576617198442619</v>
      </c>
      <c r="AB506">
        <v>5.0079367095232135</v>
      </c>
      <c r="AC506">
        <v>-8.9032585727528684</v>
      </c>
    </row>
    <row r="507" spans="1:29" x14ac:dyDescent="0.25">
      <c r="A507">
        <v>1.2245528515267653E-8</v>
      </c>
      <c r="B507">
        <v>-4.4379580513387662</v>
      </c>
      <c r="C507">
        <v>-2.121227063862452</v>
      </c>
      <c r="D507">
        <v>4.5241021503378249</v>
      </c>
      <c r="H507" t="s">
        <v>28</v>
      </c>
      <c r="I507">
        <f>A508/G506</f>
        <v>0.98322432934865678</v>
      </c>
      <c r="K507">
        <v>0</v>
      </c>
      <c r="L507">
        <f>I506</f>
        <v>0.18240043359839922</v>
      </c>
      <c r="M507">
        <f>I507</f>
        <v>0.98322432934865678</v>
      </c>
      <c r="N507">
        <v>0</v>
      </c>
      <c r="P507">
        <v>0</v>
      </c>
      <c r="Q507">
        <f>I508</f>
        <v>1</v>
      </c>
      <c r="R507">
        <v>0</v>
      </c>
      <c r="S507">
        <f>I509</f>
        <v>1.4312050271707996E-9</v>
      </c>
      <c r="U507">
        <v>6.7135413407126467E-8</v>
      </c>
      <c r="V507">
        <v>9.4494044816711504</v>
      </c>
      <c r="W507">
        <v>-4.3837749485951596</v>
      </c>
      <c r="X507">
        <v>-3.8759299719386138</v>
      </c>
      <c r="Z507">
        <v>6.7135413407126467E-8</v>
      </c>
      <c r="AA507">
        <v>-2.5866587146916946</v>
      </c>
      <c r="AB507">
        <v>-10.090486835656867</v>
      </c>
      <c r="AC507">
        <v>-3.8759299682365747</v>
      </c>
    </row>
    <row r="508" spans="1:29" x14ac:dyDescent="0.25">
      <c r="A508">
        <v>6.6009171822766741E-8</v>
      </c>
      <c r="B508">
        <v>10.433926061739049</v>
      </c>
      <c r="C508">
        <v>-4.065056257338278</v>
      </c>
      <c r="D508">
        <v>-4.781338322177846</v>
      </c>
      <c r="F508" t="s">
        <v>26</v>
      </c>
      <c r="G508">
        <f>SQRT(G506*G506+A509*A509)</f>
        <v>6.7135413407126467E-8</v>
      </c>
      <c r="H508" t="s">
        <v>27</v>
      </c>
      <c r="I508">
        <f>G506/G508</f>
        <v>1</v>
      </c>
      <c r="K508">
        <v>0</v>
      </c>
      <c r="L508">
        <f>-M507</f>
        <v>-0.98322432934865678</v>
      </c>
      <c r="M508">
        <f>L507</f>
        <v>0.18240043359839922</v>
      </c>
      <c r="N508">
        <v>0</v>
      </c>
      <c r="P508">
        <v>0</v>
      </c>
      <c r="Q508">
        <v>0</v>
      </c>
      <c r="R508">
        <v>1</v>
      </c>
      <c r="S508">
        <v>0</v>
      </c>
      <c r="U508">
        <v>0</v>
      </c>
      <c r="V508">
        <v>6.2666609664998703</v>
      </c>
      <c r="W508">
        <v>1.344174033321992</v>
      </c>
      <c r="X508">
        <v>-5.320325485816606</v>
      </c>
      <c r="Z508">
        <v>0</v>
      </c>
      <c r="AA508">
        <v>2.4646662823301582</v>
      </c>
      <c r="AB508">
        <v>-5.9163555995325998</v>
      </c>
      <c r="AC508">
        <v>-5.3203254893440493</v>
      </c>
    </row>
    <row r="509" spans="1:29" x14ac:dyDescent="0.25">
      <c r="A509">
        <v>9.6084541169469291E-17</v>
      </c>
      <c r="B509">
        <v>-6.3199205686792709E-24</v>
      </c>
      <c r="C509">
        <v>-1.2249108886605245E-8</v>
      </c>
      <c r="D509">
        <v>-0.41317513106984993</v>
      </c>
      <c r="H509" t="s">
        <v>28</v>
      </c>
      <c r="I509">
        <f>A509/G508</f>
        <v>1.4312050271707996E-9</v>
      </c>
      <c r="K509">
        <v>0</v>
      </c>
      <c r="L509">
        <v>0</v>
      </c>
      <c r="M509">
        <v>0</v>
      </c>
      <c r="N509">
        <v>1</v>
      </c>
      <c r="P509">
        <v>0</v>
      </c>
      <c r="Q509">
        <f>-S507</f>
        <v>-1.4312050271707996E-9</v>
      </c>
      <c r="R509">
        <v>0</v>
      </c>
      <c r="S509">
        <f>Q507</f>
        <v>1</v>
      </c>
      <c r="U509">
        <v>-1.2325951644078309E-32</v>
      </c>
      <c r="V509">
        <v>-1.3524035197938041E-8</v>
      </c>
      <c r="W509">
        <v>-5.9750281421904394E-9</v>
      </c>
      <c r="X509">
        <v>-0.4131751255225995</v>
      </c>
      <c r="Z509">
        <v>-1.2325951644078309E-32</v>
      </c>
      <c r="AA509">
        <v>-8.932921238798327E-9</v>
      </c>
      <c r="AB509">
        <v>1.2207312713682085E-8</v>
      </c>
      <c r="AC509">
        <v>-0.4131751255225995</v>
      </c>
    </row>
    <row r="510" spans="1:29" x14ac:dyDescent="0.25">
      <c r="K510" t="s">
        <v>29</v>
      </c>
      <c r="P510" t="s">
        <v>30</v>
      </c>
      <c r="U510" t="s">
        <v>31</v>
      </c>
    </row>
    <row r="511" spans="1:29" x14ac:dyDescent="0.25">
      <c r="A511">
        <f>Z506</f>
        <v>12.587508661601994</v>
      </c>
      <c r="B511">
        <f t="shared" ref="B511:B514" si="286">AA506</f>
        <v>14.576617198442619</v>
      </c>
      <c r="C511">
        <f t="shared" ref="C511:C514" si="287">AB506</f>
        <v>5.0079367095232135</v>
      </c>
      <c r="D511">
        <f t="shared" ref="D511:D514" si="288">AC506</f>
        <v>-8.9032585727528684</v>
      </c>
      <c r="F511" t="s">
        <v>26</v>
      </c>
      <c r="G511">
        <f>SQRT(B513*B513+B514*B514)</f>
        <v>2.4646662823301582</v>
      </c>
      <c r="H511" t="s">
        <v>27</v>
      </c>
      <c r="I511">
        <f>B513/G511</f>
        <v>1</v>
      </c>
      <c r="K511">
        <v>1</v>
      </c>
      <c r="L511">
        <v>0</v>
      </c>
      <c r="M511">
        <v>0</v>
      </c>
      <c r="N511">
        <v>0</v>
      </c>
      <c r="P511">
        <f t="array" ref="P511:S514">MMULT(K511:N514,A511:D514)</f>
        <v>12.587508661601994</v>
      </c>
      <c r="Q511">
        <v>14.576617198442619</v>
      </c>
      <c r="R511">
        <v>5.0079367095232135</v>
      </c>
      <c r="S511">
        <v>-8.9032585727528684</v>
      </c>
      <c r="U511">
        <f t="array" ref="U511:X514">MMULT(P511:S514,TRANSPOSE(K511:N514))</f>
        <v>12.587508661601994</v>
      </c>
      <c r="V511">
        <v>14.576617198442619</v>
      </c>
      <c r="W511">
        <v>5.007936741792129</v>
      </c>
      <c r="X511">
        <v>-8.9032585546021341</v>
      </c>
    </row>
    <row r="512" spans="1:29" x14ac:dyDescent="0.25">
      <c r="A512">
        <f t="shared" ref="A512:A514" si="289">Z507</f>
        <v>6.7135413407126467E-8</v>
      </c>
      <c r="B512">
        <f t="shared" si="286"/>
        <v>-2.5866587146916946</v>
      </c>
      <c r="C512">
        <f t="shared" si="287"/>
        <v>-10.090486835656867</v>
      </c>
      <c r="D512">
        <f t="shared" si="288"/>
        <v>-3.8759299682365747</v>
      </c>
      <c r="H512" t="s">
        <v>28</v>
      </c>
      <c r="I512">
        <f>B514/G511</f>
        <v>-3.6243938186848227E-9</v>
      </c>
      <c r="K512">
        <v>0</v>
      </c>
      <c r="L512">
        <v>1</v>
      </c>
      <c r="M512">
        <v>0</v>
      </c>
      <c r="N512">
        <v>0</v>
      </c>
      <c r="P512">
        <v>6.7135413407126467E-8</v>
      </c>
      <c r="Q512">
        <v>-2.5866587146916946</v>
      </c>
      <c r="R512">
        <v>-10.090486835656867</v>
      </c>
      <c r="S512">
        <v>-3.8759299682365747</v>
      </c>
      <c r="U512">
        <v>6.7135413407126467E-8</v>
      </c>
      <c r="V512">
        <v>-2.5866587146916946</v>
      </c>
      <c r="W512">
        <v>-10.09048682160897</v>
      </c>
      <c r="X512">
        <v>-3.8759300048084726</v>
      </c>
    </row>
    <row r="513" spans="1:24" x14ac:dyDescent="0.25">
      <c r="A513">
        <f t="shared" si="289"/>
        <v>0</v>
      </c>
      <c r="B513">
        <f t="shared" si="286"/>
        <v>2.4646662823301582</v>
      </c>
      <c r="C513">
        <f t="shared" si="287"/>
        <v>-5.9163555995325998</v>
      </c>
      <c r="D513">
        <f t="shared" si="288"/>
        <v>-5.3203254893440493</v>
      </c>
      <c r="K513">
        <v>0</v>
      </c>
      <c r="L513">
        <v>0</v>
      </c>
      <c r="M513">
        <f>I511</f>
        <v>1</v>
      </c>
      <c r="N513">
        <f>I512</f>
        <v>-3.6243938186848227E-9</v>
      </c>
      <c r="P513">
        <v>4.4674102948205453E-41</v>
      </c>
      <c r="Q513">
        <v>2.4646662823301582</v>
      </c>
      <c r="R513">
        <v>-5.9163555995325998</v>
      </c>
      <c r="S513">
        <v>-5.3203254878465396</v>
      </c>
      <c r="U513">
        <v>4.4674102948205453E-41</v>
      </c>
      <c r="V513">
        <v>2.4646662823301582</v>
      </c>
      <c r="W513">
        <v>-5.916355580249645</v>
      </c>
      <c r="X513">
        <v>-5.3203255092897423</v>
      </c>
    </row>
    <row r="514" spans="1:24" x14ac:dyDescent="0.25">
      <c r="A514">
        <f t="shared" si="289"/>
        <v>-1.2325951644078309E-32</v>
      </c>
      <c r="B514">
        <f t="shared" si="286"/>
        <v>-8.932921238798327E-9</v>
      </c>
      <c r="C514">
        <f t="shared" si="287"/>
        <v>1.2207312713682085E-8</v>
      </c>
      <c r="D514">
        <f t="shared" si="288"/>
        <v>-0.4131751255225995</v>
      </c>
      <c r="K514">
        <v>0</v>
      </c>
      <c r="L514">
        <v>0</v>
      </c>
      <c r="M514">
        <f>-N513</f>
        <v>3.6243938186848227E-9</v>
      </c>
      <c r="N514">
        <f>M513</f>
        <v>1</v>
      </c>
      <c r="P514">
        <v>-1.2325951644078309E-32</v>
      </c>
      <c r="Q514">
        <v>0</v>
      </c>
      <c r="R514">
        <v>-9.2358899504052089E-9</v>
      </c>
      <c r="S514">
        <v>-0.41317514480555434</v>
      </c>
      <c r="U514">
        <v>-1.2325951644078309E-32</v>
      </c>
      <c r="V514">
        <v>0</v>
      </c>
      <c r="W514">
        <v>-7.7383805095377515E-9</v>
      </c>
      <c r="X514">
        <v>-0.4131751448055544</v>
      </c>
    </row>
    <row r="516" spans="1:24" x14ac:dyDescent="0.25">
      <c r="A516" t="s">
        <v>44</v>
      </c>
    </row>
    <row r="517" spans="1:24" x14ac:dyDescent="0.25">
      <c r="A517">
        <v>4</v>
      </c>
      <c r="B517">
        <v>4</v>
      </c>
    </row>
    <row r="518" spans="1:24" x14ac:dyDescent="0.25">
      <c r="A518">
        <f>U511</f>
        <v>12.587508661601994</v>
      </c>
      <c r="B518">
        <f t="shared" ref="B518:D518" si="290">V511</f>
        <v>14.576617198442619</v>
      </c>
      <c r="C518">
        <f t="shared" si="290"/>
        <v>5.007936741792129</v>
      </c>
      <c r="D518">
        <f t="shared" si="290"/>
        <v>-8.9032585546021341</v>
      </c>
      <c r="F518">
        <f>C520</f>
        <v>-5.916355580249645</v>
      </c>
      <c r="G518">
        <f>D520</f>
        <v>-5.3203255092897423</v>
      </c>
      <c r="I518" t="s">
        <v>11</v>
      </c>
      <c r="J518">
        <f>F518+G519</f>
        <v>-6.3295307250551991</v>
      </c>
    </row>
    <row r="519" spans="1:24" x14ac:dyDescent="0.25">
      <c r="A519">
        <f t="shared" ref="A519:A521" si="291">U512</f>
        <v>6.7135413407126467E-8</v>
      </c>
      <c r="B519">
        <f t="shared" ref="B519:B521" si="292">V512</f>
        <v>-2.5866587146916946</v>
      </c>
      <c r="C519">
        <f t="shared" ref="C519:C521" si="293">W512</f>
        <v>-10.09048682160897</v>
      </c>
      <c r="D519">
        <f t="shared" ref="D519:D521" si="294">X512</f>
        <v>-3.8759300048084726</v>
      </c>
      <c r="F519">
        <f>C521</f>
        <v>-7.7383805095377515E-9</v>
      </c>
      <c r="G519">
        <f>D521</f>
        <v>-0.4131751448055544</v>
      </c>
      <c r="I519" t="s">
        <v>12</v>
      </c>
      <c r="J519">
        <f>F518*G519-F519*G518</f>
        <v>2.4444910324200935</v>
      </c>
    </row>
    <row r="520" spans="1:24" x14ac:dyDescent="0.25">
      <c r="A520">
        <f t="shared" si="291"/>
        <v>4.4674102948205453E-41</v>
      </c>
      <c r="B520">
        <f t="shared" si="292"/>
        <v>2.4646662823301582</v>
      </c>
      <c r="C520">
        <f t="shared" si="293"/>
        <v>-5.916355580249645</v>
      </c>
      <c r="D520">
        <f t="shared" si="294"/>
        <v>-5.3203255092897423</v>
      </c>
    </row>
    <row r="521" spans="1:24" x14ac:dyDescent="0.25">
      <c r="A521">
        <f t="shared" si="291"/>
        <v>-1.2325951644078309E-32</v>
      </c>
      <c r="B521">
        <f t="shared" si="292"/>
        <v>0</v>
      </c>
      <c r="C521">
        <f t="shared" si="293"/>
        <v>-7.7383805095377515E-9</v>
      </c>
      <c r="D521">
        <f t="shared" si="294"/>
        <v>-0.4131751448055544</v>
      </c>
    </row>
    <row r="523" spans="1:24" x14ac:dyDescent="0.25">
      <c r="A523" t="s">
        <v>13</v>
      </c>
      <c r="F523" t="s">
        <v>14</v>
      </c>
      <c r="K523" t="s">
        <v>15</v>
      </c>
    </row>
    <row r="524" spans="1:24" x14ac:dyDescent="0.25">
      <c r="A524">
        <f t="array" ref="A524:D527">MMULT(A518:D521,A518:D521)</f>
        <v>158.44537528451247</v>
      </c>
      <c r="B524">
        <v>158.12145416671405</v>
      </c>
      <c r="C524">
        <v>-113.6764510494029</v>
      </c>
      <c r="D524">
        <v>-191.53304059431437</v>
      </c>
      <c r="F524">
        <f>$J$25*A518</f>
        <v>-1.1076032440387538</v>
      </c>
      <c r="G524">
        <f t="shared" ref="G524:G527" si="295">$J$25*B518</f>
        <v>-1.2826293852219182</v>
      </c>
      <c r="H524">
        <f t="shared" ref="H524:H527" si="296">$J$25*C518</f>
        <v>-0.44065963569663946</v>
      </c>
      <c r="I524">
        <f t="shared" ref="I524:I527" si="297">$J$25*D518</f>
        <v>0.78341777731401208</v>
      </c>
      <c r="K524">
        <f>$J$26</f>
        <v>-13.460558290299449</v>
      </c>
      <c r="L524">
        <v>0</v>
      </c>
      <c r="M524">
        <v>0</v>
      </c>
      <c r="N524">
        <v>0</v>
      </c>
    </row>
    <row r="525" spans="1:24" x14ac:dyDescent="0.25">
      <c r="A525">
        <v>6.7141119560846177E-7</v>
      </c>
      <c r="B525">
        <v>-18.178878356618721</v>
      </c>
      <c r="C525">
        <v>85.799554053261588</v>
      </c>
      <c r="D525">
        <v>65.311819905900023</v>
      </c>
      <c r="F525">
        <f t="shared" ref="F525:F527" si="298">$J$25*A519</f>
        <v>-5.9073962670983776E-9</v>
      </c>
      <c r="G525">
        <f t="shared" si="295"/>
        <v>0.22760592748215919</v>
      </c>
      <c r="H525">
        <f t="shared" si="296"/>
        <v>0.88788466709360758</v>
      </c>
      <c r="I525">
        <f t="shared" si="297"/>
        <v>0.34105181274581492</v>
      </c>
      <c r="K525">
        <v>0</v>
      </c>
      <c r="L525">
        <f>$J$26</f>
        <v>-13.460558290299449</v>
      </c>
      <c r="M525">
        <v>0</v>
      </c>
      <c r="N525">
        <v>0</v>
      </c>
    </row>
    <row r="526" spans="1:24" x14ac:dyDescent="0.25">
      <c r="A526">
        <v>1.6546638977484064E-7</v>
      </c>
      <c r="B526">
        <v>-20.957092630913262</v>
      </c>
      <c r="C526">
        <v>10.133580751605381</v>
      </c>
      <c r="D526">
        <v>24.122289782821163</v>
      </c>
      <c r="F526">
        <f t="shared" si="298"/>
        <v>-3.9309749593972645E-42</v>
      </c>
      <c r="G526">
        <f t="shared" si="295"/>
        <v>-0.21687153853639463</v>
      </c>
      <c r="H526">
        <f t="shared" si="296"/>
        <v>0.52059345576150751</v>
      </c>
      <c r="I526">
        <f t="shared" si="297"/>
        <v>0.46814742709233487</v>
      </c>
      <c r="K526">
        <v>0</v>
      </c>
      <c r="L526">
        <v>0</v>
      </c>
      <c r="M526">
        <f>$J$26</f>
        <v>-13.460558290299449</v>
      </c>
      <c r="N526">
        <v>0</v>
      </c>
    </row>
    <row r="527" spans="1:24" x14ac:dyDescent="0.25">
      <c r="A527">
        <v>-1.5006024622691474E-31</v>
      </c>
      <c r="B527">
        <v>-1.9072525521698566E-8</v>
      </c>
      <c r="C527">
        <v>4.898031719728751E-8</v>
      </c>
      <c r="D527">
        <v>0.17071374145579407</v>
      </c>
      <c r="F527">
        <f t="shared" si="298"/>
        <v>1.0845882528360812E-33</v>
      </c>
      <c r="G527">
        <f t="shared" si="295"/>
        <v>0</v>
      </c>
      <c r="H527">
        <f t="shared" si="296"/>
        <v>6.8091753391329555E-10</v>
      </c>
      <c r="I527">
        <f t="shared" si="297"/>
        <v>3.6356211784689368E-2</v>
      </c>
      <c r="K527">
        <v>0</v>
      </c>
      <c r="L527">
        <v>0</v>
      </c>
      <c r="M527">
        <v>0</v>
      </c>
      <c r="N527">
        <f>$J$26</f>
        <v>-13.460558290299449</v>
      </c>
    </row>
    <row r="529" spans="1:29" x14ac:dyDescent="0.25">
      <c r="A529" t="s">
        <v>16</v>
      </c>
      <c r="C529" t="s">
        <v>17</v>
      </c>
      <c r="D529" t="s">
        <v>18</v>
      </c>
      <c r="E529" t="s">
        <v>19</v>
      </c>
      <c r="G529" t="s">
        <v>20</v>
      </c>
      <c r="K529" t="s">
        <v>21</v>
      </c>
    </row>
    <row r="530" spans="1:29" x14ac:dyDescent="0.25">
      <c r="A530">
        <f t="array" ref="A530:A533">A524:D527-F524:I527+K524:N527</f>
        <v>146.09242023825178</v>
      </c>
      <c r="C530">
        <f>SQRT(SUMPRODUCT(A530:A532,A530:A532))</f>
        <v>146.09242023825178</v>
      </c>
      <c r="D530">
        <f>A530+SIGN(A530)*C530</f>
        <v>292.18484047650355</v>
      </c>
      <c r="E530">
        <f>D530/(SQRT(SUMPRODUCT(D530:D532,D530:D532)))</f>
        <v>1</v>
      </c>
      <c r="G530">
        <f t="array" ref="G530:I532">MMULT(E530:E532,TRANSPOSE(E530:E532))</f>
        <v>1</v>
      </c>
      <c r="H530">
        <v>2.3181168152699821E-9</v>
      </c>
      <c r="I530">
        <v>5.663072372440446E-10</v>
      </c>
      <c r="K530">
        <f>1-2*G530</f>
        <v>-1</v>
      </c>
      <c r="L530">
        <f t="shared" ref="L530" si="299">-2*H530</f>
        <v>-4.6362336305399641E-9</v>
      </c>
      <c r="M530">
        <f t="shared" ref="M530:M531" si="300">-2*I530</f>
        <v>-1.1326144744880892E-9</v>
      </c>
      <c r="N530">
        <v>0</v>
      </c>
    </row>
    <row r="531" spans="1:29" x14ac:dyDescent="0.25">
      <c r="A531">
        <v>6.7731859187556012E-7</v>
      </c>
      <c r="D531">
        <f>A531</f>
        <v>6.7731859187556012E-7</v>
      </c>
      <c r="E531">
        <f>D531/(SQRT(SUMPRODUCT(D530:D532,D530:D532)))</f>
        <v>2.3181168152699821E-9</v>
      </c>
      <c r="G531">
        <v>2.3181168152699821E-9</v>
      </c>
      <c r="H531">
        <v>5.3736655692374442E-18</v>
      </c>
      <c r="I531">
        <v>1.3127663292645068E-18</v>
      </c>
      <c r="K531">
        <f t="shared" ref="K531:K532" si="301">-2*G531</f>
        <v>-4.6362336305399641E-9</v>
      </c>
      <c r="L531">
        <f>1-2*H531</f>
        <v>1</v>
      </c>
      <c r="M531">
        <f t="shared" si="300"/>
        <v>-2.6255326585290137E-18</v>
      </c>
      <c r="N531">
        <v>0</v>
      </c>
    </row>
    <row r="532" spans="1:29" x14ac:dyDescent="0.25">
      <c r="A532">
        <v>1.6546638977484064E-7</v>
      </c>
      <c r="D532">
        <f>A532</f>
        <v>1.6546638977484064E-7</v>
      </c>
      <c r="E532">
        <f>D532/(SQRT(SUMPRODUCT(D530:D532,D530:D532)))</f>
        <v>5.663072372440446E-10</v>
      </c>
      <c r="G532">
        <v>5.663072372440446E-10</v>
      </c>
      <c r="H532">
        <v>1.3127663292645068E-18</v>
      </c>
      <c r="I532">
        <v>3.2070388695498262E-19</v>
      </c>
      <c r="K532">
        <f t="shared" si="301"/>
        <v>-1.1326144744880892E-9</v>
      </c>
      <c r="L532">
        <f t="shared" ref="L532" si="302">-2*H532</f>
        <v>-2.6255326585290137E-18</v>
      </c>
      <c r="M532">
        <f>1-2*I532</f>
        <v>1</v>
      </c>
      <c r="N532">
        <v>0</v>
      </c>
    </row>
    <row r="533" spans="1:29" x14ac:dyDescent="0.25">
      <c r="A533">
        <v>-1.5114483447975082E-31</v>
      </c>
      <c r="K533">
        <v>0</v>
      </c>
      <c r="L533">
        <v>0</v>
      </c>
      <c r="M533">
        <v>0</v>
      </c>
      <c r="N533">
        <v>1</v>
      </c>
    </row>
    <row r="534" spans="1:29" x14ac:dyDescent="0.25">
      <c r="K534" t="s">
        <v>22</v>
      </c>
      <c r="P534" t="s">
        <v>23</v>
      </c>
      <c r="U534" t="s">
        <v>24</v>
      </c>
      <c r="Z534" t="s">
        <v>25</v>
      </c>
    </row>
    <row r="535" spans="1:29" x14ac:dyDescent="0.25">
      <c r="A535">
        <f t="array" ref="A535:D538">MMULT(MMULT(K530:N533,A518:D521),K530:N533)</f>
        <v>12.587508734854659</v>
      </c>
      <c r="B535">
        <v>-14.57661713088315</v>
      </c>
      <c r="C535">
        <v>-5.0079366740525302</v>
      </c>
      <c r="D535">
        <v>8.903258578597729</v>
      </c>
      <c r="F535" t="s">
        <v>26</v>
      </c>
      <c r="G535">
        <f>SQRT(A536*A536+A537*A537)</f>
        <v>1.7472612736714833E-8</v>
      </c>
      <c r="H535" t="s">
        <v>27</v>
      </c>
      <c r="I535">
        <f>A536/G535</f>
        <v>0.83812327826159905</v>
      </c>
      <c r="K535">
        <v>1</v>
      </c>
      <c r="L535">
        <v>0</v>
      </c>
      <c r="M535">
        <v>0</v>
      </c>
      <c r="N535">
        <v>0</v>
      </c>
      <c r="P535">
        <v>1</v>
      </c>
      <c r="Q535">
        <v>0</v>
      </c>
      <c r="R535">
        <v>0</v>
      </c>
      <c r="S535">
        <v>0</v>
      </c>
      <c r="U535">
        <f t="array" ref="U535:X538">MMULT(P535:S538,MMULT(K535:N538,A535:D538))</f>
        <v>12.587508734854659</v>
      </c>
      <c r="V535">
        <v>-14.57661713088315</v>
      </c>
      <c r="W535">
        <v>-5.0079366740525302</v>
      </c>
      <c r="X535">
        <v>8.903258578597729</v>
      </c>
      <c r="Z535">
        <f t="array" ref="Z535:AC538">MMULT(MMULT(U535:X538,TRANSPOSE(K535:N538)), TRANSPOSE(P535:S538))</f>
        <v>12.587508734854659</v>
      </c>
      <c r="AA535">
        <v>-14.948735743328816</v>
      </c>
      <c r="AB535">
        <v>3.7539973700412128</v>
      </c>
      <c r="AC535">
        <v>8.9032585860963049</v>
      </c>
    </row>
    <row r="536" spans="1:29" x14ac:dyDescent="0.25">
      <c r="A536">
        <v>1.4644203466690806E-8</v>
      </c>
      <c r="B536">
        <v>-2.5866587822722975</v>
      </c>
      <c r="C536">
        <v>-10.090486844826934</v>
      </c>
      <c r="D536">
        <v>-3.8759299635308859</v>
      </c>
      <c r="H536" t="s">
        <v>28</v>
      </c>
      <c r="I536">
        <f>A537/G535</f>
        <v>0.54548086165880294</v>
      </c>
      <c r="K536">
        <v>0</v>
      </c>
      <c r="L536">
        <f>I535</f>
        <v>0.83812327826159905</v>
      </c>
      <c r="M536">
        <f>I536</f>
        <v>0.54548086165880294</v>
      </c>
      <c r="N536">
        <v>0</v>
      </c>
      <c r="P536">
        <v>0</v>
      </c>
      <c r="Q536">
        <f>I537</f>
        <v>1</v>
      </c>
      <c r="R536">
        <v>0</v>
      </c>
      <c r="S536">
        <f>I538</f>
        <v>5.0161941469589796E-10</v>
      </c>
      <c r="U536">
        <v>1.7472612736714833E-8</v>
      </c>
      <c r="V536">
        <v>-0.82351065996107931</v>
      </c>
      <c r="W536">
        <v>-11.684330656530333</v>
      </c>
      <c r="X536">
        <v>-6.1506428651661942</v>
      </c>
      <c r="Z536">
        <v>1.7472612736714833E-8</v>
      </c>
      <c r="AA536">
        <v>-7.0637822115257674</v>
      </c>
      <c r="AB536">
        <v>-9.3437002097629254</v>
      </c>
      <c r="AC536">
        <v>-6.1506428616228641</v>
      </c>
    </row>
    <row r="537" spans="1:29" x14ac:dyDescent="0.25">
      <c r="A537">
        <v>9.5309758510537826E-9</v>
      </c>
      <c r="B537">
        <v>2.4646662658204703</v>
      </c>
      <c r="C537">
        <v>-5.916355585921707</v>
      </c>
      <c r="D537">
        <v>-5.3203254992057829</v>
      </c>
      <c r="F537" t="s">
        <v>26</v>
      </c>
      <c r="G537">
        <f>SQRT(G535*G535+A538*A538)</f>
        <v>1.7472612736714833E-8</v>
      </c>
      <c r="H537" t="s">
        <v>27</v>
      </c>
      <c r="I537">
        <f>G535/G537</f>
        <v>1</v>
      </c>
      <c r="K537">
        <v>0</v>
      </c>
      <c r="L537">
        <f>-M536</f>
        <v>-0.54548086165880294</v>
      </c>
      <c r="M537">
        <f>L536</f>
        <v>0.83812327826159905</v>
      </c>
      <c r="N537">
        <v>0</v>
      </c>
      <c r="P537">
        <v>0</v>
      </c>
      <c r="Q537">
        <v>0</v>
      </c>
      <c r="R537">
        <v>1</v>
      </c>
      <c r="S537">
        <v>0</v>
      </c>
      <c r="U537">
        <v>0</v>
      </c>
      <c r="V537">
        <v>3.476667031901429</v>
      </c>
      <c r="W537">
        <v>0.5455321196389864</v>
      </c>
      <c r="X537">
        <v>-2.3448430325771286</v>
      </c>
      <c r="Z537">
        <v>0</v>
      </c>
      <c r="AA537">
        <v>3.2114528997082576</v>
      </c>
      <c r="AB537">
        <v>-1.4392321597535183</v>
      </c>
      <c r="AC537">
        <v>-2.3448430341880555</v>
      </c>
    </row>
    <row r="538" spans="1:29" x14ac:dyDescent="0.25">
      <c r="A538">
        <v>8.7646017741989853E-18</v>
      </c>
      <c r="B538">
        <v>2.0317370751915813E-26</v>
      </c>
      <c r="C538">
        <v>-7.7383805095377515E-9</v>
      </c>
      <c r="D538">
        <v>-0.4131751448055544</v>
      </c>
      <c r="H538" t="s">
        <v>28</v>
      </c>
      <c r="I538">
        <f>A538/G537</f>
        <v>5.0161941469589796E-10</v>
      </c>
      <c r="K538">
        <v>0</v>
      </c>
      <c r="L538">
        <v>0</v>
      </c>
      <c r="M538">
        <v>0</v>
      </c>
      <c r="N538">
        <v>1</v>
      </c>
      <c r="P538">
        <v>0</v>
      </c>
      <c r="Q538">
        <f>-S536</f>
        <v>-5.0161941469589796E-10</v>
      </c>
      <c r="R538">
        <v>0</v>
      </c>
      <c r="S538">
        <f>Q536</f>
        <v>1</v>
      </c>
      <c r="U538">
        <v>-1.5407439555097887E-33</v>
      </c>
      <c r="V538">
        <v>4.1308893524550925E-10</v>
      </c>
      <c r="W538">
        <v>-1.8772934044956688E-9</v>
      </c>
      <c r="X538">
        <v>-0.41317514172027253</v>
      </c>
      <c r="Z538">
        <v>-1.5407439555097887E-33</v>
      </c>
      <c r="AA538">
        <v>-8.8506484400574329E-10</v>
      </c>
      <c r="AB538">
        <v>-1.7987354107742259E-9</v>
      </c>
      <c r="AC538">
        <v>-0.41317514172027253</v>
      </c>
    </row>
    <row r="539" spans="1:29" x14ac:dyDescent="0.25">
      <c r="K539" t="s">
        <v>29</v>
      </c>
      <c r="P539" t="s">
        <v>30</v>
      </c>
      <c r="U539" t="s">
        <v>31</v>
      </c>
    </row>
    <row r="540" spans="1:29" x14ac:dyDescent="0.25">
      <c r="A540">
        <f>Z535</f>
        <v>12.587508734854659</v>
      </c>
      <c r="B540">
        <f t="shared" ref="B540:B543" si="303">AA535</f>
        <v>-14.948735743328816</v>
      </c>
      <c r="C540">
        <f t="shared" ref="C540:C543" si="304">AB535</f>
        <v>3.7539973700412128</v>
      </c>
      <c r="D540">
        <f t="shared" ref="D540:D543" si="305">AC535</f>
        <v>8.9032585860963049</v>
      </c>
      <c r="F540" t="s">
        <v>26</v>
      </c>
      <c r="G540">
        <f>SQRT(B542*B542+B543*B543)</f>
        <v>3.2114528997082576</v>
      </c>
      <c r="H540" t="s">
        <v>27</v>
      </c>
      <c r="I540">
        <f>B542/G540</f>
        <v>1</v>
      </c>
      <c r="K540">
        <v>1</v>
      </c>
      <c r="L540">
        <v>0</v>
      </c>
      <c r="M540">
        <v>0</v>
      </c>
      <c r="N540">
        <v>0</v>
      </c>
      <c r="P540">
        <f t="array" ref="P540:S543">MMULT(K540:N543,A540:D543)</f>
        <v>12.587508734854659</v>
      </c>
      <c r="Q540">
        <v>-14.948735743328816</v>
      </c>
      <c r="R540">
        <v>3.7539973700412128</v>
      </c>
      <c r="S540">
        <v>8.9032585860963049</v>
      </c>
      <c r="U540">
        <f t="array" ref="U540:X543">MMULT(P540:S543,TRANSPOSE(K540:N543))</f>
        <v>12.587508734854659</v>
      </c>
      <c r="V540">
        <v>-14.948735743328816</v>
      </c>
      <c r="W540">
        <v>3.7539973675875067</v>
      </c>
      <c r="X540">
        <v>8.9032585871308925</v>
      </c>
    </row>
    <row r="541" spans="1:29" x14ac:dyDescent="0.25">
      <c r="A541">
        <f t="shared" ref="A541:A543" si="306">Z536</f>
        <v>1.7472612736714833E-8</v>
      </c>
      <c r="B541">
        <f t="shared" si="303"/>
        <v>-7.0637822115257674</v>
      </c>
      <c r="C541">
        <f t="shared" si="304"/>
        <v>-9.3437002097629254</v>
      </c>
      <c r="D541">
        <f t="shared" si="305"/>
        <v>-6.1506428616228641</v>
      </c>
      <c r="H541" t="s">
        <v>28</v>
      </c>
      <c r="I541">
        <f>B543/G540</f>
        <v>-2.7559639566445033E-10</v>
      </c>
      <c r="K541">
        <v>0</v>
      </c>
      <c r="L541">
        <v>1</v>
      </c>
      <c r="M541">
        <v>0</v>
      </c>
      <c r="N541">
        <v>0</v>
      </c>
      <c r="P541">
        <v>1.7472612736714833E-8</v>
      </c>
      <c r="Q541">
        <v>-7.0637822115257674</v>
      </c>
      <c r="R541">
        <v>-9.3437002097629254</v>
      </c>
      <c r="S541">
        <v>-6.1506428616228641</v>
      </c>
      <c r="U541">
        <v>1.7472612736714833E-8</v>
      </c>
      <c r="V541">
        <v>-7.0637822115257674</v>
      </c>
      <c r="W541">
        <v>-9.3437002080678297</v>
      </c>
      <c r="X541">
        <v>-6.1506428641979545</v>
      </c>
    </row>
    <row r="542" spans="1:29" x14ac:dyDescent="0.25">
      <c r="A542">
        <f t="shared" si="306"/>
        <v>0</v>
      </c>
      <c r="B542">
        <f t="shared" si="303"/>
        <v>3.2114528997082576</v>
      </c>
      <c r="C542">
        <f t="shared" si="304"/>
        <v>-1.4392321597535183</v>
      </c>
      <c r="D542">
        <f t="shared" si="305"/>
        <v>-2.3448430341880555</v>
      </c>
      <c r="K542">
        <v>0</v>
      </c>
      <c r="L542">
        <v>0</v>
      </c>
      <c r="M542">
        <f>I540</f>
        <v>1</v>
      </c>
      <c r="N542">
        <f>I541</f>
        <v>-2.7559639566445033E-10</v>
      </c>
      <c r="P542">
        <v>4.2462348078028598E-43</v>
      </c>
      <c r="Q542">
        <v>3.2114528997082576</v>
      </c>
      <c r="R542">
        <v>-1.4392321597535183</v>
      </c>
      <c r="S542">
        <v>-2.3448430340741861</v>
      </c>
      <c r="U542">
        <v>4.2462348078028598E-43</v>
      </c>
      <c r="V542">
        <v>3.2114528997082576</v>
      </c>
      <c r="W542">
        <v>-1.4392321591072881</v>
      </c>
      <c r="X542">
        <v>-2.3448430344708333</v>
      </c>
    </row>
    <row r="543" spans="1:29" x14ac:dyDescent="0.25">
      <c r="A543">
        <f t="shared" si="306"/>
        <v>-1.5407439555097887E-33</v>
      </c>
      <c r="B543">
        <f t="shared" si="303"/>
        <v>-8.8506484400574329E-10</v>
      </c>
      <c r="C543">
        <f t="shared" si="304"/>
        <v>-1.7987354107742259E-9</v>
      </c>
      <c r="D543">
        <f t="shared" si="305"/>
        <v>-0.41317514172027253</v>
      </c>
      <c r="K543">
        <v>0</v>
      </c>
      <c r="L543">
        <v>0</v>
      </c>
      <c r="M543">
        <f>-N542</f>
        <v>2.7559639566445033E-10</v>
      </c>
      <c r="N543">
        <f>M542</f>
        <v>1</v>
      </c>
      <c r="P543">
        <v>-1.5407439555097887E-33</v>
      </c>
      <c r="Q543">
        <v>0</v>
      </c>
      <c r="R543">
        <v>-2.195382606526658E-9</v>
      </c>
      <c r="S543">
        <v>-0.41317514236650282</v>
      </c>
      <c r="U543">
        <v>-1.5407439555097887E-33</v>
      </c>
      <c r="V543">
        <v>0</v>
      </c>
      <c r="W543">
        <v>-2.0815130265123036E-9</v>
      </c>
      <c r="X543">
        <v>-0.41317514236650282</v>
      </c>
    </row>
    <row r="545" spans="1:14" x14ac:dyDescent="0.25">
      <c r="A545" t="s">
        <v>45</v>
      </c>
    </row>
    <row r="546" spans="1:14" x14ac:dyDescent="0.25">
      <c r="A546">
        <v>4</v>
      </c>
      <c r="B546">
        <v>4</v>
      </c>
    </row>
    <row r="547" spans="1:14" x14ac:dyDescent="0.25">
      <c r="A547">
        <f>U540</f>
        <v>12.587508734854659</v>
      </c>
      <c r="B547">
        <f t="shared" ref="B547:D547" si="307">V540</f>
        <v>-14.948735743328816</v>
      </c>
      <c r="C547">
        <f t="shared" si="307"/>
        <v>3.7539973675875067</v>
      </c>
      <c r="D547">
        <f t="shared" si="307"/>
        <v>8.9032585871308925</v>
      </c>
      <c r="F547">
        <f>C549</f>
        <v>-1.4392321591072881</v>
      </c>
      <c r="G547">
        <f>D549</f>
        <v>-2.3448430344708333</v>
      </c>
      <c r="I547" t="s">
        <v>11</v>
      </c>
      <c r="J547">
        <f>F547+G548</f>
        <v>-1.852407301473791</v>
      </c>
    </row>
    <row r="548" spans="1:14" x14ac:dyDescent="0.25">
      <c r="A548">
        <f t="shared" ref="A548:A550" si="308">U541</f>
        <v>1.7472612736714833E-8</v>
      </c>
      <c r="B548">
        <f t="shared" ref="B548:B550" si="309">V541</f>
        <v>-7.0637822115257674</v>
      </c>
      <c r="C548">
        <f t="shared" ref="C548:C550" si="310">W541</f>
        <v>-9.3437002080678297</v>
      </c>
      <c r="D548">
        <f t="shared" ref="D548:D550" si="311">X541</f>
        <v>-6.1506428641979545</v>
      </c>
      <c r="F548">
        <f>C550</f>
        <v>-2.0815130265123036E-9</v>
      </c>
      <c r="G548">
        <f>D550</f>
        <v>-0.41317514236650282</v>
      </c>
      <c r="I548" t="s">
        <v>12</v>
      </c>
      <c r="J548">
        <f>F547*G548-F548*G547</f>
        <v>0.5946549473567817</v>
      </c>
    </row>
    <row r="549" spans="1:14" x14ac:dyDescent="0.25">
      <c r="A549">
        <f t="shared" si="308"/>
        <v>4.2462348078028598E-43</v>
      </c>
      <c r="B549">
        <f t="shared" si="309"/>
        <v>3.2114528997082576</v>
      </c>
      <c r="C549">
        <f t="shared" si="310"/>
        <v>-1.4392321591072881</v>
      </c>
      <c r="D549">
        <f t="shared" si="311"/>
        <v>-2.3448430344708333</v>
      </c>
    </row>
    <row r="550" spans="1:14" x14ac:dyDescent="0.25">
      <c r="A550">
        <f t="shared" si="308"/>
        <v>-1.5407439555097887E-33</v>
      </c>
      <c r="B550">
        <f t="shared" si="309"/>
        <v>0</v>
      </c>
      <c r="C550">
        <f t="shared" si="310"/>
        <v>-2.0815130265123036E-9</v>
      </c>
      <c r="D550">
        <f t="shared" si="311"/>
        <v>-0.41317514236650282</v>
      </c>
    </row>
    <row r="552" spans="1:14" x14ac:dyDescent="0.25">
      <c r="A552" t="s">
        <v>13</v>
      </c>
      <c r="F552" t="s">
        <v>14</v>
      </c>
      <c r="K552" t="s">
        <v>15</v>
      </c>
    </row>
    <row r="553" spans="1:14" x14ac:dyDescent="0.25">
      <c r="A553">
        <f t="array" ref="A553:D556">MMULT(A547:D550,A547:D550)</f>
        <v>158.44537588884887</v>
      </c>
      <c r="B553">
        <v>-70.516942384023963</v>
      </c>
      <c r="C553">
        <v>181.52710617525329</v>
      </c>
      <c r="D553">
        <v>191.53304034959314</v>
      </c>
      <c r="F553">
        <f>$J$25*A547</f>
        <v>-1.1076032504844207</v>
      </c>
      <c r="G553">
        <f t="shared" ref="G553:G556" si="312">$J$25*B547</f>
        <v>1.3153729342881619</v>
      </c>
      <c r="H553">
        <f t="shared" ref="H553:H556" si="313">$J$25*C547</f>
        <v>-0.33032268530917452</v>
      </c>
      <c r="I553">
        <f t="shared" ref="I553:I556" si="314">$J$25*D547</f>
        <v>-0.78341778017629082</v>
      </c>
      <c r="K553">
        <f>$J$26</f>
        <v>-13.460558290299449</v>
      </c>
      <c r="L553">
        <v>0</v>
      </c>
      <c r="M553">
        <v>0</v>
      </c>
      <c r="N553">
        <v>0</v>
      </c>
    </row>
    <row r="554" spans="1:14" x14ac:dyDescent="0.25">
      <c r="A554">
        <v>9.6513934405645917E-8</v>
      </c>
      <c r="B554">
        <v>19.890165743470305</v>
      </c>
      <c r="C554">
        <v>79.449617222482615</v>
      </c>
      <c r="D554">
        <v>67.897604899264635</v>
      </c>
      <c r="F554">
        <f t="shared" ref="F554:F556" si="315">$J$25*A548</f>
        <v>-1.5374545566791452E-9</v>
      </c>
      <c r="G554">
        <f t="shared" si="312"/>
        <v>0.62155810994877603</v>
      </c>
      <c r="H554">
        <f t="shared" si="313"/>
        <v>0.82217323062118874</v>
      </c>
      <c r="I554">
        <f t="shared" si="314"/>
        <v>0.54120892167413637</v>
      </c>
      <c r="K554">
        <v>0</v>
      </c>
      <c r="L554">
        <f>$J$26</f>
        <v>-13.460558290299449</v>
      </c>
      <c r="M554">
        <v>0</v>
      </c>
      <c r="N554">
        <v>0</v>
      </c>
    </row>
    <row r="555" spans="1:14" x14ac:dyDescent="0.25">
      <c r="A555">
        <v>5.6112472838802286E-8</v>
      </c>
      <c r="B555">
        <v>-27.30703015683051</v>
      </c>
      <c r="C555">
        <v>-27.935463914514635</v>
      </c>
      <c r="D555">
        <v>-15.408895503434692</v>
      </c>
      <c r="F555">
        <f t="shared" si="315"/>
        <v>-3.7363576657703443E-44</v>
      </c>
      <c r="G555">
        <f t="shared" si="312"/>
        <v>-0.28258297534643623</v>
      </c>
      <c r="H555">
        <f t="shared" si="313"/>
        <v>0.1266412799551753</v>
      </c>
      <c r="I555">
        <f t="shared" si="314"/>
        <v>0.20632802102167802</v>
      </c>
      <c r="K555">
        <v>0</v>
      </c>
      <c r="L555">
        <v>0</v>
      </c>
      <c r="M555">
        <f>$J$26</f>
        <v>-13.460558290299449</v>
      </c>
      <c r="N555">
        <v>0</v>
      </c>
    </row>
    <row r="556" spans="1:14" x14ac:dyDescent="0.25">
      <c r="A556">
        <v>-1.8757530894985896E-32</v>
      </c>
      <c r="B556">
        <v>-6.6846810447734486E-9</v>
      </c>
      <c r="C556">
        <v>3.8558099284241995E-9</v>
      </c>
      <c r="D556">
        <v>0.17071370315040121</v>
      </c>
      <c r="F556">
        <f t="shared" si="315"/>
        <v>1.3557353160451015E-34</v>
      </c>
      <c r="G556">
        <f t="shared" si="312"/>
        <v>0</v>
      </c>
      <c r="H556">
        <f t="shared" si="313"/>
        <v>1.8315702039648372E-10</v>
      </c>
      <c r="I556">
        <f t="shared" si="314"/>
        <v>3.6356211570071725E-2</v>
      </c>
      <c r="K556">
        <v>0</v>
      </c>
      <c r="L556">
        <v>0</v>
      </c>
      <c r="M556">
        <v>0</v>
      </c>
      <c r="N556">
        <f>$J$26</f>
        <v>-13.460558290299449</v>
      </c>
    </row>
    <row r="558" spans="1:14" x14ac:dyDescent="0.25">
      <c r="A558" t="s">
        <v>16</v>
      </c>
      <c r="C558" t="s">
        <v>17</v>
      </c>
      <c r="D558" t="s">
        <v>18</v>
      </c>
      <c r="E558" t="s">
        <v>19</v>
      </c>
      <c r="G558" t="s">
        <v>20</v>
      </c>
      <c r="K558" t="s">
        <v>21</v>
      </c>
    </row>
    <row r="559" spans="1:14" x14ac:dyDescent="0.25">
      <c r="A559">
        <f t="array" ref="A559:A562">A553:D556-F553:I556+K553:N556</f>
        <v>146.09242084903386</v>
      </c>
      <c r="C559">
        <f>SQRT(SUMPRODUCT(A559:A561,A559:A561))</f>
        <v>146.09242084903386</v>
      </c>
      <c r="D559">
        <f>A559+SIGN(A559)*C559</f>
        <v>292.18484169806771</v>
      </c>
      <c r="E559">
        <f>D559/(SQRT(SUMPRODUCT(D559:D561,D559:D561)))</f>
        <v>1</v>
      </c>
      <c r="G559">
        <f t="array" ref="G559:I561">MMULT(E559:E561,TRANSPOSE(E559:E561))</f>
        <v>1</v>
      </c>
      <c r="H559">
        <v>3.355799992651484E-10</v>
      </c>
      <c r="I559">
        <v>1.9204443499771525E-10</v>
      </c>
      <c r="K559">
        <f>1-2*G559</f>
        <v>-1</v>
      </c>
      <c r="L559">
        <f t="shared" ref="L559" si="316">-2*H559</f>
        <v>-6.711599985302968E-10</v>
      </c>
      <c r="M559">
        <f t="shared" ref="M559:M560" si="317">-2*I559</f>
        <v>-3.8408886999543049E-10</v>
      </c>
      <c r="N559">
        <v>0</v>
      </c>
    </row>
    <row r="560" spans="1:14" x14ac:dyDescent="0.25">
      <c r="A560">
        <v>9.8051388962325064E-8</v>
      </c>
      <c r="D560">
        <f>A560</f>
        <v>9.8051388962325064E-8</v>
      </c>
      <c r="E560">
        <f>D560/(SQRT(SUMPRODUCT(D559:D561,D559:D561)))</f>
        <v>3.355799992651484E-10</v>
      </c>
      <c r="G560">
        <v>3.355799992651484E-10</v>
      </c>
      <c r="H560">
        <v>1.12613935906797E-19</v>
      </c>
      <c r="I560">
        <v>6.4446271355409118E-20</v>
      </c>
      <c r="K560">
        <f t="shared" ref="K560:K561" si="318">-2*G560</f>
        <v>-6.711599985302968E-10</v>
      </c>
      <c r="L560">
        <f>1-2*H560</f>
        <v>1</v>
      </c>
      <c r="M560">
        <f t="shared" si="317"/>
        <v>-1.2889254271081824E-19</v>
      </c>
      <c r="N560">
        <v>0</v>
      </c>
    </row>
    <row r="561" spans="1:29" x14ac:dyDescent="0.25">
      <c r="A561">
        <v>5.6112472838802286E-8</v>
      </c>
      <c r="D561">
        <f>A561</f>
        <v>5.6112472838802286E-8</v>
      </c>
      <c r="E561">
        <f>D561/(SQRT(SUMPRODUCT(D559:D561,D559:D561)))</f>
        <v>1.9204443499771525E-10</v>
      </c>
      <c r="G561">
        <v>1.9204443499771525E-10</v>
      </c>
      <c r="H561">
        <v>6.4446271355409118E-20</v>
      </c>
      <c r="I561">
        <v>3.6881065013591679E-20</v>
      </c>
      <c r="K561">
        <f t="shared" si="318"/>
        <v>-3.8408886999543049E-10</v>
      </c>
      <c r="L561">
        <f t="shared" ref="L561" si="319">-2*H561</f>
        <v>-1.2889254271081824E-19</v>
      </c>
      <c r="M561">
        <f>1-2*I561</f>
        <v>1</v>
      </c>
      <c r="N561">
        <v>0</v>
      </c>
    </row>
    <row r="562" spans="1:29" x14ac:dyDescent="0.25">
      <c r="A562">
        <v>-1.8893104426590406E-32</v>
      </c>
      <c r="K562">
        <v>0</v>
      </c>
      <c r="L562">
        <v>0</v>
      </c>
      <c r="M562">
        <v>0</v>
      </c>
      <c r="N562">
        <v>1</v>
      </c>
    </row>
    <row r="563" spans="1:29" x14ac:dyDescent="0.25">
      <c r="K563" t="s">
        <v>22</v>
      </c>
      <c r="P563" t="s">
        <v>23</v>
      </c>
      <c r="U563" t="s">
        <v>24</v>
      </c>
      <c r="Z563" t="s">
        <v>25</v>
      </c>
    </row>
    <row r="564" spans="1:29" x14ac:dyDescent="0.25">
      <c r="A564">
        <f t="array" ref="A564:D567">MMULT(MMULT(K559:N562,A547:D550),K559:N562)</f>
        <v>12.587508726263534</v>
      </c>
      <c r="B564">
        <v>14.948735755284494</v>
      </c>
      <c r="C564">
        <v>-3.753997355928874</v>
      </c>
      <c r="D564">
        <v>-8.9032585821021986</v>
      </c>
      <c r="F564" t="s">
        <v>26</v>
      </c>
      <c r="G564">
        <f>SQRT(A565*A565+A566*A566)</f>
        <v>3.3059192710940915E-9</v>
      </c>
      <c r="H564" t="s">
        <v>27</v>
      </c>
      <c r="I564">
        <f>A565/G564</f>
        <v>-0.21012040172021443</v>
      </c>
      <c r="K564">
        <v>1</v>
      </c>
      <c r="L564">
        <v>0</v>
      </c>
      <c r="M564">
        <v>0</v>
      </c>
      <c r="N564">
        <v>0</v>
      </c>
      <c r="P564">
        <v>1</v>
      </c>
      <c r="Q564">
        <v>0</v>
      </c>
      <c r="R564">
        <v>0</v>
      </c>
      <c r="S564">
        <v>0</v>
      </c>
      <c r="U564">
        <f t="array" ref="U564:X567">MMULT(P564:S567,MMULT(K564:N567,A564:D567))</f>
        <v>12.587508726263534</v>
      </c>
      <c r="V564">
        <v>14.948735755284494</v>
      </c>
      <c r="W564">
        <v>-3.753997355928874</v>
      </c>
      <c r="X564">
        <v>-8.9032585821021986</v>
      </c>
      <c r="Z564">
        <f t="array" ref="Z564:AC567">MMULT(MMULT(U564:X567,TRANSPOSE(K564:N567)), TRANSPOSE(P564:S567))</f>
        <v>12.587508726263534</v>
      </c>
      <c r="AA564">
        <v>-6.8112256704974481</v>
      </c>
      <c r="AB564">
        <v>-13.826221527392413</v>
      </c>
      <c r="AC564">
        <v>-8.9032585804550077</v>
      </c>
    </row>
    <row r="565" spans="1:29" x14ac:dyDescent="0.25">
      <c r="A565">
        <v>-6.9464108529688894E-10</v>
      </c>
      <c r="B565">
        <v>-7.0637822014927742</v>
      </c>
      <c r="C565">
        <v>-9.3437002105873628</v>
      </c>
      <c r="D565">
        <v>-6.1506428701734652</v>
      </c>
      <c r="H565" t="s">
        <v>28</v>
      </c>
      <c r="I565">
        <f>A566/G564</f>
        <v>0.97767551712259615</v>
      </c>
      <c r="K565">
        <v>0</v>
      </c>
      <c r="L565">
        <f>I564</f>
        <v>-0.21012040172021443</v>
      </c>
      <c r="M565">
        <f>I565</f>
        <v>0.97767551712259615</v>
      </c>
      <c r="N565">
        <v>0</v>
      </c>
      <c r="P565">
        <v>0</v>
      </c>
      <c r="Q565">
        <f>I566</f>
        <v>1</v>
      </c>
      <c r="R565">
        <v>0</v>
      </c>
      <c r="S565">
        <f>I567</f>
        <v>2.4183469730320776E-10</v>
      </c>
      <c r="U565">
        <v>3.3059192710940919E-9</v>
      </c>
      <c r="V565">
        <v>4.6240036338923582</v>
      </c>
      <c r="W565">
        <v>0.55619999497750072</v>
      </c>
      <c r="X565">
        <v>-1.0001200790223892</v>
      </c>
      <c r="Z565">
        <v>3.3059192710940919E-9</v>
      </c>
      <c r="AA565">
        <v>-0.42781438363784396</v>
      </c>
      <c r="AB565">
        <v>-4.6376441103239285</v>
      </c>
      <c r="AC565">
        <v>-1.0001200789189288</v>
      </c>
    </row>
    <row r="566" spans="1:29" x14ac:dyDescent="0.25">
      <c r="A566">
        <v>3.2321163329324721E-9</v>
      </c>
      <c r="B566">
        <v>3.2114529054499008</v>
      </c>
      <c r="C566">
        <v>-1.4392321605491567</v>
      </c>
      <c r="D566">
        <v>-2.3448430378904757</v>
      </c>
      <c r="F566" t="s">
        <v>26</v>
      </c>
      <c r="G566">
        <f>SQRT(G564*G564+A567*A567)</f>
        <v>3.3059192710940915E-9</v>
      </c>
      <c r="H566" t="s">
        <v>27</v>
      </c>
      <c r="I566">
        <f>G564/G566</f>
        <v>1</v>
      </c>
      <c r="K566">
        <v>0</v>
      </c>
      <c r="L566">
        <f>-M565</f>
        <v>-0.97767551712259615</v>
      </c>
      <c r="M566">
        <f>L565</f>
        <v>-0.21012040172021443</v>
      </c>
      <c r="N566">
        <v>0</v>
      </c>
      <c r="P566">
        <v>0</v>
      </c>
      <c r="Q566">
        <v>0</v>
      </c>
      <c r="R566">
        <v>1</v>
      </c>
      <c r="S566">
        <v>0</v>
      </c>
      <c r="U566">
        <v>0</v>
      </c>
      <c r="V566">
        <v>6.2312951420871556</v>
      </c>
      <c r="W566">
        <v>9.4375189749677499</v>
      </c>
      <c r="X566">
        <v>6.5060323098256463</v>
      </c>
      <c r="Z566">
        <v>0</v>
      </c>
      <c r="AA566">
        <v>7.9175090072867178</v>
      </c>
      <c r="AB566">
        <v>-8.0751999786459514</v>
      </c>
      <c r="AC566">
        <v>6.5060323079109175</v>
      </c>
    </row>
    <row r="567" spans="1:29" x14ac:dyDescent="0.25">
      <c r="A567">
        <v>7.9948598623388076E-19</v>
      </c>
      <c r="B567">
        <v>2.6829150667286268E-28</v>
      </c>
      <c r="C567">
        <v>-2.0815130265123036E-9</v>
      </c>
      <c r="D567">
        <v>-0.41317514236650282</v>
      </c>
      <c r="H567" t="s">
        <v>28</v>
      </c>
      <c r="I567">
        <f>A567/G566</f>
        <v>2.4183469730320776E-10</v>
      </c>
      <c r="K567">
        <v>0</v>
      </c>
      <c r="L567">
        <v>0</v>
      </c>
      <c r="M567">
        <v>0</v>
      </c>
      <c r="N567">
        <v>1</v>
      </c>
      <c r="P567">
        <v>0</v>
      </c>
      <c r="Q567">
        <f>-S565</f>
        <v>-2.4183469730320776E-10</v>
      </c>
      <c r="R567">
        <v>0</v>
      </c>
      <c r="S567">
        <f>Q565</f>
        <v>1</v>
      </c>
      <c r="U567">
        <v>-1.9259299443872359E-34</v>
      </c>
      <c r="V567">
        <v>-1.1182445191312911E-9</v>
      </c>
      <c r="W567">
        <v>-2.2160214839377333E-9</v>
      </c>
      <c r="X567">
        <v>-0.41317514212463907</v>
      </c>
      <c r="Z567">
        <v>-1.9259299443872359E-34</v>
      </c>
      <c r="AA567">
        <v>-2.0315040481112335E-9</v>
      </c>
      <c r="AB567">
        <v>1.5589116129368161E-9</v>
      </c>
      <c r="AC567">
        <v>-0.41317514212463907</v>
      </c>
    </row>
    <row r="568" spans="1:29" x14ac:dyDescent="0.25">
      <c r="K568" t="s">
        <v>29</v>
      </c>
      <c r="P568" t="s">
        <v>30</v>
      </c>
      <c r="U568" t="s">
        <v>31</v>
      </c>
    </row>
    <row r="569" spans="1:29" x14ac:dyDescent="0.25">
      <c r="A569">
        <f>Z564</f>
        <v>12.587508726263534</v>
      </c>
      <c r="B569">
        <f t="shared" ref="B569:B572" si="320">AA564</f>
        <v>-6.8112256704974481</v>
      </c>
      <c r="C569">
        <f t="shared" ref="C569:C572" si="321">AB564</f>
        <v>-13.826221527392413</v>
      </c>
      <c r="D569">
        <f t="shared" ref="D569:D572" si="322">AC564</f>
        <v>-8.9032585804550077</v>
      </c>
      <c r="F569" t="s">
        <v>26</v>
      </c>
      <c r="G569">
        <f>SQRT(B571*B571+B572*B572)</f>
        <v>7.9175090072867178</v>
      </c>
      <c r="H569" t="s">
        <v>27</v>
      </c>
      <c r="I569">
        <f>B571/G569</f>
        <v>1</v>
      </c>
      <c r="K569">
        <v>1</v>
      </c>
      <c r="L569">
        <v>0</v>
      </c>
      <c r="M569">
        <v>0</v>
      </c>
      <c r="N569">
        <v>0</v>
      </c>
      <c r="P569">
        <f t="array" ref="P569:S572">MMULT(K569:N572,A569:D572)</f>
        <v>12.587508726263534</v>
      </c>
      <c r="Q569">
        <v>-6.8112256704974481</v>
      </c>
      <c r="R569">
        <v>-13.826221527392413</v>
      </c>
      <c r="S569">
        <v>-8.9032585804550077</v>
      </c>
      <c r="U569">
        <f t="array" ref="U569:X572">MMULT(P569:S572,TRANSPOSE(K569:N572))</f>
        <v>12.587508726263534</v>
      </c>
      <c r="V569">
        <v>-6.8112256704974481</v>
      </c>
      <c r="W569">
        <v>-13.826221525107981</v>
      </c>
      <c r="X569">
        <v>-8.9032585840025913</v>
      </c>
    </row>
    <row r="570" spans="1:29" x14ac:dyDescent="0.25">
      <c r="A570">
        <f t="shared" ref="A570:A572" si="323">Z565</f>
        <v>3.3059192710940919E-9</v>
      </c>
      <c r="B570">
        <f t="shared" si="320"/>
        <v>-0.42781438363784396</v>
      </c>
      <c r="C570">
        <f t="shared" si="321"/>
        <v>-4.6376441103239285</v>
      </c>
      <c r="D570">
        <f t="shared" si="322"/>
        <v>-1.0001200789189288</v>
      </c>
      <c r="H570" t="s">
        <v>28</v>
      </c>
      <c r="I570">
        <f>B572/G569</f>
        <v>-2.5658373691038179E-10</v>
      </c>
      <c r="K570">
        <v>0</v>
      </c>
      <c r="L570">
        <v>1</v>
      </c>
      <c r="M570">
        <v>0</v>
      </c>
      <c r="N570">
        <v>0</v>
      </c>
      <c r="P570">
        <v>3.3059192710940919E-9</v>
      </c>
      <c r="Q570">
        <v>-0.42781438363784396</v>
      </c>
      <c r="R570">
        <v>-4.6376441103239285</v>
      </c>
      <c r="S570">
        <v>-1.0001200789189288</v>
      </c>
      <c r="U570">
        <v>3.3059192710940919E-9</v>
      </c>
      <c r="V570">
        <v>-0.42781438363784396</v>
      </c>
      <c r="W570">
        <v>-4.6376441100673143</v>
      </c>
      <c r="X570">
        <v>-1.000120080108873</v>
      </c>
    </row>
    <row r="571" spans="1:29" x14ac:dyDescent="0.25">
      <c r="A571">
        <f t="shared" si="323"/>
        <v>0</v>
      </c>
      <c r="B571">
        <f t="shared" si="320"/>
        <v>7.9175090072867178</v>
      </c>
      <c r="C571">
        <f t="shared" si="321"/>
        <v>-8.0751999786459514</v>
      </c>
      <c r="D571">
        <f t="shared" si="322"/>
        <v>6.5060323079109175</v>
      </c>
      <c r="K571">
        <v>0</v>
      </c>
      <c r="L571">
        <v>0</v>
      </c>
      <c r="M571">
        <f>I569</f>
        <v>1</v>
      </c>
      <c r="N571">
        <f>I570</f>
        <v>-2.5658373691038179E-10</v>
      </c>
      <c r="P571">
        <v>4.9416230215848076E-44</v>
      </c>
      <c r="Q571">
        <v>7.9175090072867178</v>
      </c>
      <c r="R571">
        <v>-8.0751999786459514</v>
      </c>
      <c r="S571">
        <v>6.5060323080169313</v>
      </c>
      <c r="U571">
        <v>4.9416230215848076E-44</v>
      </c>
      <c r="V571">
        <v>7.9175090072867178</v>
      </c>
      <c r="W571">
        <v>-8.0751999803152934</v>
      </c>
      <c r="X571">
        <v>6.5060323059449665</v>
      </c>
    </row>
    <row r="572" spans="1:29" x14ac:dyDescent="0.25">
      <c r="A572">
        <f t="shared" si="323"/>
        <v>-1.9259299443872359E-34</v>
      </c>
      <c r="B572">
        <f t="shared" si="320"/>
        <v>-2.0315040481112335E-9</v>
      </c>
      <c r="C572">
        <f t="shared" si="321"/>
        <v>1.5589116129368161E-9</v>
      </c>
      <c r="D572">
        <f t="shared" si="322"/>
        <v>-0.41317514212463907</v>
      </c>
      <c r="K572">
        <v>0</v>
      </c>
      <c r="L572">
        <v>0</v>
      </c>
      <c r="M572">
        <f>-N571</f>
        <v>2.5658373691038179E-10</v>
      </c>
      <c r="N572">
        <f>M571</f>
        <v>1</v>
      </c>
      <c r="P572">
        <v>-1.9259299443872359E-34</v>
      </c>
      <c r="Q572">
        <v>0</v>
      </c>
      <c r="R572">
        <v>-5.1305337388279729E-10</v>
      </c>
      <c r="S572">
        <v>-0.41317514045529696</v>
      </c>
      <c r="U572">
        <v>-1.9259299443872359E-34</v>
      </c>
      <c r="V572">
        <v>0</v>
      </c>
      <c r="W572">
        <v>-4.0703935234630533E-10</v>
      </c>
      <c r="X572">
        <v>-0.41317514045529696</v>
      </c>
    </row>
    <row r="574" spans="1:29" x14ac:dyDescent="0.25">
      <c r="A574" t="s">
        <v>46</v>
      </c>
    </row>
    <row r="575" spans="1:29" x14ac:dyDescent="0.25">
      <c r="A575">
        <v>4</v>
      </c>
      <c r="B575">
        <v>4</v>
      </c>
    </row>
    <row r="576" spans="1:29" x14ac:dyDescent="0.25">
      <c r="A576">
        <f>U569</f>
        <v>12.587508726263534</v>
      </c>
      <c r="B576">
        <f t="shared" ref="B576:D576" si="324">V569</f>
        <v>-6.8112256704974481</v>
      </c>
      <c r="C576">
        <f t="shared" si="324"/>
        <v>-13.826221525107981</v>
      </c>
      <c r="D576">
        <f t="shared" si="324"/>
        <v>-8.9032585840025913</v>
      </c>
      <c r="F576">
        <f>C578</f>
        <v>-8.0751999803152934</v>
      </c>
      <c r="G576">
        <f>D578</f>
        <v>6.5060323059449665</v>
      </c>
      <c r="I576" t="s">
        <v>11</v>
      </c>
      <c r="J576">
        <f>F576+G577</f>
        <v>-8.4883751207705895</v>
      </c>
    </row>
    <row r="577" spans="1:26" x14ac:dyDescent="0.25">
      <c r="A577">
        <f t="shared" ref="A577:A579" si="325">U570</f>
        <v>3.3059192710940919E-9</v>
      </c>
      <c r="B577">
        <f t="shared" ref="B577:B579" si="326">V570</f>
        <v>-0.42781438363784396</v>
      </c>
      <c r="C577">
        <f t="shared" ref="C577:C579" si="327">W570</f>
        <v>-4.6376441100673143</v>
      </c>
      <c r="D577">
        <f t="shared" ref="D577:D579" si="328">X570</f>
        <v>-1.000120080108873</v>
      </c>
      <c r="F577">
        <f>C579</f>
        <v>-4.0703935234630533E-10</v>
      </c>
      <c r="G577">
        <f>D579</f>
        <v>-0.41317514045529696</v>
      </c>
      <c r="I577" t="s">
        <v>12</v>
      </c>
      <c r="J577">
        <f>F576*G577-F577*G576</f>
        <v>3.3364718887195934</v>
      </c>
    </row>
    <row r="578" spans="1:26" x14ac:dyDescent="0.25">
      <c r="A578">
        <f t="shared" si="325"/>
        <v>4.9416230215848076E-44</v>
      </c>
      <c r="B578">
        <f t="shared" si="326"/>
        <v>7.9175090072867178</v>
      </c>
      <c r="C578">
        <f t="shared" si="327"/>
        <v>-8.0751999803152934</v>
      </c>
      <c r="D578">
        <f t="shared" si="328"/>
        <v>6.5060323059449665</v>
      </c>
    </row>
    <row r="579" spans="1:26" x14ac:dyDescent="0.25">
      <c r="A579">
        <f t="shared" si="325"/>
        <v>-1.9259299443872359E-34</v>
      </c>
      <c r="B579">
        <f t="shared" si="326"/>
        <v>0</v>
      </c>
      <c r="C579">
        <f t="shared" si="327"/>
        <v>-4.0703935234630533E-10</v>
      </c>
      <c r="D579">
        <f t="shared" si="328"/>
        <v>-0.41317514045529696</v>
      </c>
    </row>
    <row r="581" spans="1:26" x14ac:dyDescent="0.25">
      <c r="A581" t="s">
        <v>13</v>
      </c>
      <c r="F581" t="s">
        <v>14</v>
      </c>
      <c r="K581" t="s">
        <v>15</v>
      </c>
    </row>
    <row r="582" spans="1:26" x14ac:dyDescent="0.25">
      <c r="A582">
        <f t="array" ref="A582:D585">MMULT(A576:D579,A576:D579)</f>
        <v>158.44537591124327</v>
      </c>
      <c r="B582">
        <v>-192.29165571367861</v>
      </c>
      <c r="C582">
        <v>-30.800139694416803</v>
      </c>
      <c r="D582">
        <v>-191.53304035064494</v>
      </c>
      <c r="F582">
        <f>$J$25*A576</f>
        <v>-1.1076032497284682</v>
      </c>
      <c r="G582">
        <f t="shared" ref="G582:G585" si="329">$J$25*B576</f>
        <v>0.59933509094903592</v>
      </c>
      <c r="H582">
        <f t="shared" ref="H582:H585" si="330">$J$25*C576</f>
        <v>1.2166003794478468</v>
      </c>
      <c r="I582">
        <f t="shared" ref="I582:I585" si="331">$J$25*D576</f>
        <v>0.78341777990102457</v>
      </c>
      <c r="K582">
        <f>$J$26</f>
        <v>-13.460558290299449</v>
      </c>
      <c r="L582">
        <v>0</v>
      </c>
      <c r="M582">
        <v>0</v>
      </c>
      <c r="N582">
        <v>0</v>
      </c>
    </row>
    <row r="583" spans="1:26" x14ac:dyDescent="0.25">
      <c r="A583">
        <v>4.019896785790007E-8</v>
      </c>
      <c r="B583">
        <v>-36.535563889718091</v>
      </c>
      <c r="C583">
        <v>39.433954437503758</v>
      </c>
      <c r="D583">
        <v>-29.331571922800041</v>
      </c>
      <c r="F583">
        <f t="shared" ref="F583:F585" si="332">$J$25*A577</f>
        <v>-2.9089528417675272E-10</v>
      </c>
      <c r="G583">
        <f t="shared" si="329"/>
        <v>3.7644351388546327E-2</v>
      </c>
      <c r="H583">
        <f t="shared" si="330"/>
        <v>0.40807675284284889</v>
      </c>
      <c r="I583">
        <f t="shared" si="331"/>
        <v>8.8002818900615246E-2</v>
      </c>
      <c r="K583">
        <v>0</v>
      </c>
      <c r="L583">
        <f>$J$26</f>
        <v>-13.460558290299449</v>
      </c>
      <c r="M583">
        <v>0</v>
      </c>
      <c r="N583">
        <v>0</v>
      </c>
    </row>
    <row r="584" spans="1:26" x14ac:dyDescent="0.25">
      <c r="A584">
        <v>2.6174645606250214E-8</v>
      </c>
      <c r="B584">
        <v>-67.322692815687304</v>
      </c>
      <c r="C584">
        <v>28.490265705387745</v>
      </c>
      <c r="D584">
        <v>-63.144102503343284</v>
      </c>
      <c r="F584">
        <f t="shared" si="332"/>
        <v>-4.3482454206528704E-45</v>
      </c>
      <c r="G584">
        <f t="shared" si="329"/>
        <v>-0.69667945396756092</v>
      </c>
      <c r="H584">
        <f t="shared" si="330"/>
        <v>0.71055503792762387</v>
      </c>
      <c r="I584">
        <f t="shared" si="331"/>
        <v>-0.57248043926815206</v>
      </c>
      <c r="K584">
        <v>0</v>
      </c>
      <c r="L584">
        <v>0</v>
      </c>
      <c r="M584">
        <f>$J$26</f>
        <v>-13.460558290299449</v>
      </c>
      <c r="N584">
        <v>0</v>
      </c>
    </row>
    <row r="585" spans="1:26" x14ac:dyDescent="0.25">
      <c r="A585">
        <v>-2.3446913605867318E-33</v>
      </c>
      <c r="B585">
        <v>-3.2227377385220245E-9</v>
      </c>
      <c r="C585">
        <v>3.4551027116309525E-9</v>
      </c>
      <c r="D585">
        <v>0.1707136940420432</v>
      </c>
      <c r="F585">
        <f t="shared" si="332"/>
        <v>1.6946691450563769E-35</v>
      </c>
      <c r="G585">
        <f t="shared" si="329"/>
        <v>0</v>
      </c>
      <c r="H585">
        <f t="shared" si="330"/>
        <v>3.5816309583601397E-11</v>
      </c>
      <c r="I585">
        <f t="shared" si="331"/>
        <v>3.6356211401900415E-2</v>
      </c>
      <c r="K585">
        <v>0</v>
      </c>
      <c r="L585">
        <v>0</v>
      </c>
      <c r="M585">
        <v>0</v>
      </c>
      <c r="N585">
        <f>$J$26</f>
        <v>-13.460558290299449</v>
      </c>
    </row>
    <row r="587" spans="1:26" x14ac:dyDescent="0.25">
      <c r="A587" t="s">
        <v>16</v>
      </c>
      <c r="C587" t="s">
        <v>17</v>
      </c>
      <c r="D587" t="s">
        <v>18</v>
      </c>
      <c r="E587" t="s">
        <v>19</v>
      </c>
      <c r="G587" t="s">
        <v>20</v>
      </c>
      <c r="K587" t="s">
        <v>21</v>
      </c>
    </row>
    <row r="588" spans="1:26" x14ac:dyDescent="0.25">
      <c r="A588">
        <f t="array" ref="A588:A591">A582:D585-F582:I585+K582:N585</f>
        <v>146.0924208706723</v>
      </c>
      <c r="C588">
        <f>SQRT(SUMPRODUCT(A588:A590,A588:A590))</f>
        <v>146.0924208706723</v>
      </c>
      <c r="D588">
        <f>A588+SIGN(A588)*C588</f>
        <v>292.1848417413446</v>
      </c>
      <c r="E588">
        <f>D588/(SQRT(SUMPRODUCT(D588:D590,D588:D590)))</f>
        <v>1</v>
      </c>
      <c r="G588">
        <f t="array" ref="G588:I590">MMULT(E588:E590,TRANSPOSE(E588:E590))</f>
        <v>1</v>
      </c>
      <c r="H588">
        <v>1.3857619341499002E-10</v>
      </c>
      <c r="I588">
        <v>8.9582489804249355E-11</v>
      </c>
      <c r="K588">
        <f>1-2*G588</f>
        <v>-1</v>
      </c>
      <c r="L588">
        <f t="shared" ref="L588" si="333">-2*H588</f>
        <v>-2.7715238682998004E-10</v>
      </c>
      <c r="M588">
        <f t="shared" ref="M588:M589" si="334">-2*I588</f>
        <v>-1.7916497960849871E-10</v>
      </c>
      <c r="N588">
        <v>0</v>
      </c>
    </row>
    <row r="589" spans="1:26" x14ac:dyDescent="0.25">
      <c r="A589">
        <v>4.048986314207682E-8</v>
      </c>
      <c r="D589">
        <f>A589</f>
        <v>4.048986314207682E-8</v>
      </c>
      <c r="E589">
        <f>D589/(SQRT(SUMPRODUCT(D588:D590,D588:D590)))</f>
        <v>1.3857619341499002E-10</v>
      </c>
      <c r="G589">
        <v>1.3857619341499002E-10</v>
      </c>
      <c r="H589">
        <v>1.9203361381388725E-20</v>
      </c>
      <c r="I589">
        <v>1.241400043371003E-20</v>
      </c>
      <c r="K589">
        <f t="shared" ref="K589:K590" si="335">-2*G589</f>
        <v>-2.7715238682998004E-10</v>
      </c>
      <c r="L589">
        <f>1-2*H589</f>
        <v>1</v>
      </c>
      <c r="M589">
        <f t="shared" si="334"/>
        <v>-2.4828000867420061E-20</v>
      </c>
      <c r="N589">
        <v>0</v>
      </c>
    </row>
    <row r="590" spans="1:26" x14ac:dyDescent="0.25">
      <c r="A590">
        <v>2.6174645606250214E-8</v>
      </c>
      <c r="D590">
        <f>A590</f>
        <v>2.6174645606250214E-8</v>
      </c>
      <c r="E590">
        <f>D590/(SQRT(SUMPRODUCT(D588:D590,D588:D590)))</f>
        <v>8.9582489804249355E-11</v>
      </c>
      <c r="G590">
        <v>8.9582489804249355E-11</v>
      </c>
      <c r="H590">
        <v>1.241400043371003E-20</v>
      </c>
      <c r="I590">
        <v>8.0250224795284397E-21</v>
      </c>
      <c r="K590">
        <f t="shared" si="335"/>
        <v>-1.7916497960849871E-10</v>
      </c>
      <c r="L590">
        <f t="shared" ref="L590" si="336">-2*H590</f>
        <v>-2.4828000867420061E-20</v>
      </c>
      <c r="M590">
        <f>1-2*I590</f>
        <v>1</v>
      </c>
      <c r="N590">
        <v>0</v>
      </c>
    </row>
    <row r="591" spans="1:26" x14ac:dyDescent="0.25">
      <c r="A591">
        <v>-2.3616380520372955E-33</v>
      </c>
      <c r="K591">
        <v>0</v>
      </c>
      <c r="L591">
        <v>0</v>
      </c>
      <c r="M591">
        <v>0</v>
      </c>
      <c r="N591">
        <v>1</v>
      </c>
    </row>
    <row r="592" spans="1:26" x14ac:dyDescent="0.25">
      <c r="K592" t="s">
        <v>22</v>
      </c>
      <c r="P592" t="s">
        <v>23</v>
      </c>
      <c r="U592" t="s">
        <v>24</v>
      </c>
      <c r="Z592" t="s">
        <v>25</v>
      </c>
    </row>
    <row r="593" spans="1:29" x14ac:dyDescent="0.25">
      <c r="A593">
        <f t="array" ref="A593:D596">MMULT(MMULT(K588:N591,A576:D579),K588:N591)</f>
        <v>12.587508721898613</v>
      </c>
      <c r="B593">
        <v>6.8112256726861364</v>
      </c>
      <c r="C593">
        <v>13.826221530095349</v>
      </c>
      <c r="D593">
        <v>8.9032585831141251</v>
      </c>
      <c r="F593" t="s">
        <v>26</v>
      </c>
      <c r="G593">
        <f>SQRT(A594*A594+A595*A595)</f>
        <v>1.8854693733991155E-9</v>
      </c>
      <c r="H593" t="s">
        <v>27</v>
      </c>
      <c r="I593">
        <f>A594/G593</f>
        <v>0.6004934481323676</v>
      </c>
      <c r="K593">
        <v>1</v>
      </c>
      <c r="L593">
        <v>0</v>
      </c>
      <c r="M593">
        <v>0</v>
      </c>
      <c r="N593">
        <v>0</v>
      </c>
      <c r="P593">
        <v>1</v>
      </c>
      <c r="Q593">
        <v>0</v>
      </c>
      <c r="R593">
        <v>0</v>
      </c>
      <c r="S593">
        <v>0</v>
      </c>
      <c r="U593">
        <f t="array" ref="U593:X596">MMULT(P593:S596,MMULT(K593:N596,A593:D596))</f>
        <v>12.587508721898613</v>
      </c>
      <c r="V593">
        <v>6.8112256726861364</v>
      </c>
      <c r="W593">
        <v>13.826221530095349</v>
      </c>
      <c r="X593">
        <v>8.9032585831141251</v>
      </c>
      <c r="Z593">
        <f t="array" ref="Z593:AC596">MMULT(MMULT(U593:X596,TRANSPOSE(K593:N596)), TRANSPOSE(P593:S596))</f>
        <v>12.587508721898613</v>
      </c>
      <c r="AA593">
        <v>15.145953433046216</v>
      </c>
      <c r="AB593">
        <v>2.8560972633924502</v>
      </c>
      <c r="AC593">
        <v>8.9032585825283022</v>
      </c>
    </row>
    <row r="594" spans="1:29" x14ac:dyDescent="0.25">
      <c r="A594">
        <v>1.1322120053804095E-9</v>
      </c>
      <c r="B594">
        <v>-0.42781438175009651</v>
      </c>
      <c r="C594">
        <v>-4.637644106235344</v>
      </c>
      <c r="D594">
        <v>-1.0001200776413137</v>
      </c>
      <c r="H594" t="s">
        <v>28</v>
      </c>
      <c r="I594">
        <f>A595/G593</f>
        <v>0.79962967600639945</v>
      </c>
      <c r="K594">
        <v>0</v>
      </c>
      <c r="L594">
        <f>I593</f>
        <v>0.6004934481323676</v>
      </c>
      <c r="M594">
        <f>I594</f>
        <v>0.79962967600639945</v>
      </c>
      <c r="N594">
        <v>0</v>
      </c>
      <c r="P594">
        <v>0</v>
      </c>
      <c r="Q594">
        <f>I595</f>
        <v>1</v>
      </c>
      <c r="R594">
        <v>0</v>
      </c>
      <c r="S594">
        <f>I596</f>
        <v>3.8678537181173988E-11</v>
      </c>
      <c r="U594">
        <v>1.8854693733991155E-9</v>
      </c>
      <c r="V594">
        <v>6.0741754299925095</v>
      </c>
      <c r="W594">
        <v>-9.2420444425295933</v>
      </c>
      <c r="X594">
        <v>4.6018509521802482</v>
      </c>
      <c r="Z594">
        <v>1.8854693733991155E-9</v>
      </c>
      <c r="AA594">
        <v>-3.7427104545215815</v>
      </c>
      <c r="AB594">
        <v>-10.406878066178123</v>
      </c>
      <c r="AC594">
        <v>4.6018509523250106</v>
      </c>
    </row>
    <row r="595" spans="1:29" x14ac:dyDescent="0.25">
      <c r="A595">
        <v>1.5076772641711237E-9</v>
      </c>
      <c r="B595">
        <v>7.917509008507051</v>
      </c>
      <c r="C595">
        <v>-8.0751999778381194</v>
      </c>
      <c r="D595">
        <v>6.506032307540119</v>
      </c>
      <c r="F595" t="s">
        <v>26</v>
      </c>
      <c r="G595">
        <f>SQRT(G593*G593+A596*A596)</f>
        <v>1.8854693733991155E-9</v>
      </c>
      <c r="H595" t="s">
        <v>27</v>
      </c>
      <c r="I595">
        <f>G593/G595</f>
        <v>1</v>
      </c>
      <c r="K595">
        <v>0</v>
      </c>
      <c r="L595">
        <f>-M594</f>
        <v>-0.79962967600639945</v>
      </c>
      <c r="M595">
        <f>L594</f>
        <v>0.6004934481323676</v>
      </c>
      <c r="N595">
        <v>0</v>
      </c>
      <c r="P595">
        <v>0</v>
      </c>
      <c r="Q595">
        <v>0</v>
      </c>
      <c r="R595">
        <v>1</v>
      </c>
      <c r="S595">
        <v>0</v>
      </c>
      <c r="U595">
        <v>-1.0339757656912846E-25</v>
      </c>
      <c r="V595">
        <v>5.0965053606071899</v>
      </c>
      <c r="W595">
        <v>-1.1407068249484746</v>
      </c>
      <c r="X595">
        <v>4.7065554676671688</v>
      </c>
      <c r="Z595">
        <v>-1.0339757656912846E-25</v>
      </c>
      <c r="AA595">
        <v>2.1482750487463127</v>
      </c>
      <c r="AB595">
        <v>-4.76030390488864</v>
      </c>
      <c r="AC595">
        <v>4.7065554675840771</v>
      </c>
    </row>
    <row r="596" spans="1:29" x14ac:dyDescent="0.25">
      <c r="A596">
        <v>7.2927197262982507E-20</v>
      </c>
      <c r="B596">
        <v>1.0105973393128221E-29</v>
      </c>
      <c r="C596">
        <v>-4.0703935234630533E-10</v>
      </c>
      <c r="D596">
        <v>-0.41317514045529696</v>
      </c>
      <c r="H596" t="s">
        <v>28</v>
      </c>
      <c r="I596">
        <f>A596/G595</f>
        <v>3.8678537181173988E-11</v>
      </c>
      <c r="K596">
        <v>0</v>
      </c>
      <c r="L596">
        <v>0</v>
      </c>
      <c r="M596">
        <v>0</v>
      </c>
      <c r="N596">
        <v>1</v>
      </c>
      <c r="P596">
        <v>0</v>
      </c>
      <c r="Q596">
        <f>-S594</f>
        <v>-3.8678537181173988E-11</v>
      </c>
      <c r="R596">
        <v>0</v>
      </c>
      <c r="S596">
        <f>Q594</f>
        <v>1</v>
      </c>
      <c r="U596">
        <v>0</v>
      </c>
      <c r="V596">
        <v>-2.3494022021393875E-10</v>
      </c>
      <c r="W596">
        <v>-4.9570592745862033E-11</v>
      </c>
      <c r="X596">
        <v>-0.41317514063328981</v>
      </c>
      <c r="Z596">
        <v>0</v>
      </c>
      <c r="AA596">
        <v>-1.9669918999738617E-10</v>
      </c>
      <c r="AB596">
        <v>1.5809835600661596E-10</v>
      </c>
      <c r="AC596">
        <v>-0.41317514063328981</v>
      </c>
    </row>
    <row r="597" spans="1:29" x14ac:dyDescent="0.25">
      <c r="K597" t="s">
        <v>29</v>
      </c>
      <c r="P597" t="s">
        <v>30</v>
      </c>
      <c r="U597" t="s">
        <v>31</v>
      </c>
    </row>
    <row r="598" spans="1:29" x14ac:dyDescent="0.25">
      <c r="A598">
        <f>Z593</f>
        <v>12.587508721898613</v>
      </c>
      <c r="B598">
        <f t="shared" ref="B598:B601" si="337">AA593</f>
        <v>15.145953433046216</v>
      </c>
      <c r="C598">
        <f t="shared" ref="C598:C601" si="338">AB593</f>
        <v>2.8560972633924502</v>
      </c>
      <c r="D598">
        <f t="shared" ref="D598:D601" si="339">AC593</f>
        <v>8.9032585825283022</v>
      </c>
      <c r="F598" t="s">
        <v>26</v>
      </c>
      <c r="G598">
        <f>SQRT(B600*B600+B601*B601)</f>
        <v>2.1482750487463127</v>
      </c>
      <c r="H598" t="s">
        <v>27</v>
      </c>
      <c r="I598">
        <f>B600/G598</f>
        <v>1</v>
      </c>
      <c r="K598">
        <v>1</v>
      </c>
      <c r="L598">
        <v>0</v>
      </c>
      <c r="M598">
        <v>0</v>
      </c>
      <c r="N598">
        <v>0</v>
      </c>
      <c r="P598">
        <f t="array" ref="P598:S601">MMULT(K598:N601,A598:D601)</f>
        <v>12.587508721898613</v>
      </c>
      <c r="Q598">
        <v>15.145953433046216</v>
      </c>
      <c r="R598">
        <v>2.8560972633924502</v>
      </c>
      <c r="S598">
        <v>8.9032585825283022</v>
      </c>
      <c r="U598">
        <f t="array" ref="U598:X601">MMULT(P598:S601,TRANSPOSE(K598:N601))</f>
        <v>12.587508721898613</v>
      </c>
      <c r="V598">
        <v>15.145953433046216</v>
      </c>
      <c r="W598">
        <v>2.8560972625772547</v>
      </c>
      <c r="X598">
        <v>8.9032585827898103</v>
      </c>
    </row>
    <row r="599" spans="1:29" x14ac:dyDescent="0.25">
      <c r="A599">
        <f t="shared" ref="A599:A601" si="340">Z594</f>
        <v>1.8854693733991155E-9</v>
      </c>
      <c r="B599">
        <f t="shared" si="337"/>
        <v>-3.7427104545215815</v>
      </c>
      <c r="C599">
        <f t="shared" si="338"/>
        <v>-10.406878066178123</v>
      </c>
      <c r="D599">
        <f t="shared" si="339"/>
        <v>4.6018509523250106</v>
      </c>
      <c r="H599" t="s">
        <v>28</v>
      </c>
      <c r="I599">
        <f>B601/G598</f>
        <v>-9.1561455369588548E-11</v>
      </c>
      <c r="K599">
        <v>0</v>
      </c>
      <c r="L599">
        <v>1</v>
      </c>
      <c r="M599">
        <v>0</v>
      </c>
      <c r="N599">
        <v>0</v>
      </c>
      <c r="P599">
        <v>1.8854693733991155E-9</v>
      </c>
      <c r="Q599">
        <v>-3.7427104545215815</v>
      </c>
      <c r="R599">
        <v>-10.406878066178123</v>
      </c>
      <c r="S599">
        <v>4.6018509523250106</v>
      </c>
      <c r="U599">
        <v>1.8854693733991155E-9</v>
      </c>
      <c r="V599">
        <v>-3.7427104545215815</v>
      </c>
      <c r="W599">
        <v>-10.406878066599475</v>
      </c>
      <c r="X599">
        <v>4.6018509513721417</v>
      </c>
    </row>
    <row r="600" spans="1:29" x14ac:dyDescent="0.25">
      <c r="A600">
        <f t="shared" si="340"/>
        <v>-1.0339757656912846E-25</v>
      </c>
      <c r="B600">
        <f t="shared" si="337"/>
        <v>2.1482750487463127</v>
      </c>
      <c r="C600">
        <f t="shared" si="338"/>
        <v>-4.76030390488864</v>
      </c>
      <c r="D600">
        <f t="shared" si="339"/>
        <v>4.7065554675840771</v>
      </c>
      <c r="K600">
        <v>0</v>
      </c>
      <c r="L600">
        <v>0</v>
      </c>
      <c r="M600">
        <f>I598</f>
        <v>1</v>
      </c>
      <c r="N600">
        <f>I599</f>
        <v>-9.1561455369588548E-11</v>
      </c>
      <c r="P600">
        <v>-1.0339757656912846E-25</v>
      </c>
      <c r="Q600">
        <v>2.1482750487463127</v>
      </c>
      <c r="R600">
        <v>-4.76030390488864</v>
      </c>
      <c r="S600">
        <v>4.7065554676219081</v>
      </c>
      <c r="U600">
        <v>-1.0339757656912846E-25</v>
      </c>
      <c r="V600">
        <v>2.1482750487463127</v>
      </c>
      <c r="W600">
        <v>-4.7603039053195788</v>
      </c>
      <c r="X600">
        <v>4.7065554671860479</v>
      </c>
    </row>
    <row r="601" spans="1:29" x14ac:dyDescent="0.25">
      <c r="A601">
        <f t="shared" si="340"/>
        <v>0</v>
      </c>
      <c r="B601">
        <f t="shared" si="337"/>
        <v>-1.9669918999738617E-10</v>
      </c>
      <c r="C601">
        <f t="shared" si="338"/>
        <v>1.5809835600661596E-10</v>
      </c>
      <c r="D601">
        <f t="shared" si="339"/>
        <v>-0.41317514063328981</v>
      </c>
      <c r="K601">
        <v>0</v>
      </c>
      <c r="L601">
        <v>0</v>
      </c>
      <c r="M601">
        <f>-N600</f>
        <v>9.1561455369588548E-11</v>
      </c>
      <c r="N601">
        <f>M600</f>
        <v>1</v>
      </c>
      <c r="P601">
        <v>-9.46723259235787E-36</v>
      </c>
      <c r="Q601">
        <v>0</v>
      </c>
      <c r="R601">
        <v>-2.7776199752652333E-10</v>
      </c>
      <c r="S601">
        <v>-0.41317514020235074</v>
      </c>
      <c r="U601">
        <v>-9.46723259235787E-36</v>
      </c>
      <c r="V601">
        <v>0</v>
      </c>
      <c r="W601">
        <v>-2.399310803670623E-10</v>
      </c>
      <c r="X601">
        <v>-0.41317514020235074</v>
      </c>
    </row>
    <row r="603" spans="1:29" x14ac:dyDescent="0.25">
      <c r="A603" t="s">
        <v>47</v>
      </c>
    </row>
    <row r="604" spans="1:29" x14ac:dyDescent="0.25">
      <c r="A604">
        <v>4</v>
      </c>
      <c r="B604">
        <v>4</v>
      </c>
    </row>
    <row r="605" spans="1:29" x14ac:dyDescent="0.25">
      <c r="A605">
        <f>U598</f>
        <v>12.587508721898613</v>
      </c>
      <c r="B605">
        <f t="shared" ref="B605:D605" si="341">V598</f>
        <v>15.145953433046216</v>
      </c>
      <c r="C605">
        <f t="shared" si="341"/>
        <v>2.8560972625772547</v>
      </c>
      <c r="D605">
        <f t="shared" si="341"/>
        <v>8.9032585827898103</v>
      </c>
      <c r="F605">
        <f>C607</f>
        <v>-4.7603039053195788</v>
      </c>
      <c r="G605">
        <f>D607</f>
        <v>4.7065554671860479</v>
      </c>
      <c r="I605" t="s">
        <v>11</v>
      </c>
      <c r="J605">
        <f>F605+G606</f>
        <v>-5.1734790455219297</v>
      </c>
    </row>
    <row r="606" spans="1:29" x14ac:dyDescent="0.25">
      <c r="A606">
        <f t="shared" ref="A606:A608" si="342">U599</f>
        <v>1.8854693733991155E-9</v>
      </c>
      <c r="B606">
        <f t="shared" ref="B606:B608" si="343">V599</f>
        <v>-3.7427104545215815</v>
      </c>
      <c r="C606">
        <f t="shared" ref="C606:C608" si="344">W599</f>
        <v>-10.406878066599475</v>
      </c>
      <c r="D606">
        <f t="shared" ref="D606:D608" si="345">X599</f>
        <v>4.6018509513721417</v>
      </c>
      <c r="F606">
        <f>C608</f>
        <v>-2.399310803670623E-10</v>
      </c>
      <c r="G606">
        <f>D608</f>
        <v>-0.41317514020235074</v>
      </c>
      <c r="I606" t="s">
        <v>12</v>
      </c>
      <c r="J606">
        <f>F605*G606-F606*G605</f>
        <v>1.9668392346154637</v>
      </c>
    </row>
    <row r="607" spans="1:29" x14ac:dyDescent="0.25">
      <c r="A607">
        <f t="shared" si="342"/>
        <v>-1.0339757656912846E-25</v>
      </c>
      <c r="B607">
        <f t="shared" si="343"/>
        <v>2.1482750487463127</v>
      </c>
      <c r="C607">
        <f t="shared" si="344"/>
        <v>-4.7603039053195788</v>
      </c>
      <c r="D607">
        <f t="shared" si="345"/>
        <v>4.7065554671860479</v>
      </c>
    </row>
    <row r="608" spans="1:29" x14ac:dyDescent="0.25">
      <c r="A608">
        <f t="shared" si="342"/>
        <v>-9.46723259235787E-36</v>
      </c>
      <c r="B608">
        <f t="shared" si="343"/>
        <v>0</v>
      </c>
      <c r="C608">
        <f t="shared" si="344"/>
        <v>-2.399310803670623E-10</v>
      </c>
      <c r="D608">
        <f t="shared" si="345"/>
        <v>-0.41317514020235074</v>
      </c>
    </row>
    <row r="610" spans="1:29" x14ac:dyDescent="0.25">
      <c r="A610" t="s">
        <v>13</v>
      </c>
      <c r="F610" t="s">
        <v>14</v>
      </c>
      <c r="K610" t="s">
        <v>15</v>
      </c>
    </row>
    <row r="611" spans="1:29" x14ac:dyDescent="0.25">
      <c r="A611">
        <f t="array" ref="A611:D614">MMULT(A605:D608,A605:D608)</f>
        <v>158.44537585243089</v>
      </c>
      <c r="B611">
        <v>140.09858516836775</v>
      </c>
      <c r="C611">
        <v>-135.26683233197897</v>
      </c>
      <c r="D611">
        <v>191.53304035228342</v>
      </c>
      <c r="F611">
        <f>$J$25*A605</f>
        <v>-1.107603249344389</v>
      </c>
      <c r="G611">
        <f t="shared" ref="G611:G614" si="346">$J$25*B605</f>
        <v>-1.3327265630947236</v>
      </c>
      <c r="H611">
        <f t="shared" ref="H611:H614" si="347">$J$25*C605</f>
        <v>-0.25131443229673756</v>
      </c>
      <c r="I611">
        <f t="shared" ref="I611:I614" si="348">$J$25*D605</f>
        <v>-0.78341777979430927</v>
      </c>
      <c r="K611">
        <f>$J$26</f>
        <v>-13.460558290299449</v>
      </c>
      <c r="L611">
        <v>0</v>
      </c>
      <c r="M611">
        <v>0</v>
      </c>
      <c r="N611">
        <v>0</v>
      </c>
    </row>
    <row r="612" spans="1:29" x14ac:dyDescent="0.25">
      <c r="A612">
        <v>1.6676596247032955E-8</v>
      </c>
      <c r="B612">
        <v>-8.3489549108785468</v>
      </c>
      <c r="C612">
        <v>88.4898336456923</v>
      </c>
      <c r="D612">
        <v>-68.105314921779623</v>
      </c>
      <c r="F612">
        <f t="shared" ref="F612:F614" si="349">$J$25*A606</f>
        <v>-1.659066977155744E-10</v>
      </c>
      <c r="G612">
        <f t="shared" si="346"/>
        <v>0.32932952440155683</v>
      </c>
      <c r="H612">
        <f t="shared" si="347"/>
        <v>0.91572464550060906</v>
      </c>
      <c r="I612">
        <f t="shared" si="348"/>
        <v>-0.40492723217510129</v>
      </c>
      <c r="K612">
        <v>0</v>
      </c>
      <c r="L612">
        <f>$J$26</f>
        <v>-13.460558290299449</v>
      </c>
      <c r="M612">
        <v>0</v>
      </c>
      <c r="N612">
        <v>0</v>
      </c>
    </row>
    <row r="613" spans="1:29" x14ac:dyDescent="0.25">
      <c r="A613">
        <v>4.0505068100486638E-9</v>
      </c>
      <c r="B613">
        <v>-18.266813588378366</v>
      </c>
      <c r="C613">
        <v>0.30365678405066521</v>
      </c>
      <c r="D613">
        <v>-14.463224509191443</v>
      </c>
      <c r="F613">
        <f t="shared" si="349"/>
        <v>9.0981856944467735E-27</v>
      </c>
      <c r="G613">
        <f t="shared" si="346"/>
        <v>-0.18903156113309083</v>
      </c>
      <c r="H613">
        <f t="shared" si="347"/>
        <v>0.41886986455279124</v>
      </c>
      <c r="I613">
        <f t="shared" si="348"/>
        <v>-0.41414041839794441</v>
      </c>
      <c r="K613">
        <v>0</v>
      </c>
      <c r="L613">
        <v>0</v>
      </c>
      <c r="M613">
        <f>$J$26</f>
        <v>-13.460558290299449</v>
      </c>
      <c r="N613">
        <v>0</v>
      </c>
    </row>
    <row r="614" spans="1:29" x14ac:dyDescent="0.25">
      <c r="A614">
        <v>-9.0448955421304757E-35</v>
      </c>
      <c r="B614">
        <v>-5.1543795337130621E-10</v>
      </c>
      <c r="C614">
        <v>1.2412784166484348E-9</v>
      </c>
      <c r="D614">
        <v>0.17071369535198325</v>
      </c>
      <c r="F614">
        <f t="shared" si="349"/>
        <v>8.3304312340631722E-37</v>
      </c>
      <c r="G614">
        <f t="shared" si="346"/>
        <v>0</v>
      </c>
      <c r="H614">
        <f t="shared" si="347"/>
        <v>2.1112076273754055E-11</v>
      </c>
      <c r="I614">
        <f t="shared" si="348"/>
        <v>3.6356211379643108E-2</v>
      </c>
      <c r="K614">
        <v>0</v>
      </c>
      <c r="L614">
        <v>0</v>
      </c>
      <c r="M614">
        <v>0</v>
      </c>
      <c r="N614">
        <f>$J$26</f>
        <v>-13.460558290299449</v>
      </c>
    </row>
    <row r="616" spans="1:29" x14ac:dyDescent="0.25">
      <c r="A616" t="s">
        <v>16</v>
      </c>
      <c r="C616" t="s">
        <v>17</v>
      </c>
      <c r="D616" t="s">
        <v>18</v>
      </c>
      <c r="E616" t="s">
        <v>19</v>
      </c>
      <c r="G616" t="s">
        <v>20</v>
      </c>
      <c r="K616" t="s">
        <v>21</v>
      </c>
    </row>
    <row r="617" spans="1:29" x14ac:dyDescent="0.25">
      <c r="A617">
        <f t="array" ref="A617:A620">A611:D614-F611:I614+K611:N614</f>
        <v>146.09242081147582</v>
      </c>
      <c r="C617">
        <f>SQRT(SUMPRODUCT(A617:A619,A617:A619))</f>
        <v>146.09242081147582</v>
      </c>
      <c r="D617">
        <f>A617+SIGN(A617)*C617</f>
        <v>292.18484162295164</v>
      </c>
      <c r="E617">
        <f>D617/(SQRT(SUMPRODUCT(D617:D619,D617:D619)))</f>
        <v>1</v>
      </c>
      <c r="G617">
        <f t="array" ref="G617:I619">MMULT(E617:E619,TRANSPOSE(E617:E619))</f>
        <v>1</v>
      </c>
      <c r="H617">
        <v>5.7643315276713927E-11</v>
      </c>
      <c r="I617">
        <v>1.3862823230493314E-11</v>
      </c>
      <c r="K617">
        <f>1-2*G617</f>
        <v>-1</v>
      </c>
      <c r="L617">
        <f t="shared" ref="L617" si="350">-2*H617</f>
        <v>-1.1528663055342785E-10</v>
      </c>
      <c r="M617">
        <f t="shared" ref="M617:M618" si="351">-2*I617</f>
        <v>-2.7725646460986629E-11</v>
      </c>
      <c r="N617">
        <v>0</v>
      </c>
    </row>
    <row r="618" spans="1:29" x14ac:dyDescent="0.25">
      <c r="A618">
        <v>1.6842502944748528E-8</v>
      </c>
      <c r="D618">
        <f>A618</f>
        <v>1.6842502944748528E-8</v>
      </c>
      <c r="E618">
        <f>D618/(SQRT(SUMPRODUCT(D617:D619,D617:D619)))</f>
        <v>5.7643315276713927E-11</v>
      </c>
      <c r="G618">
        <v>5.7643315276713927E-11</v>
      </c>
      <c r="H618">
        <v>3.3227517960906412E-21</v>
      </c>
      <c r="I618">
        <v>7.9909909010067997E-22</v>
      </c>
      <c r="K618">
        <f t="shared" ref="K618:K619" si="352">-2*G618</f>
        <v>-1.1528663055342785E-10</v>
      </c>
      <c r="L618">
        <f>1-2*H618</f>
        <v>1</v>
      </c>
      <c r="M618">
        <f t="shared" si="351"/>
        <v>-1.5981981802013599E-21</v>
      </c>
      <c r="N618">
        <v>0</v>
      </c>
    </row>
    <row r="619" spans="1:29" x14ac:dyDescent="0.25">
      <c r="A619">
        <v>4.0505068100486638E-9</v>
      </c>
      <c r="D619">
        <f>A619</f>
        <v>4.0505068100486638E-9</v>
      </c>
      <c r="E619">
        <f>D619/(SQRT(SUMPRODUCT(D617:D619,D617:D619)))</f>
        <v>1.3862823230493314E-11</v>
      </c>
      <c r="G619">
        <v>1.3862823230493314E-11</v>
      </c>
      <c r="H619">
        <v>7.9909909010067997E-22</v>
      </c>
      <c r="I619">
        <v>1.9217786791990509E-22</v>
      </c>
      <c r="K619">
        <f t="shared" si="352"/>
        <v>-2.7725646460986629E-11</v>
      </c>
      <c r="L619">
        <f t="shared" ref="L619" si="353">-2*H619</f>
        <v>-1.5981981802013599E-21</v>
      </c>
      <c r="M619">
        <f>1-2*I619</f>
        <v>1</v>
      </c>
      <c r="N619">
        <v>0</v>
      </c>
    </row>
    <row r="620" spans="1:29" x14ac:dyDescent="0.25">
      <c r="A620">
        <v>-9.1281998544711071E-35</v>
      </c>
      <c r="K620">
        <v>0</v>
      </c>
      <c r="L620">
        <v>0</v>
      </c>
      <c r="M620">
        <v>0</v>
      </c>
      <c r="N620">
        <v>1</v>
      </c>
    </row>
    <row r="621" spans="1:29" x14ac:dyDescent="0.25">
      <c r="K621" t="s">
        <v>22</v>
      </c>
      <c r="P621" t="s">
        <v>23</v>
      </c>
      <c r="U621" t="s">
        <v>24</v>
      </c>
      <c r="Z621" t="s">
        <v>25</v>
      </c>
    </row>
    <row r="622" spans="1:29" x14ac:dyDescent="0.25">
      <c r="A622">
        <f t="array" ref="A622:D625">MMULT(MMULT(K617:N620,A605:D608),K617:N620)</f>
        <v>12.587508723723927</v>
      </c>
      <c r="B622">
        <v>-15.145953431223123</v>
      </c>
      <c r="C622">
        <v>-2.8560972608965014</v>
      </c>
      <c r="D622">
        <v>-8.9032585834508353</v>
      </c>
      <c r="F622" t="s">
        <v>26</v>
      </c>
      <c r="G622">
        <f>SQRT(A623*A623+A624*A624)</f>
        <v>3.6888027381961917E-10</v>
      </c>
      <c r="H622" t="s">
        <v>27</v>
      </c>
      <c r="I622">
        <f>A623/G622</f>
        <v>0.77457108491691096</v>
      </c>
      <c r="K622">
        <v>1</v>
      </c>
      <c r="L622">
        <v>0</v>
      </c>
      <c r="M622">
        <v>0</v>
      </c>
      <c r="N622">
        <v>0</v>
      </c>
      <c r="P622">
        <v>1</v>
      </c>
      <c r="Q622">
        <v>0</v>
      </c>
      <c r="R622">
        <v>0</v>
      </c>
      <c r="S622">
        <v>0</v>
      </c>
      <c r="U622">
        <f t="array" ref="U622:X625">MMULT(P622:S625,MMULT(K622:N625,A622:D625))</f>
        <v>12.587508723723927</v>
      </c>
      <c r="V622">
        <v>-15.145953431223123</v>
      </c>
      <c r="W622">
        <v>-2.8560972608965014</v>
      </c>
      <c r="X622">
        <v>-8.9032585834508353</v>
      </c>
      <c r="Z622">
        <f t="array" ref="Z622:AC625">MMULT(MMULT(U622:X625,TRANSPOSE(K622:N625)), TRANSPOSE(P622:S625))</f>
        <v>12.587508723723927</v>
      </c>
      <c r="AA622">
        <v>-13.538061584193182</v>
      </c>
      <c r="AB622">
        <v>7.3673662493064711</v>
      </c>
      <c r="AC622">
        <v>-8.9032585832066946</v>
      </c>
    </row>
    <row r="623" spans="1:29" x14ac:dyDescent="0.25">
      <c r="A623">
        <v>2.8572399389690961E-10</v>
      </c>
      <c r="B623">
        <v>-3.7427104562677074</v>
      </c>
      <c r="C623">
        <v>-10.406878066928744</v>
      </c>
      <c r="D623">
        <v>4.6018509503457148</v>
      </c>
      <c r="H623" t="s">
        <v>28</v>
      </c>
      <c r="I623">
        <f>A624/G622</f>
        <v>0.63248686501036488</v>
      </c>
      <c r="K623">
        <v>0</v>
      </c>
      <c r="L623">
        <f>I622</f>
        <v>0.77457108491691096</v>
      </c>
      <c r="M623">
        <f>I623</f>
        <v>0.63248686501036488</v>
      </c>
      <c r="N623">
        <v>0</v>
      </c>
      <c r="P623">
        <v>0</v>
      </c>
      <c r="Q623">
        <f>I624</f>
        <v>1</v>
      </c>
      <c r="R623">
        <v>0</v>
      </c>
      <c r="S623">
        <f>I625</f>
        <v>1.8033613563496397E-11</v>
      </c>
      <c r="U623">
        <v>3.6888027381961922E-10</v>
      </c>
      <c r="V623">
        <v>-1.5402395481452018</v>
      </c>
      <c r="W623">
        <v>-11.071696528521265</v>
      </c>
      <c r="X623">
        <v>6.5412951955095151</v>
      </c>
      <c r="Z623">
        <v>3.6888027381961922E-10</v>
      </c>
      <c r="AA623">
        <v>-8.1957276453913543</v>
      </c>
      <c r="AB623">
        <v>-7.6016347087961735</v>
      </c>
      <c r="AC623">
        <v>6.5412951956573133</v>
      </c>
    </row>
    <row r="624" spans="1:29" x14ac:dyDescent="0.25">
      <c r="A624">
        <v>2.3331192795233591E-10</v>
      </c>
      <c r="B624">
        <v>2.1482750483263815</v>
      </c>
      <c r="C624">
        <v>-4.7603039053987661</v>
      </c>
      <c r="D624">
        <v>4.7065554669391991</v>
      </c>
      <c r="F624" t="s">
        <v>26</v>
      </c>
      <c r="G624">
        <f>SQRT(G622*G622+A625*A625)</f>
        <v>3.6888027381961917E-10</v>
      </c>
      <c r="H624" t="s">
        <v>27</v>
      </c>
      <c r="I624">
        <f>G622/G624</f>
        <v>1</v>
      </c>
      <c r="K624">
        <v>0</v>
      </c>
      <c r="L624">
        <f>-M623</f>
        <v>-0.63248686501036488</v>
      </c>
      <c r="M624">
        <f>L623</f>
        <v>0.77457108491691096</v>
      </c>
      <c r="N624">
        <v>0</v>
      </c>
      <c r="P624">
        <v>0</v>
      </c>
      <c r="Q624">
        <v>0</v>
      </c>
      <c r="R624">
        <v>1</v>
      </c>
      <c r="S624">
        <v>0</v>
      </c>
      <c r="U624">
        <v>0</v>
      </c>
      <c r="V624">
        <v>4.0312069380083697</v>
      </c>
      <c r="W624">
        <v>2.8950199225579571</v>
      </c>
      <c r="X624">
        <v>0.73495149341958443</v>
      </c>
      <c r="Z624">
        <v>0</v>
      </c>
      <c r="AA624">
        <v>4.953518406472206</v>
      </c>
      <c r="AB624">
        <v>-0.30728671615715797</v>
      </c>
      <c r="AC624">
        <v>0.73495149333025456</v>
      </c>
    </row>
    <row r="625" spans="1:29" x14ac:dyDescent="0.25">
      <c r="A625">
        <v>6.6522443092597488E-21</v>
      </c>
      <c r="B625">
        <v>3.8345741601638631E-31</v>
      </c>
      <c r="C625">
        <v>-2.399310803670623E-10</v>
      </c>
      <c r="D625">
        <v>-0.41317514020235074</v>
      </c>
      <c r="H625" t="s">
        <v>28</v>
      </c>
      <c r="I625">
        <f>A625/G624</f>
        <v>1.8033613563496397E-11</v>
      </c>
      <c r="K625">
        <v>0</v>
      </c>
      <c r="L625">
        <v>0</v>
      </c>
      <c r="M625">
        <v>0</v>
      </c>
      <c r="N625">
        <v>1</v>
      </c>
      <c r="P625">
        <v>0</v>
      </c>
      <c r="Q625">
        <f>-S623</f>
        <v>-1.8033613563496397E-11</v>
      </c>
      <c r="R625">
        <v>0</v>
      </c>
      <c r="S625">
        <f>Q623</f>
        <v>1</v>
      </c>
      <c r="U625">
        <v>-7.5231638452626401E-37</v>
      </c>
      <c r="V625">
        <v>2.7776084806464874E-11</v>
      </c>
      <c r="W625">
        <v>-4.0268383679405246E-11</v>
      </c>
      <c r="X625">
        <v>-0.41317514032031394</v>
      </c>
      <c r="Z625">
        <v>-7.5231638452626401E-37</v>
      </c>
      <c r="AA625">
        <v>-1.1405712423713884E-11</v>
      </c>
      <c r="AB625">
        <v>-4.8758734435910341E-11</v>
      </c>
      <c r="AC625">
        <v>-0.41317514032031394</v>
      </c>
    </row>
    <row r="626" spans="1:29" x14ac:dyDescent="0.25">
      <c r="K626" t="s">
        <v>29</v>
      </c>
      <c r="P626" t="s">
        <v>30</v>
      </c>
      <c r="U626" t="s">
        <v>31</v>
      </c>
    </row>
    <row r="627" spans="1:29" x14ac:dyDescent="0.25">
      <c r="A627">
        <f>Z622</f>
        <v>12.587508723723927</v>
      </c>
      <c r="B627">
        <f t="shared" ref="B627:B630" si="354">AA622</f>
        <v>-13.538061584193182</v>
      </c>
      <c r="C627">
        <f t="shared" ref="C627:C630" si="355">AB622</f>
        <v>7.3673662493064711</v>
      </c>
      <c r="D627">
        <f t="shared" ref="D627:D630" si="356">AC622</f>
        <v>-8.9032585832066946</v>
      </c>
      <c r="F627" t="s">
        <v>26</v>
      </c>
      <c r="G627">
        <f>SQRT(B629*B629+B630*B630)</f>
        <v>4.953518406472206</v>
      </c>
      <c r="H627" t="s">
        <v>27</v>
      </c>
      <c r="I627">
        <f>B629/G627</f>
        <v>1</v>
      </c>
      <c r="K627">
        <v>1</v>
      </c>
      <c r="L627">
        <v>0</v>
      </c>
      <c r="M627">
        <v>0</v>
      </c>
      <c r="N627">
        <v>0</v>
      </c>
      <c r="P627">
        <f t="array" ref="P627:S630">MMULT(K627:N630,A627:D630)</f>
        <v>12.587508723723927</v>
      </c>
      <c r="Q627">
        <v>-13.538061584193182</v>
      </c>
      <c r="R627">
        <v>7.3673662493064711</v>
      </c>
      <c r="S627">
        <v>-8.9032585832066946</v>
      </c>
      <c r="U627">
        <f t="array" ref="U627:X630">MMULT(P627:S630,TRANSPOSE(K627:N630))</f>
        <v>12.587508723723927</v>
      </c>
      <c r="V627">
        <v>-13.538061584193182</v>
      </c>
      <c r="W627">
        <v>7.3673662493269712</v>
      </c>
      <c r="X627">
        <v>-8.9032585831897304</v>
      </c>
    </row>
    <row r="628" spans="1:29" x14ac:dyDescent="0.25">
      <c r="A628">
        <f t="shared" ref="A628:A630" si="357">Z623</f>
        <v>3.6888027381961922E-10</v>
      </c>
      <c r="B628">
        <f t="shared" si="354"/>
        <v>-8.1957276453913543</v>
      </c>
      <c r="C628">
        <f t="shared" si="355"/>
        <v>-7.6016347087961735</v>
      </c>
      <c r="D628">
        <f t="shared" si="356"/>
        <v>6.5412951956573133</v>
      </c>
      <c r="H628" t="s">
        <v>28</v>
      </c>
      <c r="I628">
        <f>B630/G627</f>
        <v>-2.3025477020154647E-12</v>
      </c>
      <c r="K628">
        <v>0</v>
      </c>
      <c r="L628">
        <v>1</v>
      </c>
      <c r="M628">
        <v>0</v>
      </c>
      <c r="N628">
        <v>0</v>
      </c>
      <c r="P628">
        <v>3.6888027381961922E-10</v>
      </c>
      <c r="Q628">
        <v>-8.1957276453913543</v>
      </c>
      <c r="R628">
        <v>-7.6016347087961735</v>
      </c>
      <c r="S628">
        <v>6.5412951956573133</v>
      </c>
      <c r="U628">
        <v>3.6888027381961922E-10</v>
      </c>
      <c r="V628">
        <v>-8.1957276453913543</v>
      </c>
      <c r="W628">
        <v>-7.6016347088112353</v>
      </c>
      <c r="X628">
        <v>6.54129519563981</v>
      </c>
    </row>
    <row r="629" spans="1:29" x14ac:dyDescent="0.25">
      <c r="A629">
        <f t="shared" si="357"/>
        <v>0</v>
      </c>
      <c r="B629">
        <f t="shared" si="354"/>
        <v>4.953518406472206</v>
      </c>
      <c r="C629">
        <f t="shared" si="355"/>
        <v>-0.30728671615715797</v>
      </c>
      <c r="D629">
        <f t="shared" si="356"/>
        <v>0.73495149333025456</v>
      </c>
      <c r="K629">
        <v>0</v>
      </c>
      <c r="L629">
        <v>0</v>
      </c>
      <c r="M629">
        <f>I627</f>
        <v>1</v>
      </c>
      <c r="N629">
        <f>I628</f>
        <v>-2.3025477020154647E-12</v>
      </c>
      <c r="P629">
        <v>1.7322443623795319E-48</v>
      </c>
      <c r="Q629">
        <v>4.953518406472206</v>
      </c>
      <c r="R629">
        <v>-0.30728671615715797</v>
      </c>
      <c r="S629">
        <v>0.73495149333120591</v>
      </c>
      <c r="U629">
        <v>1.7322443623795319E-48</v>
      </c>
      <c r="V629">
        <v>4.953518406472206</v>
      </c>
      <c r="W629">
        <v>-0.30728671615885023</v>
      </c>
      <c r="X629">
        <v>0.73495149333049836</v>
      </c>
    </row>
    <row r="630" spans="1:29" x14ac:dyDescent="0.25">
      <c r="A630">
        <f t="shared" si="357"/>
        <v>-7.5231638452626401E-37</v>
      </c>
      <c r="B630">
        <f t="shared" si="354"/>
        <v>-1.1405712423713884E-11</v>
      </c>
      <c r="C630">
        <f t="shared" si="355"/>
        <v>-4.8758734435910341E-11</v>
      </c>
      <c r="D630">
        <f t="shared" si="356"/>
        <v>-0.41317514032031394</v>
      </c>
      <c r="K630">
        <v>0</v>
      </c>
      <c r="L630">
        <v>0</v>
      </c>
      <c r="M630">
        <f>-N629</f>
        <v>2.3025477020154647E-12</v>
      </c>
      <c r="N630">
        <f>M629</f>
        <v>1</v>
      </c>
      <c r="P630">
        <v>-7.5231638452626401E-37</v>
      </c>
      <c r="Q630">
        <v>0</v>
      </c>
      <c r="R630">
        <v>-4.9466276758057886E-11</v>
      </c>
      <c r="S630">
        <v>-0.41317514031862168</v>
      </c>
      <c r="U630">
        <v>-7.5231638452626401E-37</v>
      </c>
      <c r="V630">
        <v>0</v>
      </c>
      <c r="W630">
        <v>-4.8514921288187327E-11</v>
      </c>
      <c r="X630">
        <v>-0.41317514031862168</v>
      </c>
    </row>
    <row r="632" spans="1:29" x14ac:dyDescent="0.25">
      <c r="A632" t="s">
        <v>48</v>
      </c>
    </row>
    <row r="633" spans="1:29" x14ac:dyDescent="0.25">
      <c r="A633">
        <v>4</v>
      </c>
      <c r="B633">
        <v>4</v>
      </c>
    </row>
    <row r="634" spans="1:29" x14ac:dyDescent="0.25">
      <c r="A634">
        <f>U627</f>
        <v>12.587508723723927</v>
      </c>
      <c r="B634">
        <f t="shared" ref="B634:D634" si="358">V627</f>
        <v>-13.538061584193182</v>
      </c>
      <c r="C634">
        <f t="shared" si="358"/>
        <v>7.3673662493269712</v>
      </c>
      <c r="D634">
        <f t="shared" si="358"/>
        <v>-8.9032585831897304</v>
      </c>
      <c r="F634">
        <f>C636</f>
        <v>-0.30728671615885023</v>
      </c>
      <c r="G634">
        <f>D636</f>
        <v>0.73495149333049836</v>
      </c>
      <c r="I634" t="s">
        <v>11</v>
      </c>
      <c r="J634">
        <f>F634+G635</f>
        <v>-0.72046185647747185</v>
      </c>
    </row>
    <row r="635" spans="1:29" x14ac:dyDescent="0.25">
      <c r="A635">
        <f t="shared" ref="A635:A637" si="359">U628</f>
        <v>3.6888027381961922E-10</v>
      </c>
      <c r="B635">
        <f t="shared" ref="B635:B637" si="360">V628</f>
        <v>-8.1957276453913543</v>
      </c>
      <c r="C635">
        <f t="shared" ref="C635:C637" si="361">W628</f>
        <v>-7.6016347088112353</v>
      </c>
      <c r="D635">
        <f t="shared" ref="D635:D637" si="362">X628</f>
        <v>6.54129519563981</v>
      </c>
      <c r="F635">
        <f>C637</f>
        <v>-4.8514921288187327E-11</v>
      </c>
      <c r="G635">
        <f>D637</f>
        <v>-0.41317514031862168</v>
      </c>
      <c r="I635" t="s">
        <v>12</v>
      </c>
      <c r="J635">
        <f>F634*G635-F635*G634</f>
        <v>0.12696323210263752</v>
      </c>
    </row>
    <row r="636" spans="1:29" x14ac:dyDescent="0.25">
      <c r="A636">
        <f t="shared" si="359"/>
        <v>1.7322443623795319E-48</v>
      </c>
      <c r="B636">
        <f t="shared" si="360"/>
        <v>4.953518406472206</v>
      </c>
      <c r="C636">
        <f t="shared" si="361"/>
        <v>-0.30728671615885023</v>
      </c>
      <c r="D636">
        <f t="shared" si="362"/>
        <v>0.73495149333049836</v>
      </c>
    </row>
    <row r="637" spans="1:29" x14ac:dyDescent="0.25">
      <c r="A637">
        <f t="shared" si="359"/>
        <v>-7.5231638452626401E-37</v>
      </c>
      <c r="B637">
        <f t="shared" si="360"/>
        <v>0</v>
      </c>
      <c r="C637">
        <f t="shared" si="361"/>
        <v>-4.8514921288187327E-11</v>
      </c>
      <c r="D637">
        <f t="shared" si="362"/>
        <v>-0.41317514031862168</v>
      </c>
    </row>
    <row r="639" spans="1:29" x14ac:dyDescent="0.25">
      <c r="A639" t="s">
        <v>13</v>
      </c>
      <c r="F639" t="s">
        <v>14</v>
      </c>
      <c r="K639" t="s">
        <v>15</v>
      </c>
    </row>
    <row r="640" spans="1:29" x14ac:dyDescent="0.25">
      <c r="A640">
        <f t="array" ref="A640:D643">MMULT(A634:D637,A634:D637)</f>
        <v>158.44537586483204</v>
      </c>
      <c r="B640">
        <v>-22.961818379497437</v>
      </c>
      <c r="C640">
        <v>193.3842919816361</v>
      </c>
      <c r="D640">
        <v>-191.53304034317145</v>
      </c>
      <c r="F640">
        <f>$J$25*A634</f>
        <v>-1.1076032495050026</v>
      </c>
      <c r="G640">
        <f t="shared" ref="G640:G643" si="363">$J$25*B634</f>
        <v>1.1912445370854212</v>
      </c>
      <c r="H640">
        <f t="shared" ref="H640:H643" si="364">$J$25*C634</f>
        <v>-0.64827115334335372</v>
      </c>
      <c r="I640">
        <f t="shared" ref="I640:I643" si="365">$J$25*D634</f>
        <v>0.78341777982949912</v>
      </c>
      <c r="K640">
        <f>$J$26</f>
        <v>-13.460558290299449</v>
      </c>
      <c r="L640">
        <v>0</v>
      </c>
      <c r="M640">
        <v>0</v>
      </c>
      <c r="N640">
        <v>0</v>
      </c>
    </row>
    <row r="641" spans="1:29" x14ac:dyDescent="0.25">
      <c r="A641">
        <v>1.6200414067311419E-9</v>
      </c>
      <c r="B641">
        <v>29.515114183063744</v>
      </c>
      <c r="C641">
        <v>64.636809102680758</v>
      </c>
      <c r="D641">
        <v>-61.900207216172845</v>
      </c>
      <c r="F641">
        <f t="shared" ref="F641:F643" si="366">$J$25*A635</f>
        <v>-3.2458606299978943E-11</v>
      </c>
      <c r="G641">
        <f t="shared" si="363"/>
        <v>0.72116053870013908</v>
      </c>
      <c r="H641">
        <f t="shared" si="364"/>
        <v>0.6688849628489838</v>
      </c>
      <c r="I641">
        <f t="shared" si="365"/>
        <v>-0.57558330037198058</v>
      </c>
      <c r="K641">
        <v>0</v>
      </c>
      <c r="L641">
        <f>$J$26</f>
        <v>-13.460558290299449</v>
      </c>
      <c r="M641">
        <v>0</v>
      </c>
      <c r="N641">
        <v>0</v>
      </c>
    </row>
    <row r="642" spans="1:29" x14ac:dyDescent="0.25">
      <c r="A642">
        <v>1.8272552261499912E-9</v>
      </c>
      <c r="B642">
        <v>-42.119838150436451</v>
      </c>
      <c r="C642">
        <v>-37.560412323482403</v>
      </c>
      <c r="D642">
        <v>31.87292163646423</v>
      </c>
      <c r="F642">
        <f t="shared" si="366"/>
        <v>-1.5242408381351847E-49</v>
      </c>
      <c r="G642">
        <f t="shared" si="363"/>
        <v>-0.43587124377923009</v>
      </c>
      <c r="H642">
        <f t="shared" si="364"/>
        <v>2.7038850404591672E-2</v>
      </c>
      <c r="I642">
        <f t="shared" si="365"/>
        <v>-6.4670037583146767E-2</v>
      </c>
      <c r="K642">
        <v>0</v>
      </c>
      <c r="L642">
        <v>0</v>
      </c>
      <c r="M642">
        <f>$J$26</f>
        <v>-13.460558290299449</v>
      </c>
      <c r="N642">
        <v>0</v>
      </c>
    </row>
    <row r="643" spans="1:29" x14ac:dyDescent="0.25">
      <c r="A643">
        <v>-9.1589506254841552E-36</v>
      </c>
      <c r="B643">
        <v>-2.403195555895862E-10</v>
      </c>
      <c r="C643">
        <v>3.4953150258145868E-11</v>
      </c>
      <c r="D643">
        <v>0.17071369654165661</v>
      </c>
      <c r="F643">
        <f t="shared" si="366"/>
        <v>6.6198013478764722E-38</v>
      </c>
      <c r="G643">
        <f t="shared" si="363"/>
        <v>0</v>
      </c>
      <c r="H643">
        <f t="shared" si="364"/>
        <v>4.2689372176560843E-12</v>
      </c>
      <c r="I643">
        <f t="shared" si="365"/>
        <v>3.6356211389874049E-2</v>
      </c>
      <c r="K643">
        <v>0</v>
      </c>
      <c r="L643">
        <v>0</v>
      </c>
      <c r="M643">
        <v>0</v>
      </c>
      <c r="N643">
        <f>$J$26</f>
        <v>-13.460558290299449</v>
      </c>
    </row>
    <row r="645" spans="1:29" x14ac:dyDescent="0.25">
      <c r="A645" t="s">
        <v>16</v>
      </c>
      <c r="C645" t="s">
        <v>17</v>
      </c>
      <c r="D645" t="s">
        <v>18</v>
      </c>
      <c r="E645" t="s">
        <v>19</v>
      </c>
      <c r="G645" t="s">
        <v>20</v>
      </c>
      <c r="K645" t="s">
        <v>21</v>
      </c>
    </row>
    <row r="646" spans="1:29" x14ac:dyDescent="0.25">
      <c r="A646">
        <f t="array" ref="A646:A649">A640:D643-F640:I643+K640:N643</f>
        <v>146.09242082403759</v>
      </c>
      <c r="C646">
        <f>SQRT(SUMPRODUCT(A646:A648,A646:A648))</f>
        <v>146.09242082403759</v>
      </c>
      <c r="D646">
        <f>A646+SIGN(A646)*C646</f>
        <v>292.18484164807518</v>
      </c>
      <c r="E646">
        <f>D646/(SQRT(SUMPRODUCT(D646:D648,D646:D648)))</f>
        <v>1</v>
      </c>
      <c r="G646">
        <f t="array" ref="G646:I648">MMULT(E646:E648,TRANSPOSE(E646:E648))</f>
        <v>1</v>
      </c>
      <c r="H646">
        <v>5.6556664736957509E-12</v>
      </c>
      <c r="I646">
        <v>6.2537646232546389E-12</v>
      </c>
      <c r="K646">
        <f>1-2*G646</f>
        <v>-1</v>
      </c>
      <c r="L646">
        <f t="shared" ref="L646" si="367">-2*H646</f>
        <v>-1.1311332947391502E-11</v>
      </c>
      <c r="M646">
        <f t="shared" ref="M646:M647" si="368">-2*I646</f>
        <v>-1.2507529246509278E-11</v>
      </c>
      <c r="N646">
        <v>0</v>
      </c>
    </row>
    <row r="647" spans="1:29" x14ac:dyDescent="0.25">
      <c r="A647">
        <v>1.6525000130311207E-9</v>
      </c>
      <c r="D647">
        <f>A647</f>
        <v>1.6525000130311207E-9</v>
      </c>
      <c r="E647">
        <f>D647/(SQRT(SUMPRODUCT(D646:D648,D646:D648)))</f>
        <v>5.6556664736957509E-12</v>
      </c>
      <c r="G647">
        <v>5.6556664736957509E-12</v>
      </c>
      <c r="H647">
        <v>3.198656326168613E-23</v>
      </c>
      <c r="I647">
        <v>3.5369206914125797E-23</v>
      </c>
      <c r="K647">
        <f t="shared" ref="K647:K648" si="369">-2*G647</f>
        <v>-1.1311332947391502E-11</v>
      </c>
      <c r="L647">
        <f>1-2*H647</f>
        <v>1</v>
      </c>
      <c r="M647">
        <f t="shared" si="368"/>
        <v>-7.0738413828251593E-23</v>
      </c>
      <c r="N647">
        <v>0</v>
      </c>
    </row>
    <row r="648" spans="1:29" x14ac:dyDescent="0.25">
      <c r="A648">
        <v>1.8272552261499912E-9</v>
      </c>
      <c r="D648">
        <f>A648</f>
        <v>1.8272552261499912E-9</v>
      </c>
      <c r="E648">
        <f>D648/(SQRT(SUMPRODUCT(D646:D648,D646:D648)))</f>
        <v>6.2537646232546389E-12</v>
      </c>
      <c r="G648">
        <v>6.2537646232546389E-12</v>
      </c>
      <c r="H648">
        <v>3.5369206914125797E-23</v>
      </c>
      <c r="I648">
        <v>3.9109571963071236E-23</v>
      </c>
      <c r="K648">
        <f t="shared" si="369"/>
        <v>-1.2507529246509278E-11</v>
      </c>
      <c r="L648">
        <f t="shared" ref="L648" si="370">-2*H648</f>
        <v>-7.0738413828251593E-23</v>
      </c>
      <c r="M648">
        <f>1-2*I648</f>
        <v>1</v>
      </c>
      <c r="N648">
        <v>0</v>
      </c>
    </row>
    <row r="649" spans="1:29" x14ac:dyDescent="0.25">
      <c r="A649">
        <v>-9.2251486389629198E-36</v>
      </c>
      <c r="K649">
        <v>0</v>
      </c>
      <c r="L649">
        <v>0</v>
      </c>
      <c r="M649">
        <v>0</v>
      </c>
      <c r="N649">
        <v>1</v>
      </c>
    </row>
    <row r="650" spans="1:29" x14ac:dyDescent="0.25">
      <c r="K650" t="s">
        <v>22</v>
      </c>
      <c r="P650" t="s">
        <v>23</v>
      </c>
      <c r="U650" t="s">
        <v>24</v>
      </c>
      <c r="Z650" t="s">
        <v>25</v>
      </c>
    </row>
    <row r="651" spans="1:29" x14ac:dyDescent="0.25">
      <c r="A651">
        <f t="array" ref="A651:D654">MMULT(MMULT(K646:N649,A634:D637),K646:N649)</f>
        <v>12.587508723662939</v>
      </c>
      <c r="B651">
        <v>13.538061584366313</v>
      </c>
      <c r="C651">
        <v>-7.3673662490797049</v>
      </c>
      <c r="D651">
        <v>8.9032585831065472</v>
      </c>
      <c r="F651" t="s">
        <v>26</v>
      </c>
      <c r="G651">
        <f>SQRT(A652*A652+A653*A653)</f>
        <v>1.1214619364203742E-10</v>
      </c>
      <c r="H651" t="s">
        <v>27</v>
      </c>
      <c r="I651">
        <f>A652/G651</f>
        <v>-0.34523239555284235</v>
      </c>
      <c r="K651">
        <v>1</v>
      </c>
      <c r="L651">
        <v>0</v>
      </c>
      <c r="M651">
        <v>0</v>
      </c>
      <c r="N651">
        <v>0</v>
      </c>
      <c r="P651">
        <v>1</v>
      </c>
      <c r="Q651">
        <v>0</v>
      </c>
      <c r="R651">
        <v>0</v>
      </c>
      <c r="S651">
        <v>0</v>
      </c>
      <c r="U651">
        <f t="array" ref="U651:X654">MMULT(P651:S654,MMULT(K651:N654,A651:D654))</f>
        <v>12.587508723662939</v>
      </c>
      <c r="V651">
        <v>13.538061584366313</v>
      </c>
      <c r="W651">
        <v>-7.3673662490797049</v>
      </c>
      <c r="X651">
        <v>8.9032585831065472</v>
      </c>
      <c r="Z651">
        <f t="array" ref="Z651:AC654">MMULT(MMULT(U651:X654,TRANSPOSE(K651:N654)), TRANSPOSE(P651:S654))</f>
        <v>12.587508723662939</v>
      </c>
      <c r="AA651">
        <v>-11.588177604408143</v>
      </c>
      <c r="AB651">
        <v>-10.162250573458163</v>
      </c>
      <c r="AC651">
        <v>8.903258583169249</v>
      </c>
    </row>
    <row r="652" spans="1:29" x14ac:dyDescent="0.25">
      <c r="A652">
        <v>-3.8716499083173513E-11</v>
      </c>
      <c r="B652">
        <v>-8.1957276452382199</v>
      </c>
      <c r="C652">
        <v>-7.6016347088945704</v>
      </c>
      <c r="D652">
        <v>6.5412951957405179</v>
      </c>
      <c r="H652" t="s">
        <v>28</v>
      </c>
      <c r="I652">
        <f>A653/G651</f>
        <v>0.93851723109426488</v>
      </c>
      <c r="K652">
        <v>0</v>
      </c>
      <c r="L652">
        <f>I651</f>
        <v>-0.34523239555284235</v>
      </c>
      <c r="M652">
        <f>I652</f>
        <v>0.93851723109426488</v>
      </c>
      <c r="N652">
        <v>0</v>
      </c>
      <c r="P652">
        <v>0</v>
      </c>
      <c r="Q652">
        <f>I653</f>
        <v>1</v>
      </c>
      <c r="R652">
        <v>0</v>
      </c>
      <c r="S652">
        <f>I654</f>
        <v>5.410810453727632E-12</v>
      </c>
      <c r="U652">
        <v>1.1214619364203742E-10</v>
      </c>
      <c r="V652">
        <v>7.4783930674399333</v>
      </c>
      <c r="W652">
        <v>2.3359366825813708</v>
      </c>
      <c r="X652">
        <v>-1.5685023698323879</v>
      </c>
      <c r="Z652">
        <v>1.1214619364203742E-10</v>
      </c>
      <c r="AA652">
        <v>-0.38946672621875311</v>
      </c>
      <c r="AB652">
        <v>-7.8250417714755987</v>
      </c>
      <c r="AC652">
        <v>-1.5685023698302805</v>
      </c>
    </row>
    <row r="653" spans="1:29" x14ac:dyDescent="0.25">
      <c r="A653">
        <v>1.0525113513468621E-10</v>
      </c>
      <c r="B653">
        <v>4.9535184066415336</v>
      </c>
      <c r="C653">
        <v>-0.30728671625099779</v>
      </c>
      <c r="D653">
        <v>0.73495149344185617</v>
      </c>
      <c r="F653" t="s">
        <v>26</v>
      </c>
      <c r="G653">
        <f>SQRT(G651*G651+A654*A654)</f>
        <v>1.1214619364203742E-10</v>
      </c>
      <c r="H653" t="s">
        <v>27</v>
      </c>
      <c r="I653">
        <f>G651/G653</f>
        <v>1</v>
      </c>
      <c r="K653">
        <v>0</v>
      </c>
      <c r="L653">
        <f>-M652</f>
        <v>-0.93851723109426488</v>
      </c>
      <c r="M653">
        <f>L652</f>
        <v>-0.34523239555284235</v>
      </c>
      <c r="N653">
        <v>0</v>
      </c>
      <c r="P653">
        <v>0</v>
      </c>
      <c r="Q653">
        <v>0</v>
      </c>
      <c r="R653">
        <v>1</v>
      </c>
      <c r="S653">
        <v>0</v>
      </c>
      <c r="U653">
        <v>0</v>
      </c>
      <c r="V653">
        <v>5.9817165904717386</v>
      </c>
      <c r="W653">
        <v>7.2403504879546894</v>
      </c>
      <c r="X653">
        <v>-6.39284731957268</v>
      </c>
      <c r="Z653">
        <v>0</v>
      </c>
      <c r="AA653">
        <v>4.7301113440259153</v>
      </c>
      <c r="AB653">
        <v>-8.1135476352789517</v>
      </c>
      <c r="AC653">
        <v>-6.3928473195982738</v>
      </c>
    </row>
    <row r="654" spans="1:29" x14ac:dyDescent="0.25">
      <c r="A654">
        <v>6.0680179690409931E-22</v>
      </c>
      <c r="B654">
        <v>3.4318685789288559E-33</v>
      </c>
      <c r="C654">
        <v>-4.8514921288187327E-11</v>
      </c>
      <c r="D654">
        <v>-0.41317514031862168</v>
      </c>
      <c r="H654" t="s">
        <v>28</v>
      </c>
      <c r="I654">
        <f>A654/G653</f>
        <v>5.410810453727632E-12</v>
      </c>
      <c r="K654">
        <v>0</v>
      </c>
      <c r="L654">
        <v>0</v>
      </c>
      <c r="M654">
        <v>0</v>
      </c>
      <c r="N654">
        <v>1</v>
      </c>
      <c r="P654">
        <v>0</v>
      </c>
      <c r="Q654">
        <f>-S652</f>
        <v>-5.410810453727632E-12</v>
      </c>
      <c r="R654">
        <v>0</v>
      </c>
      <c r="S654">
        <f>Q652</f>
        <v>1</v>
      </c>
      <c r="U654">
        <v>0</v>
      </c>
      <c r="V654">
        <v>-4.0464167386388242E-11</v>
      </c>
      <c r="W654">
        <v>-6.1154231909544456E-11</v>
      </c>
      <c r="X654">
        <v>-0.4131751403101348</v>
      </c>
      <c r="Z654">
        <v>0</v>
      </c>
      <c r="AA654">
        <v>-4.5660371328998657E-11</v>
      </c>
      <c r="AB654">
        <v>5.9088740314334057E-11</v>
      </c>
      <c r="AC654">
        <v>-0.4131751403101348</v>
      </c>
    </row>
    <row r="655" spans="1:29" x14ac:dyDescent="0.25">
      <c r="K655" t="s">
        <v>29</v>
      </c>
      <c r="P655" t="s">
        <v>30</v>
      </c>
      <c r="U655" t="s">
        <v>31</v>
      </c>
    </row>
    <row r="656" spans="1:29" x14ac:dyDescent="0.25">
      <c r="A656">
        <f>Z651</f>
        <v>12.587508723662939</v>
      </c>
      <c r="B656">
        <f t="shared" ref="B656:B659" si="371">AA651</f>
        <v>-11.588177604408143</v>
      </c>
      <c r="C656">
        <f t="shared" ref="C656:C659" si="372">AB651</f>
        <v>-10.162250573458163</v>
      </c>
      <c r="D656">
        <f t="shared" ref="D656:D659" si="373">AC651</f>
        <v>8.903258583169249</v>
      </c>
      <c r="F656" t="s">
        <v>26</v>
      </c>
      <c r="G656">
        <f>SQRT(B658*B658+B659*B659)</f>
        <v>4.7301113440259153</v>
      </c>
      <c r="H656" t="s">
        <v>27</v>
      </c>
      <c r="I656">
        <f>B658/G656</f>
        <v>1</v>
      </c>
      <c r="K656">
        <v>1</v>
      </c>
      <c r="L656">
        <v>0</v>
      </c>
      <c r="M656">
        <v>0</v>
      </c>
      <c r="N656">
        <v>0</v>
      </c>
      <c r="P656">
        <f t="array" ref="P656:S659">MMULT(K656:N659,A656:D659)</f>
        <v>12.587508723662939</v>
      </c>
      <c r="Q656">
        <v>-11.588177604408143</v>
      </c>
      <c r="R656">
        <v>-10.162250573458163</v>
      </c>
      <c r="S656">
        <v>8.903258583169249</v>
      </c>
      <c r="U656">
        <f t="array" ref="U656:X659">MMULT(P656:S659,TRANSPOSE(K656:N659))</f>
        <v>12.587508723662939</v>
      </c>
      <c r="V656">
        <v>-11.588177604408143</v>
      </c>
      <c r="W656">
        <v>-10.162250573544107</v>
      </c>
      <c r="X656">
        <v>8.9032585830711515</v>
      </c>
    </row>
    <row r="657" spans="1:24" x14ac:dyDescent="0.25">
      <c r="A657">
        <f t="shared" ref="A657:A659" si="374">Z652</f>
        <v>1.1214619364203742E-10</v>
      </c>
      <c r="B657">
        <f t="shared" si="371"/>
        <v>-0.38946672621875311</v>
      </c>
      <c r="C657">
        <f t="shared" si="372"/>
        <v>-7.8250417714755987</v>
      </c>
      <c r="D657">
        <f t="shared" si="373"/>
        <v>-1.5685023698302805</v>
      </c>
      <c r="H657" t="s">
        <v>28</v>
      </c>
      <c r="I657">
        <f>B659/G656</f>
        <v>-9.6531282263930762E-12</v>
      </c>
      <c r="K657">
        <v>0</v>
      </c>
      <c r="L657">
        <v>1</v>
      </c>
      <c r="M657">
        <v>0</v>
      </c>
      <c r="N657">
        <v>0</v>
      </c>
      <c r="P657">
        <v>1.1214619364203742E-10</v>
      </c>
      <c r="Q657">
        <v>-0.38946672621875311</v>
      </c>
      <c r="R657">
        <v>-7.8250417714755987</v>
      </c>
      <c r="S657">
        <v>-1.5685023698302805</v>
      </c>
      <c r="U657">
        <v>1.1214619364203742E-10</v>
      </c>
      <c r="V657">
        <v>-0.38946672621875311</v>
      </c>
      <c r="W657">
        <v>-7.8250417714604579</v>
      </c>
      <c r="X657">
        <v>-1.5685023699058165</v>
      </c>
    </row>
    <row r="658" spans="1:24" x14ac:dyDescent="0.25">
      <c r="A658">
        <f t="shared" si="374"/>
        <v>0</v>
      </c>
      <c r="B658">
        <f t="shared" si="371"/>
        <v>4.7301113440259153</v>
      </c>
      <c r="C658">
        <f t="shared" si="372"/>
        <v>-8.1135476352789517</v>
      </c>
      <c r="D658">
        <f t="shared" si="373"/>
        <v>-6.3928473195982738</v>
      </c>
      <c r="K658">
        <v>0</v>
      </c>
      <c r="L658">
        <v>0</v>
      </c>
      <c r="M658">
        <f>I656</f>
        <v>1</v>
      </c>
      <c r="N658">
        <f>I657</f>
        <v>-9.6531282263930762E-12</v>
      </c>
      <c r="P658">
        <v>0</v>
      </c>
      <c r="Q658">
        <v>4.7301113440259153</v>
      </c>
      <c r="R658">
        <v>-8.1135476352789517</v>
      </c>
      <c r="S658">
        <v>-6.392847319594285</v>
      </c>
      <c r="U658">
        <v>0</v>
      </c>
      <c r="V658">
        <v>4.7301113440259153</v>
      </c>
      <c r="W658">
        <v>-8.1135476352172411</v>
      </c>
      <c r="X658">
        <v>-6.3928473196726063</v>
      </c>
    </row>
    <row r="659" spans="1:24" x14ac:dyDescent="0.25">
      <c r="A659">
        <f t="shared" si="374"/>
        <v>0</v>
      </c>
      <c r="B659">
        <f t="shared" si="371"/>
        <v>-4.5660371328998657E-11</v>
      </c>
      <c r="C659">
        <f t="shared" si="372"/>
        <v>5.9088740314334057E-11</v>
      </c>
      <c r="D659">
        <f t="shared" si="373"/>
        <v>-0.4131751403101348</v>
      </c>
      <c r="K659">
        <v>0</v>
      </c>
      <c r="L659">
        <v>0</v>
      </c>
      <c r="M659">
        <f>-N658</f>
        <v>9.6531282263930762E-12</v>
      </c>
      <c r="N659">
        <f>M658</f>
        <v>1</v>
      </c>
      <c r="P659">
        <v>0</v>
      </c>
      <c r="Q659">
        <v>0</v>
      </c>
      <c r="R659">
        <v>-1.9232375379961991E-11</v>
      </c>
      <c r="S659">
        <v>-0.41317514037184577</v>
      </c>
      <c r="U659">
        <v>0</v>
      </c>
      <c r="V659">
        <v>0</v>
      </c>
      <c r="W659">
        <v>-1.5243942769994607E-11</v>
      </c>
      <c r="X659">
        <v>-0.41317514037184577</v>
      </c>
    </row>
    <row r="661" spans="1:24" x14ac:dyDescent="0.25">
      <c r="A661" t="s">
        <v>49</v>
      </c>
    </row>
    <row r="662" spans="1:24" x14ac:dyDescent="0.25">
      <c r="A662">
        <v>4</v>
      </c>
      <c r="B662">
        <v>4</v>
      </c>
    </row>
    <row r="663" spans="1:24" x14ac:dyDescent="0.25">
      <c r="A663">
        <f>U656</f>
        <v>12.587508723662939</v>
      </c>
      <c r="B663">
        <f t="shared" ref="B663:D663" si="375">V656</f>
        <v>-11.588177604408143</v>
      </c>
      <c r="C663">
        <f t="shared" si="375"/>
        <v>-10.162250573544107</v>
      </c>
      <c r="D663">
        <f t="shared" si="375"/>
        <v>8.9032585830711515</v>
      </c>
      <c r="F663">
        <f>C665</f>
        <v>-8.1135476352172411</v>
      </c>
      <c r="G663">
        <f>D665</f>
        <v>-6.3928473196726063</v>
      </c>
      <c r="I663" t="s">
        <v>11</v>
      </c>
      <c r="J663">
        <f>F663+G664</f>
        <v>-8.5267227755890875</v>
      </c>
    </row>
    <row r="664" spans="1:24" x14ac:dyDescent="0.25">
      <c r="A664">
        <f t="shared" ref="A664:A666" si="376">U657</f>
        <v>1.1214619364203742E-10</v>
      </c>
      <c r="B664">
        <f t="shared" ref="B664:B666" si="377">V657</f>
        <v>-0.38946672621875311</v>
      </c>
      <c r="C664">
        <f t="shared" ref="C664:C666" si="378">W657</f>
        <v>-7.8250417714604579</v>
      </c>
      <c r="D664">
        <f t="shared" ref="D664:D666" si="379">X657</f>
        <v>-1.5685023699058165</v>
      </c>
      <c r="F664">
        <f>C666</f>
        <v>-1.5243942769994607E-11</v>
      </c>
      <c r="G664">
        <f>D666</f>
        <v>-0.41317514037184577</v>
      </c>
      <c r="I664" t="s">
        <v>12</v>
      </c>
      <c r="J664">
        <f>F663*G664-F664*G663</f>
        <v>3.3523161829970887</v>
      </c>
    </row>
    <row r="665" spans="1:24" x14ac:dyDescent="0.25">
      <c r="A665">
        <f t="shared" si="376"/>
        <v>0</v>
      </c>
      <c r="B665">
        <f t="shared" si="377"/>
        <v>4.7301113440259153</v>
      </c>
      <c r="C665">
        <f t="shared" si="378"/>
        <v>-8.1135476352172411</v>
      </c>
      <c r="D665">
        <f t="shared" si="379"/>
        <v>-6.3928473196726063</v>
      </c>
    </row>
    <row r="666" spans="1:24" x14ac:dyDescent="0.25">
      <c r="A666">
        <f t="shared" si="376"/>
        <v>0</v>
      </c>
      <c r="B666">
        <f t="shared" si="377"/>
        <v>0</v>
      </c>
      <c r="C666">
        <f t="shared" si="378"/>
        <v>-1.5243942769994607E-11</v>
      </c>
      <c r="D666">
        <f t="shared" si="379"/>
        <v>-0.41317514037184577</v>
      </c>
    </row>
    <row r="668" spans="1:24" x14ac:dyDescent="0.25">
      <c r="A668" t="s">
        <v>13</v>
      </c>
      <c r="F668" t="s">
        <v>14</v>
      </c>
      <c r="K668" t="s">
        <v>15</v>
      </c>
    </row>
    <row r="669" spans="1:24" x14ac:dyDescent="0.25">
      <c r="A669">
        <f t="array" ref="A669:D672">MMULT(A663:D666,A663:D666)</f>
        <v>158.44537586699101</v>
      </c>
      <c r="B669">
        <v>-189.42165381116752</v>
      </c>
      <c r="C669">
        <v>45.212460172389264</v>
      </c>
      <c r="D669">
        <v>191.53304034493434</v>
      </c>
      <c r="F669">
        <f>$J$25*A663</f>
        <v>-1.1076032494996362</v>
      </c>
      <c r="G669">
        <f t="shared" ref="G669:G672" si="380">$J$25*B663</f>
        <v>1.0196698530419275</v>
      </c>
      <c r="H669">
        <f t="shared" ref="H669:H672" si="381">$J$25*C663</f>
        <v>0.89419932129442015</v>
      </c>
      <c r="I669">
        <f t="shared" ref="I669:I672" si="382">$J$25*D663</f>
        <v>-0.78341777981906502</v>
      </c>
      <c r="K669">
        <f>$J$26</f>
        <v>-13.460558290299449</v>
      </c>
      <c r="L669">
        <v>0</v>
      </c>
      <c r="M669">
        <v>0</v>
      </c>
      <c r="N669">
        <v>0</v>
      </c>
    </row>
    <row r="670" spans="1:24" x14ac:dyDescent="0.25">
      <c r="A670">
        <v>1.3679639798990805E-9</v>
      </c>
      <c r="B670">
        <v>-36.861634521129773</v>
      </c>
      <c r="C670">
        <v>66.536442560449089</v>
      </c>
      <c r="D670">
        <v>51.283242985938628</v>
      </c>
      <c r="F670">
        <f t="shared" ref="F670:F672" si="383">$J$25*A664</f>
        <v>-9.8679962194131622E-12</v>
      </c>
      <c r="G670">
        <f t="shared" si="380"/>
        <v>3.4270054623354168E-2</v>
      </c>
      <c r="H670">
        <f t="shared" si="381"/>
        <v>0.68854305357874668</v>
      </c>
      <c r="I670">
        <f t="shared" si="382"/>
        <v>0.13801605702085409</v>
      </c>
      <c r="K670">
        <v>0</v>
      </c>
      <c r="L670">
        <f>$J$26</f>
        <v>-13.460558290299449</v>
      </c>
      <c r="M670">
        <v>0</v>
      </c>
      <c r="N670">
        <v>0</v>
      </c>
    </row>
    <row r="671" spans="1:24" x14ac:dyDescent="0.25">
      <c r="A671">
        <v>5.3046398273552815E-10</v>
      </c>
      <c r="B671">
        <v>-40.220204689443676</v>
      </c>
      <c r="C671">
        <v>28.816336378374984</v>
      </c>
      <c r="D671">
        <v>47.090845988493029</v>
      </c>
      <c r="F671">
        <f t="shared" si="383"/>
        <v>0</v>
      </c>
      <c r="G671">
        <f t="shared" si="380"/>
        <v>-0.41621315306732365</v>
      </c>
      <c r="H671">
        <f t="shared" si="381"/>
        <v>0.713929334471327</v>
      </c>
      <c r="I671">
        <f t="shared" si="382"/>
        <v>0.56252103734502412</v>
      </c>
      <c r="K671">
        <v>0</v>
      </c>
      <c r="L671">
        <v>0</v>
      </c>
      <c r="M671">
        <f>$J$26</f>
        <v>-13.460558290299449</v>
      </c>
      <c r="N671">
        <v>0</v>
      </c>
    </row>
    <row r="672" spans="1:24" x14ac:dyDescent="0.25">
      <c r="A672">
        <v>0</v>
      </c>
      <c r="B672">
        <v>-7.2105546624033324E-11</v>
      </c>
      <c r="C672">
        <v>1.2998087400668962E-10</v>
      </c>
      <c r="D672">
        <v>0.17071369671874664</v>
      </c>
      <c r="F672">
        <f t="shared" si="383"/>
        <v>0</v>
      </c>
      <c r="G672">
        <f t="shared" si="380"/>
        <v>0</v>
      </c>
      <c r="H672">
        <f t="shared" si="381"/>
        <v>1.3413488656013603E-12</v>
      </c>
      <c r="I672">
        <f t="shared" si="382"/>
        <v>3.6356211394557358E-2</v>
      </c>
      <c r="K672">
        <v>0</v>
      </c>
      <c r="L672">
        <v>0</v>
      </c>
      <c r="M672">
        <v>0</v>
      </c>
      <c r="N672">
        <f>$J$26</f>
        <v>-13.460558290299449</v>
      </c>
    </row>
    <row r="674" spans="1:29" x14ac:dyDescent="0.25">
      <c r="A674" t="s">
        <v>16</v>
      </c>
      <c r="C674" t="s">
        <v>17</v>
      </c>
      <c r="D674" t="s">
        <v>18</v>
      </c>
      <c r="E674" t="s">
        <v>19</v>
      </c>
      <c r="G674" t="s">
        <v>20</v>
      </c>
      <c r="K674" t="s">
        <v>21</v>
      </c>
    </row>
    <row r="675" spans="1:29" x14ac:dyDescent="0.25">
      <c r="A675">
        <f t="array" ref="A675:A678">A669:D672-F669:I672+K669:N672</f>
        <v>146.09242082619122</v>
      </c>
      <c r="C675">
        <f>SQRT(SUMPRODUCT(A675:A677,A675:A677))</f>
        <v>146.09242082619122</v>
      </c>
      <c r="D675">
        <f>A675+SIGN(A675)*C675</f>
        <v>292.18484165238243</v>
      </c>
      <c r="E675">
        <f>D675/(SQRT(SUMPRODUCT(D675:D677,D675:D677)))</f>
        <v>1</v>
      </c>
      <c r="G675">
        <f t="array" ref="G675:I677">MMULT(E675:E677,TRANSPOSE(E675:E677))</f>
        <v>1</v>
      </c>
      <c r="H675">
        <v>4.7156175807289999E-12</v>
      </c>
      <c r="I675">
        <v>1.8155082232726867E-12</v>
      </c>
      <c r="K675">
        <f>1-2*G675</f>
        <v>-1</v>
      </c>
      <c r="L675">
        <f t="shared" ref="L675" si="384">-2*H675</f>
        <v>-9.4312351614579998E-12</v>
      </c>
      <c r="M675">
        <f t="shared" ref="M675:M676" si="385">-2*I675</f>
        <v>-3.6310164465453735E-12</v>
      </c>
      <c r="N675">
        <v>0</v>
      </c>
    </row>
    <row r="676" spans="1:29" x14ac:dyDescent="0.25">
      <c r="A676">
        <v>1.3778319761184936E-9</v>
      </c>
      <c r="D676">
        <f>A676</f>
        <v>1.3778319761184936E-9</v>
      </c>
      <c r="E676">
        <f>D676/(SQRT(SUMPRODUCT(D675:D677,D675:D677)))</f>
        <v>4.7156175807289999E-12</v>
      </c>
      <c r="G676">
        <v>4.7156175807289999E-12</v>
      </c>
      <c r="H676">
        <v>2.2237049167680426E-23</v>
      </c>
      <c r="I676">
        <v>8.5612424956227514E-24</v>
      </c>
      <c r="K676">
        <f t="shared" ref="K676:K677" si="386">-2*G676</f>
        <v>-9.4312351614579998E-12</v>
      </c>
      <c r="L676">
        <f>1-2*H676</f>
        <v>1</v>
      </c>
      <c r="M676">
        <f t="shared" si="385"/>
        <v>-1.7122484991245503E-23</v>
      </c>
      <c r="N676">
        <v>0</v>
      </c>
    </row>
    <row r="677" spans="1:29" x14ac:dyDescent="0.25">
      <c r="A677">
        <v>5.3046398273552815E-10</v>
      </c>
      <c r="D677">
        <f>A677</f>
        <v>5.3046398273552815E-10</v>
      </c>
      <c r="E677">
        <f>D677/(SQRT(SUMPRODUCT(D675:D677,D675:D677)))</f>
        <v>1.8155082232726867E-12</v>
      </c>
      <c r="G677">
        <v>1.8155082232726867E-12</v>
      </c>
      <c r="H677">
        <v>8.5612424956227514E-24</v>
      </c>
      <c r="I677">
        <v>3.2960701087707477E-24</v>
      </c>
      <c r="K677">
        <f t="shared" si="386"/>
        <v>-3.6310164465453735E-12</v>
      </c>
      <c r="L677">
        <f t="shared" ref="L677" si="387">-2*H677</f>
        <v>-1.7122484991245503E-23</v>
      </c>
      <c r="M677">
        <f>1-2*I677</f>
        <v>1</v>
      </c>
      <c r="N677">
        <v>0</v>
      </c>
    </row>
    <row r="678" spans="1:29" x14ac:dyDescent="0.25">
      <c r="A678">
        <v>0</v>
      </c>
      <c r="K678">
        <v>0</v>
      </c>
      <c r="L678">
        <v>0</v>
      </c>
      <c r="M678">
        <v>0</v>
      </c>
      <c r="N678">
        <v>1</v>
      </c>
    </row>
    <row r="679" spans="1:29" x14ac:dyDescent="0.25">
      <c r="K679" t="s">
        <v>22</v>
      </c>
      <c r="P679" t="s">
        <v>23</v>
      </c>
      <c r="U679" t="s">
        <v>24</v>
      </c>
      <c r="Z679" t="s">
        <v>25</v>
      </c>
    </row>
    <row r="680" spans="1:29" x14ac:dyDescent="0.25">
      <c r="A680">
        <f t="array" ref="A680:D683">MMULT(MMULT(K675:N678,A663:D666),K675:N678)</f>
        <v>12.58750872351675</v>
      </c>
      <c r="B680">
        <v>11.588177604513357</v>
      </c>
      <c r="C680">
        <v>10.162250573693074</v>
      </c>
      <c r="D680">
        <v>-8.9032585830331463</v>
      </c>
      <c r="F680" t="s">
        <v>26</v>
      </c>
      <c r="G680">
        <f>SQRT(A681*A681+A682*A682)</f>
        <v>4.9273381692874671E-11</v>
      </c>
      <c r="H680" t="s">
        <v>27</v>
      </c>
      <c r="I680">
        <f>A681/G680</f>
        <v>0.78451219599471211</v>
      </c>
      <c r="K680">
        <v>1</v>
      </c>
      <c r="L680">
        <v>0</v>
      </c>
      <c r="M680">
        <v>0</v>
      </c>
      <c r="N680">
        <v>0</v>
      </c>
      <c r="P680">
        <v>1</v>
      </c>
      <c r="Q680">
        <v>0</v>
      </c>
      <c r="R680">
        <v>0</v>
      </c>
      <c r="S680">
        <v>0</v>
      </c>
      <c r="U680">
        <f t="array" ref="U680:X683">MMULT(P680:S683,MMULT(K680:N683,A680:D683))</f>
        <v>12.58750872351675</v>
      </c>
      <c r="V680">
        <v>11.588177604513357</v>
      </c>
      <c r="W680">
        <v>10.162250573693074</v>
      </c>
      <c r="X680">
        <v>-8.9032585830331463</v>
      </c>
      <c r="Z680">
        <f t="array" ref="Z680:AC683">MMULT(MMULT(U680:X683,TRANSPOSE(K680:N683)), TRANSPOSE(P680:S683))</f>
        <v>12.58750872351675</v>
      </c>
      <c r="AA680">
        <v>15.392814295980541</v>
      </c>
      <c r="AB680">
        <v>0.78642543538427656</v>
      </c>
      <c r="AC680">
        <v>-8.9032585830504374</v>
      </c>
    </row>
    <row r="681" spans="1:29" x14ac:dyDescent="0.25">
      <c r="A681">
        <v>3.8655568875962755E-11</v>
      </c>
      <c r="B681">
        <v>-0.38946672610946226</v>
      </c>
      <c r="C681">
        <v>-7.8250417713646154</v>
      </c>
      <c r="D681">
        <v>-1.5685023699897853</v>
      </c>
      <c r="H681" t="s">
        <v>28</v>
      </c>
      <c r="I681">
        <f>A682/G680</f>
        <v>0.62011338828923424</v>
      </c>
      <c r="K681">
        <v>0</v>
      </c>
      <c r="L681">
        <f>I680</f>
        <v>0.78451219599471211</v>
      </c>
      <c r="M681">
        <f>I681</f>
        <v>0.62011338828923424</v>
      </c>
      <c r="N681">
        <v>0</v>
      </c>
      <c r="P681">
        <v>0</v>
      </c>
      <c r="Q681">
        <f>I682</f>
        <v>1</v>
      </c>
      <c r="R681">
        <v>0</v>
      </c>
      <c r="S681">
        <f>I683</f>
        <v>1.1233449989906226E-12</v>
      </c>
      <c r="U681">
        <v>4.9273381692874678E-11</v>
      </c>
      <c r="V681">
        <v>2.6276639759883409</v>
      </c>
      <c r="W681">
        <v>-11.170160218901392</v>
      </c>
      <c r="X681">
        <v>-5.1947994509420381</v>
      </c>
      <c r="Z681">
        <v>4.9273381692874678E-11</v>
      </c>
      <c r="AA681">
        <v>-4.8653314649435826</v>
      </c>
      <c r="AB681">
        <v>-10.392576534378795</v>
      </c>
      <c r="AC681">
        <v>-5.1947994509365722</v>
      </c>
    </row>
    <row r="682" spans="1:29" x14ac:dyDescent="0.25">
      <c r="A682">
        <v>3.0555083674037235E-11</v>
      </c>
      <c r="B682">
        <v>4.7301113440679918</v>
      </c>
      <c r="C682">
        <v>-8.1135476351803426</v>
      </c>
      <c r="D682">
        <v>-6.3928473197049343</v>
      </c>
      <c r="F682" t="s">
        <v>26</v>
      </c>
      <c r="G682">
        <f>SQRT(G680*G680+A683*A683)</f>
        <v>4.9273381692874671E-11</v>
      </c>
      <c r="H682" t="s">
        <v>27</v>
      </c>
      <c r="I682">
        <f>G680/G682</f>
        <v>1</v>
      </c>
      <c r="K682">
        <v>0</v>
      </c>
      <c r="L682">
        <f>-M681</f>
        <v>-0.62011338828923424</v>
      </c>
      <c r="M682">
        <f>L681</f>
        <v>0.78451219599471211</v>
      </c>
      <c r="N682">
        <v>0</v>
      </c>
      <c r="P682">
        <v>0</v>
      </c>
      <c r="Q682">
        <v>0</v>
      </c>
      <c r="R682">
        <v>1</v>
      </c>
      <c r="S682">
        <v>0</v>
      </c>
      <c r="U682">
        <v>-3.2311742677852644E-27</v>
      </c>
      <c r="V682">
        <v>3.9523435689879332</v>
      </c>
      <c r="W682">
        <v>-1.512763906237331</v>
      </c>
      <c r="X682">
        <v>-4.0426173702465675</v>
      </c>
      <c r="Z682">
        <v>-3.2311742677852644E-27</v>
      </c>
      <c r="AA682">
        <v>2.1625765810492714</v>
      </c>
      <c r="AB682">
        <v>-3.6376828963520595</v>
      </c>
      <c r="AC682">
        <v>-4.0426173702489967</v>
      </c>
    </row>
    <row r="683" spans="1:29" x14ac:dyDescent="0.25">
      <c r="A683">
        <v>5.5351006908046856E-23</v>
      </c>
      <c r="B683">
        <v>2.6101418128663805E-34</v>
      </c>
      <c r="C683">
        <v>-1.5243942769994607E-11</v>
      </c>
      <c r="D683">
        <v>-0.41317514037184577</v>
      </c>
      <c r="H683" t="s">
        <v>28</v>
      </c>
      <c r="I683">
        <f>A683/G682</f>
        <v>1.1233449989906226E-12</v>
      </c>
      <c r="K683">
        <v>0</v>
      </c>
      <c r="L683">
        <v>0</v>
      </c>
      <c r="M683">
        <v>0</v>
      </c>
      <c r="N683">
        <v>1</v>
      </c>
      <c r="P683">
        <v>0</v>
      </c>
      <c r="Q683">
        <f>-S681</f>
        <v>-1.1233449989906226E-12</v>
      </c>
      <c r="R683">
        <v>0</v>
      </c>
      <c r="S683">
        <f>Q681</f>
        <v>1</v>
      </c>
      <c r="U683">
        <v>-1.1754943508222875E-38</v>
      </c>
      <c r="V683">
        <v>-2.951773186454318E-12</v>
      </c>
      <c r="W683">
        <v>-2.6959991501677304E-12</v>
      </c>
      <c r="X683">
        <v>-0.41317514036601022</v>
      </c>
      <c r="Z683">
        <v>-1.1754943508222875E-38</v>
      </c>
      <c r="AA683">
        <v>-4.451665460056399E-12</v>
      </c>
      <c r="AB683">
        <v>-2.8461014158446723E-13</v>
      </c>
      <c r="AC683">
        <v>-0.41317514036601022</v>
      </c>
    </row>
    <row r="684" spans="1:29" x14ac:dyDescent="0.25">
      <c r="K684" t="s">
        <v>29</v>
      </c>
      <c r="P684" t="s">
        <v>30</v>
      </c>
      <c r="U684" t="s">
        <v>31</v>
      </c>
    </row>
    <row r="685" spans="1:29" x14ac:dyDescent="0.25">
      <c r="A685">
        <f>Z680</f>
        <v>12.58750872351675</v>
      </c>
      <c r="B685">
        <f t="shared" ref="B685:B688" si="388">AA680</f>
        <v>15.392814295980541</v>
      </c>
      <c r="C685">
        <f t="shared" ref="C685:C688" si="389">AB680</f>
        <v>0.78642543538427656</v>
      </c>
      <c r="D685">
        <f t="shared" ref="D685:D688" si="390">AC680</f>
        <v>-8.9032585830504374</v>
      </c>
      <c r="F685" t="s">
        <v>26</v>
      </c>
      <c r="G685">
        <f>SQRT(B687*B687+B688*B688)</f>
        <v>2.1625765810492714</v>
      </c>
      <c r="H685" t="s">
        <v>27</v>
      </c>
      <c r="I685">
        <f>B687/G685</f>
        <v>1</v>
      </c>
      <c r="K685">
        <v>1</v>
      </c>
      <c r="L685">
        <v>0</v>
      </c>
      <c r="M685">
        <v>0</v>
      </c>
      <c r="N685">
        <v>0</v>
      </c>
      <c r="P685">
        <f t="array" ref="P685:S688">MMULT(K685:N688,A685:D688)</f>
        <v>12.58750872351675</v>
      </c>
      <c r="Q685">
        <v>15.392814295980541</v>
      </c>
      <c r="R685">
        <v>0.78642543538427656</v>
      </c>
      <c r="S685">
        <v>-8.9032585830504374</v>
      </c>
      <c r="U685">
        <f t="array" ref="U685:X688">MMULT(P685:S688,TRANSPOSE(K685:N688))</f>
        <v>12.58750872351675</v>
      </c>
      <c r="V685">
        <v>15.392814295980541</v>
      </c>
      <c r="W685">
        <v>0.7864254354026039</v>
      </c>
      <c r="X685">
        <v>-8.9032585830488191</v>
      </c>
    </row>
    <row r="686" spans="1:29" x14ac:dyDescent="0.25">
      <c r="A686">
        <f t="shared" ref="A686:A688" si="391">Z681</f>
        <v>4.9273381692874678E-11</v>
      </c>
      <c r="B686">
        <f t="shared" si="388"/>
        <v>-4.8653314649435826</v>
      </c>
      <c r="C686">
        <f t="shared" si="389"/>
        <v>-10.392576534378795</v>
      </c>
      <c r="D686">
        <f t="shared" si="390"/>
        <v>-5.1947994509365722</v>
      </c>
      <c r="H686" t="s">
        <v>28</v>
      </c>
      <c r="I686">
        <f>B688/G685</f>
        <v>-2.0585007250455254E-12</v>
      </c>
      <c r="K686">
        <v>0</v>
      </c>
      <c r="L686">
        <v>1</v>
      </c>
      <c r="M686">
        <v>0</v>
      </c>
      <c r="N686">
        <v>0</v>
      </c>
      <c r="P686">
        <v>4.9273381692874678E-11</v>
      </c>
      <c r="Q686">
        <v>-4.8653314649435826</v>
      </c>
      <c r="R686">
        <v>-10.392576534378795</v>
      </c>
      <c r="S686">
        <v>-5.1947994509365722</v>
      </c>
      <c r="U686">
        <v>4.9273381692874678E-11</v>
      </c>
      <c r="V686">
        <v>-4.8653314649435826</v>
      </c>
      <c r="W686">
        <v>-10.392576534368102</v>
      </c>
      <c r="X686">
        <v>-5.1947994509579658</v>
      </c>
    </row>
    <row r="687" spans="1:29" x14ac:dyDescent="0.25">
      <c r="A687">
        <f t="shared" si="391"/>
        <v>-3.2311742677852644E-27</v>
      </c>
      <c r="B687">
        <f t="shared" si="388"/>
        <v>2.1625765810492714</v>
      </c>
      <c r="C687">
        <f t="shared" si="389"/>
        <v>-3.6376828963520595</v>
      </c>
      <c r="D687">
        <f t="shared" si="390"/>
        <v>-4.0426173702489967</v>
      </c>
      <c r="K687">
        <v>0</v>
      </c>
      <c r="L687">
        <v>0</v>
      </c>
      <c r="M687">
        <f>I685</f>
        <v>1</v>
      </c>
      <c r="N687">
        <f>I686</f>
        <v>-2.0585007250455254E-12</v>
      </c>
      <c r="P687">
        <v>-3.2311742677852644E-27</v>
      </c>
      <c r="Q687">
        <v>2.1625765810492714</v>
      </c>
      <c r="R687">
        <v>-3.6376828963520595</v>
      </c>
      <c r="S687">
        <v>-4.0426173702481458</v>
      </c>
      <c r="U687">
        <v>-3.2311742677852644E-27</v>
      </c>
      <c r="V687">
        <v>2.1625765810492714</v>
      </c>
      <c r="W687">
        <v>-3.6376828963437378</v>
      </c>
      <c r="X687">
        <v>-4.0426173702556341</v>
      </c>
    </row>
    <row r="688" spans="1:29" x14ac:dyDescent="0.25">
      <c r="A688">
        <f t="shared" si="391"/>
        <v>-1.1754943508222875E-38</v>
      </c>
      <c r="B688">
        <f t="shared" si="388"/>
        <v>-4.451665460056399E-12</v>
      </c>
      <c r="C688">
        <f t="shared" si="389"/>
        <v>-2.8461014158446723E-13</v>
      </c>
      <c r="D688">
        <f t="shared" si="390"/>
        <v>-0.41317514036601022</v>
      </c>
      <c r="K688">
        <v>0</v>
      </c>
      <c r="L688">
        <v>0</v>
      </c>
      <c r="M688">
        <f>-N687</f>
        <v>2.0585007250455254E-12</v>
      </c>
      <c r="N688">
        <f>M687</f>
        <v>1</v>
      </c>
      <c r="P688">
        <v>-1.8406318081207288E-38</v>
      </c>
      <c r="Q688">
        <v>0</v>
      </c>
      <c r="R688">
        <v>-7.7727830212108884E-12</v>
      </c>
      <c r="S688">
        <v>-0.41317514037433195</v>
      </c>
      <c r="U688">
        <v>-1.8406318081207288E-38</v>
      </c>
      <c r="V688">
        <v>0</v>
      </c>
      <c r="W688">
        <v>-6.9222616951795393E-12</v>
      </c>
      <c r="X688">
        <v>-0.41317514037433195</v>
      </c>
    </row>
    <row r="690" spans="1:14" x14ac:dyDescent="0.25">
      <c r="A690" t="s">
        <v>50</v>
      </c>
    </row>
    <row r="691" spans="1:14" x14ac:dyDescent="0.25">
      <c r="A691">
        <v>4</v>
      </c>
      <c r="B691">
        <v>4</v>
      </c>
    </row>
    <row r="692" spans="1:14" x14ac:dyDescent="0.25">
      <c r="A692">
        <f>U685</f>
        <v>12.58750872351675</v>
      </c>
      <c r="B692">
        <f t="shared" ref="B692:D692" si="392">V685</f>
        <v>15.392814295980541</v>
      </c>
      <c r="C692">
        <f t="shared" si="392"/>
        <v>0.7864254354026039</v>
      </c>
      <c r="D692">
        <f t="shared" si="392"/>
        <v>-8.9032585830488191</v>
      </c>
      <c r="F692">
        <f>C694</f>
        <v>-3.6376828963437378</v>
      </c>
      <c r="G692">
        <f>D694</f>
        <v>-4.0426173702556341</v>
      </c>
      <c r="I692" t="s">
        <v>11</v>
      </c>
      <c r="J692">
        <f>F692+G693</f>
        <v>-4.0508580367180693</v>
      </c>
    </row>
    <row r="693" spans="1:14" x14ac:dyDescent="0.25">
      <c r="A693">
        <f t="shared" ref="A693:A695" si="393">U686</f>
        <v>4.9273381692874678E-11</v>
      </c>
      <c r="B693">
        <f t="shared" ref="B693:B695" si="394">V686</f>
        <v>-4.8653314649435826</v>
      </c>
      <c r="C693">
        <f t="shared" ref="C693:C695" si="395">W686</f>
        <v>-10.392576534368102</v>
      </c>
      <c r="D693">
        <f t="shared" ref="D693:D695" si="396">X686</f>
        <v>-5.1947994509579658</v>
      </c>
      <c r="F693">
        <f>C695</f>
        <v>-6.9222616951795393E-12</v>
      </c>
      <c r="G693">
        <f>D695</f>
        <v>-0.41317514037433195</v>
      </c>
      <c r="I693" t="s">
        <v>12</v>
      </c>
      <c r="J693">
        <f>F692*G693-F693*G692</f>
        <v>1.5030001413061462</v>
      </c>
    </row>
    <row r="694" spans="1:14" x14ac:dyDescent="0.25">
      <c r="A694">
        <f t="shared" si="393"/>
        <v>-3.2311742677852644E-27</v>
      </c>
      <c r="B694">
        <f t="shared" si="394"/>
        <v>2.1625765810492714</v>
      </c>
      <c r="C694">
        <f t="shared" si="395"/>
        <v>-3.6376828963437378</v>
      </c>
      <c r="D694">
        <f t="shared" si="396"/>
        <v>-4.0426173702556341</v>
      </c>
    </row>
    <row r="695" spans="1:14" x14ac:dyDescent="0.25">
      <c r="A695">
        <f t="shared" si="393"/>
        <v>-1.8406318081207288E-38</v>
      </c>
      <c r="B695">
        <f t="shared" si="394"/>
        <v>0</v>
      </c>
      <c r="C695">
        <f t="shared" si="395"/>
        <v>-6.9222616951795393E-12</v>
      </c>
      <c r="D695">
        <f t="shared" si="396"/>
        <v>-0.41317514037433195</v>
      </c>
    </row>
    <row r="697" spans="1:14" x14ac:dyDescent="0.25">
      <c r="A697" t="s">
        <v>13</v>
      </c>
      <c r="F697" t="s">
        <v>14</v>
      </c>
      <c r="K697" t="s">
        <v>15</v>
      </c>
    </row>
    <row r="698" spans="1:14" x14ac:dyDescent="0.25">
      <c r="A698">
        <f t="array" ref="A698:D701">MMULT(A692:D695,A692:D695)</f>
        <v>158.44537586536876</v>
      </c>
      <c r="B698">
        <v>120.56674573120404</v>
      </c>
      <c r="C698">
        <v>-152.93262997731961</v>
      </c>
      <c r="D698">
        <v>-191.53304034603929</v>
      </c>
      <c r="F698">
        <f>$J$25*A692</f>
        <v>-1.1076032494867727</v>
      </c>
      <c r="G698">
        <f t="shared" ref="G698:G701" si="397">$J$25*B692</f>
        <v>-1.3544484065478557</v>
      </c>
      <c r="H698">
        <f t="shared" ref="H698:H701" si="398">$J$25*C692</f>
        <v>-6.9199345705606569E-2</v>
      </c>
      <c r="I698">
        <f t="shared" ref="I698:I701" si="399">$J$25*D692</f>
        <v>0.78341777981710004</v>
      </c>
      <c r="K698">
        <f>$J$26</f>
        <v>-13.460558290299449</v>
      </c>
      <c r="L698">
        <v>0</v>
      </c>
      <c r="M698">
        <v>0</v>
      </c>
      <c r="N698">
        <v>0</v>
      </c>
    </row>
    <row r="699" spans="1:14" x14ac:dyDescent="0.25">
      <c r="A699">
        <v>3.8049778756171232E-10</v>
      </c>
      <c r="B699">
        <v>1.1967076345418697</v>
      </c>
      <c r="C699">
        <v>88.368227522584277</v>
      </c>
      <c r="D699">
        <v>69.433993634292392</v>
      </c>
      <c r="F699">
        <f t="shared" ref="F699:F701" si="400">$J$25*A693</f>
        <v>-4.335675857309957E-12</v>
      </c>
      <c r="G699">
        <f t="shared" si="397"/>
        <v>0.42811147612823186</v>
      </c>
      <c r="H699">
        <f t="shared" si="398"/>
        <v>0.91446622146134582</v>
      </c>
      <c r="I699">
        <f t="shared" si="399"/>
        <v>0.45710210643696231</v>
      </c>
      <c r="K699">
        <v>0</v>
      </c>
      <c r="L699">
        <f>$J$26</f>
        <v>-13.460558290299449</v>
      </c>
      <c r="M699">
        <v>0</v>
      </c>
      <c r="N699">
        <v>0</v>
      </c>
    </row>
    <row r="700" spans="1:14" x14ac:dyDescent="0.25">
      <c r="A700">
        <v>1.0655746131811265E-10</v>
      </c>
      <c r="B700">
        <v>-18.388419726045587</v>
      </c>
      <c r="C700">
        <v>-9.2420057756069038</v>
      </c>
      <c r="D700">
        <v>5.1419174277867938</v>
      </c>
      <c r="F700">
        <f t="shared" si="400"/>
        <v>2.8431830295146167E-28</v>
      </c>
      <c r="G700">
        <f t="shared" si="397"/>
        <v>-0.190289985178653</v>
      </c>
      <c r="H700">
        <f t="shared" si="398"/>
        <v>0.32008791295336708</v>
      </c>
      <c r="I700">
        <f t="shared" si="399"/>
        <v>0.35571900954169405</v>
      </c>
      <c r="K700">
        <v>0</v>
      </c>
      <c r="L700">
        <v>0</v>
      </c>
      <c r="M700">
        <f>$J$26</f>
        <v>-13.460558290299449</v>
      </c>
      <c r="N700">
        <v>0</v>
      </c>
    </row>
    <row r="701" spans="1:14" x14ac:dyDescent="0.25">
      <c r="A701">
        <v>-2.0171762249370369E-37</v>
      </c>
      <c r="B701">
        <v>-1.4969921029889704E-11</v>
      </c>
      <c r="C701">
        <v>2.8041099420183684E-11</v>
      </c>
      <c r="D701">
        <v>0.17071369665133299</v>
      </c>
      <c r="F701">
        <f t="shared" si="400"/>
        <v>1.6196133933749963E-39</v>
      </c>
      <c r="G701">
        <f t="shared" si="397"/>
        <v>0</v>
      </c>
      <c r="H701">
        <f t="shared" si="398"/>
        <v>6.0910540090069557E-13</v>
      </c>
      <c r="I701">
        <f t="shared" si="399"/>
        <v>3.6356211394776121E-2</v>
      </c>
      <c r="K701">
        <v>0</v>
      </c>
      <c r="L701">
        <v>0</v>
      </c>
      <c r="M701">
        <v>0</v>
      </c>
      <c r="N701">
        <f>$J$26</f>
        <v>-13.460558290299449</v>
      </c>
    </row>
    <row r="703" spans="1:14" x14ac:dyDescent="0.25">
      <c r="A703" t="s">
        <v>16</v>
      </c>
      <c r="C703" t="s">
        <v>17</v>
      </c>
      <c r="D703" t="s">
        <v>18</v>
      </c>
      <c r="E703" t="s">
        <v>19</v>
      </c>
      <c r="G703" t="s">
        <v>20</v>
      </c>
      <c r="K703" t="s">
        <v>21</v>
      </c>
    </row>
    <row r="704" spans="1:14" x14ac:dyDescent="0.25">
      <c r="A704">
        <f t="array" ref="A704:A707">A698:D701-F698:I701+K698:N701</f>
        <v>146.09242082455609</v>
      </c>
      <c r="C704">
        <f>SQRT(SUMPRODUCT(A704:A706,A704:A706))</f>
        <v>146.09242082455609</v>
      </c>
      <c r="D704">
        <f>A704+SIGN(A704)*C704</f>
        <v>292.18484164911217</v>
      </c>
      <c r="E704">
        <f>D704/(SQRT(SUMPRODUCT(D704:D706,D704:D706)))</f>
        <v>1</v>
      </c>
      <c r="G704">
        <f t="array" ref="G704:I706">MMULT(E704:E706,TRANSPOSE(E704:E706))</f>
        <v>1</v>
      </c>
      <c r="H704">
        <v>1.3170890770616116E-12</v>
      </c>
      <c r="I704">
        <v>3.6469195566989275E-13</v>
      </c>
      <c r="K704">
        <f>1-2*G704</f>
        <v>-1</v>
      </c>
      <c r="L704">
        <f t="shared" ref="L704" si="401">-2*H704</f>
        <v>-2.6341781541232233E-12</v>
      </c>
      <c r="M704">
        <f t="shared" ref="M704:M705" si="402">-2*I704</f>
        <v>-7.2938391133978549E-13</v>
      </c>
      <c r="N704">
        <v>0</v>
      </c>
    </row>
    <row r="705" spans="1:29" x14ac:dyDescent="0.25">
      <c r="A705">
        <v>3.8483346341902229E-10</v>
      </c>
      <c r="D705">
        <f>A705</f>
        <v>3.8483346341902229E-10</v>
      </c>
      <c r="E705">
        <f>D705/(SQRT(SUMPRODUCT(D704:D706,D704:D706)))</f>
        <v>1.3170890770616116E-12</v>
      </c>
      <c r="G705">
        <v>1.3170890770616116E-12</v>
      </c>
      <c r="H705">
        <v>1.7347236369150081E-24</v>
      </c>
      <c r="I705">
        <v>4.8033179130505319E-25</v>
      </c>
      <c r="K705">
        <f t="shared" ref="K705:K706" si="403">-2*G705</f>
        <v>-2.6341781541232233E-12</v>
      </c>
      <c r="L705">
        <f>1-2*H705</f>
        <v>1</v>
      </c>
      <c r="M705">
        <f t="shared" si="402"/>
        <v>-9.6066358261010639E-25</v>
      </c>
      <c r="N705">
        <v>0</v>
      </c>
    </row>
    <row r="706" spans="1:29" x14ac:dyDescent="0.25">
      <c r="A706">
        <v>1.0655746131811265E-10</v>
      </c>
      <c r="D706">
        <f>A706</f>
        <v>1.0655746131811265E-10</v>
      </c>
      <c r="E706">
        <f>D706/(SQRT(SUMPRODUCT(D704:D706,D704:D706)))</f>
        <v>3.6469195566989275E-13</v>
      </c>
      <c r="G706">
        <v>3.6469195566989275E-13</v>
      </c>
      <c r="H706">
        <v>4.8033179130505319E-25</v>
      </c>
      <c r="I706">
        <v>1.3300022253033101E-25</v>
      </c>
      <c r="K706">
        <f t="shared" si="403"/>
        <v>-7.2938391133978549E-13</v>
      </c>
      <c r="L706">
        <f t="shared" ref="L706" si="404">-2*H706</f>
        <v>-9.6066358261010639E-25</v>
      </c>
      <c r="M706">
        <f>1-2*I706</f>
        <v>1</v>
      </c>
      <c r="N706">
        <v>0</v>
      </c>
    </row>
    <row r="707" spans="1:29" x14ac:dyDescent="0.25">
      <c r="A707">
        <v>-2.0333723588707869E-37</v>
      </c>
      <c r="K707">
        <v>0</v>
      </c>
      <c r="L707">
        <v>0</v>
      </c>
      <c r="M707">
        <v>0</v>
      </c>
      <c r="N707">
        <v>1</v>
      </c>
    </row>
    <row r="708" spans="1:29" x14ac:dyDescent="0.25">
      <c r="K708" t="s">
        <v>22</v>
      </c>
      <c r="P708" t="s">
        <v>23</v>
      </c>
      <c r="U708" t="s">
        <v>24</v>
      </c>
      <c r="Z708" t="s">
        <v>25</v>
      </c>
    </row>
    <row r="709" spans="1:29" x14ac:dyDescent="0.25">
      <c r="A709">
        <f t="array" ref="A709:D712">MMULT(MMULT(K704:N707,A692:D695),K704:N707)</f>
        <v>12.587508723557871</v>
      </c>
      <c r="B709">
        <v>-15.392814295936144</v>
      </c>
      <c r="C709">
        <v>-0.7864254353633936</v>
      </c>
      <c r="D709">
        <v>8.9032585830654511</v>
      </c>
      <c r="F709" t="s">
        <v>26</v>
      </c>
      <c r="G709">
        <f>SQRT(A710*A710+A711*A711)</f>
        <v>7.4830905377390218E-12</v>
      </c>
      <c r="H709" t="s">
        <v>27</v>
      </c>
      <c r="I709">
        <f>A710/G709</f>
        <v>0.57204797389883666</v>
      </c>
      <c r="K709">
        <v>1</v>
      </c>
      <c r="L709">
        <v>0</v>
      </c>
      <c r="M709">
        <v>0</v>
      </c>
      <c r="N709">
        <v>0</v>
      </c>
      <c r="P709">
        <v>1</v>
      </c>
      <c r="Q709">
        <v>0</v>
      </c>
      <c r="R709">
        <v>0</v>
      </c>
      <c r="S709">
        <v>0</v>
      </c>
      <c r="U709">
        <f t="array" ref="U709:X712">MMULT(P709:S712,MMULT(K709:N712,A709:D712))</f>
        <v>12.587508723557871</v>
      </c>
      <c r="V709">
        <v>-15.392814295936144</v>
      </c>
      <c r="W709">
        <v>-0.7864254353633936</v>
      </c>
      <c r="X709">
        <v>8.9032585830654511</v>
      </c>
      <c r="Z709">
        <f t="array" ref="Z709:AC712">MMULT(MMULT(U709:X712,TRANSPOSE(K709:N712)), TRANSPOSE(P709:S712))</f>
        <v>12.587508723557871</v>
      </c>
      <c r="AA709">
        <v>-9.450470229254476</v>
      </c>
      <c r="AB709">
        <v>12.175623571728226</v>
      </c>
      <c r="AC709">
        <v>8.9032585830718283</v>
      </c>
    </row>
    <row r="710" spans="1:29" x14ac:dyDescent="0.25">
      <c r="A710">
        <v>4.2806867806151639E-12</v>
      </c>
      <c r="B710">
        <v>-4.8653314649841297</v>
      </c>
      <c r="C710">
        <v>-10.392576534370173</v>
      </c>
      <c r="D710">
        <v>-5.1947994509345135</v>
      </c>
      <c r="H710" t="s">
        <v>28</v>
      </c>
      <c r="I710">
        <f>A711/G709</f>
        <v>0.82022016285765376</v>
      </c>
      <c r="K710">
        <v>0</v>
      </c>
      <c r="L710">
        <f>I709</f>
        <v>0.57204797389883666</v>
      </c>
      <c r="M710">
        <f>I710</f>
        <v>0.82022016285765376</v>
      </c>
      <c r="N710">
        <v>0</v>
      </c>
      <c r="P710">
        <v>0</v>
      </c>
      <c r="Q710">
        <f>I711</f>
        <v>1</v>
      </c>
      <c r="R710">
        <v>0</v>
      </c>
      <c r="S710">
        <f>I712</f>
        <v>6.7471939368959858E-13</v>
      </c>
      <c r="U710">
        <v>7.4830905377390234E-12</v>
      </c>
      <c r="V710">
        <v>-1.0094140913992578</v>
      </c>
      <c r="W710">
        <v>-8.928753207739085</v>
      </c>
      <c r="X710">
        <v>-6.2875107785150863</v>
      </c>
      <c r="Z710">
        <v>7.4830905377390234E-12</v>
      </c>
      <c r="AA710">
        <v>-7.9009766959816732</v>
      </c>
      <c r="AB710">
        <v>-4.2797333914915727</v>
      </c>
      <c r="AC710">
        <v>-6.2875107785097555</v>
      </c>
    </row>
    <row r="711" spans="1:29" x14ac:dyDescent="0.25">
      <c r="A711">
        <v>6.1377817395428682E-12</v>
      </c>
      <c r="B711">
        <v>2.162576581038044</v>
      </c>
      <c r="C711">
        <v>-3.6376828963443115</v>
      </c>
      <c r="D711">
        <v>-4.0426173702491406</v>
      </c>
      <c r="F711" t="s">
        <v>26</v>
      </c>
      <c r="G711">
        <f>SQRT(G709*G709+A712*A712)</f>
        <v>7.4830905377390218E-12</v>
      </c>
      <c r="H711" t="s">
        <v>27</v>
      </c>
      <c r="I711">
        <f>G709/G711</f>
        <v>1</v>
      </c>
      <c r="K711">
        <v>0</v>
      </c>
      <c r="L711">
        <f>-M710</f>
        <v>-0.82022016285765376</v>
      </c>
      <c r="M711">
        <f>L710</f>
        <v>0.57204797389883666</v>
      </c>
      <c r="N711">
        <v>0</v>
      </c>
      <c r="P711">
        <v>0</v>
      </c>
      <c r="Q711">
        <v>0</v>
      </c>
      <c r="R711">
        <v>1</v>
      </c>
      <c r="S711">
        <v>0</v>
      </c>
      <c r="U711">
        <v>-4.0389678347315804E-28</v>
      </c>
      <c r="V711">
        <v>5.2277405181496359</v>
      </c>
      <c r="W711">
        <v>6.4432716869915181</v>
      </c>
      <c r="X711">
        <v>1.9483081757590934</v>
      </c>
      <c r="Z711">
        <v>-4.0389678347315804E-28</v>
      </c>
      <c r="AA711">
        <v>8.2754197239179614</v>
      </c>
      <c r="AB711">
        <v>-0.60203766535101266</v>
      </c>
      <c r="AC711">
        <v>1.9483081757535099</v>
      </c>
    </row>
    <row r="712" spans="1:29" x14ac:dyDescent="0.25">
      <c r="A712">
        <v>5.0489863105476447E-24</v>
      </c>
      <c r="B712">
        <v>6.6499647198559332E-36</v>
      </c>
      <c r="C712">
        <v>-6.9222616951795393E-12</v>
      </c>
      <c r="D712">
        <v>-0.41317514037433195</v>
      </c>
      <c r="H712" t="s">
        <v>28</v>
      </c>
      <c r="I712">
        <f>A712/G711</f>
        <v>6.7471939368959858E-13</v>
      </c>
      <c r="K712">
        <v>0</v>
      </c>
      <c r="L712">
        <v>0</v>
      </c>
      <c r="M712">
        <v>0</v>
      </c>
      <c r="N712">
        <v>1</v>
      </c>
      <c r="P712">
        <v>0</v>
      </c>
      <c r="Q712">
        <f>-S710</f>
        <v>-6.7471939368959858E-13</v>
      </c>
      <c r="R712">
        <v>0</v>
      </c>
      <c r="S712">
        <f>Q710</f>
        <v>1</v>
      </c>
      <c r="U712">
        <v>-1.4693679385278594E-39</v>
      </c>
      <c r="V712">
        <v>6.8107126373064428E-13</v>
      </c>
      <c r="W712">
        <v>-8.9785874444976557E-13</v>
      </c>
      <c r="X712">
        <v>-0.41317514037008962</v>
      </c>
      <c r="Z712">
        <v>-1.4693679385278594E-39</v>
      </c>
      <c r="AA712">
        <v>-6.2561368929604166E-13</v>
      </c>
      <c r="AB712">
        <v>-1.0722466584646588E-12</v>
      </c>
      <c r="AC712">
        <v>-0.41317514037008962</v>
      </c>
    </row>
    <row r="713" spans="1:29" x14ac:dyDescent="0.25">
      <c r="K713" t="s">
        <v>29</v>
      </c>
      <c r="P713" t="s">
        <v>30</v>
      </c>
      <c r="U713" t="s">
        <v>31</v>
      </c>
    </row>
    <row r="714" spans="1:29" x14ac:dyDescent="0.25">
      <c r="A714">
        <f>Z709</f>
        <v>12.587508723557871</v>
      </c>
      <c r="B714">
        <f t="shared" ref="B714:B717" si="405">AA709</f>
        <v>-9.450470229254476</v>
      </c>
      <c r="C714">
        <f t="shared" ref="C714:C717" si="406">AB709</f>
        <v>12.175623571728226</v>
      </c>
      <c r="D714">
        <f t="shared" ref="D714:D717" si="407">AC709</f>
        <v>8.9032585830718283</v>
      </c>
      <c r="F714" t="s">
        <v>26</v>
      </c>
      <c r="G714">
        <f>SQRT(B716*B716+B717*B717)</f>
        <v>8.2754197239179614</v>
      </c>
      <c r="H714" t="s">
        <v>27</v>
      </c>
      <c r="I714">
        <f>B716/G714</f>
        <v>1</v>
      </c>
      <c r="K714">
        <v>1</v>
      </c>
      <c r="L714">
        <v>0</v>
      </c>
      <c r="M714">
        <v>0</v>
      </c>
      <c r="N714">
        <v>0</v>
      </c>
      <c r="P714">
        <f t="array" ref="P714:S717">MMULT(K714:N717,A714:D717)</f>
        <v>12.587508723557871</v>
      </c>
      <c r="Q714">
        <v>-9.450470229254476</v>
      </c>
      <c r="R714">
        <v>12.175623571728226</v>
      </c>
      <c r="S714">
        <v>8.9032585830718283</v>
      </c>
      <c r="U714">
        <f t="array" ref="U714:X717">MMULT(P714:S717,TRANSPOSE(K714:N717))</f>
        <v>12.587508723557871</v>
      </c>
      <c r="V714">
        <v>-9.450470229254476</v>
      </c>
      <c r="W714">
        <v>12.175623571727552</v>
      </c>
      <c r="X714">
        <v>8.9032585830727484</v>
      </c>
    </row>
    <row r="715" spans="1:29" x14ac:dyDescent="0.25">
      <c r="A715">
        <f t="shared" ref="A715:A717" si="408">Z710</f>
        <v>7.4830905377390234E-12</v>
      </c>
      <c r="B715">
        <f t="shared" si="405"/>
        <v>-7.9009766959816732</v>
      </c>
      <c r="C715">
        <f t="shared" si="406"/>
        <v>-4.2797333914915727</v>
      </c>
      <c r="D715">
        <f t="shared" si="407"/>
        <v>-6.2875107785097555</v>
      </c>
      <c r="H715" t="s">
        <v>28</v>
      </c>
      <c r="I715">
        <f>B717/G714</f>
        <v>-7.5599028226673147E-14</v>
      </c>
      <c r="K715">
        <v>0</v>
      </c>
      <c r="L715">
        <v>1</v>
      </c>
      <c r="M715">
        <v>0</v>
      </c>
      <c r="N715">
        <v>0</v>
      </c>
      <c r="P715">
        <v>7.4830905377390234E-12</v>
      </c>
      <c r="Q715">
        <v>-7.9009766959816732</v>
      </c>
      <c r="R715">
        <v>-4.2797333914915727</v>
      </c>
      <c r="S715">
        <v>-6.2875107785097555</v>
      </c>
      <c r="U715">
        <v>7.4830905377390234E-12</v>
      </c>
      <c r="V715">
        <v>-7.9009766959816732</v>
      </c>
      <c r="W715">
        <v>-4.2797333914910975</v>
      </c>
      <c r="X715">
        <v>-6.2875107785100788</v>
      </c>
    </row>
    <row r="716" spans="1:29" x14ac:dyDescent="0.25">
      <c r="A716">
        <f t="shared" si="408"/>
        <v>-4.0389678347315804E-28</v>
      </c>
      <c r="B716">
        <f t="shared" si="405"/>
        <v>8.2754197239179614</v>
      </c>
      <c r="C716">
        <f t="shared" si="406"/>
        <v>-0.60203766535101266</v>
      </c>
      <c r="D716">
        <f t="shared" si="407"/>
        <v>1.9483081757535099</v>
      </c>
      <c r="K716">
        <v>0</v>
      </c>
      <c r="L716">
        <v>0</v>
      </c>
      <c r="M716">
        <f>I714</f>
        <v>1</v>
      </c>
      <c r="N716">
        <f>I715</f>
        <v>-7.5599028226673147E-14</v>
      </c>
      <c r="P716">
        <v>-4.0389678347315804E-28</v>
      </c>
      <c r="Q716">
        <v>8.2754197239179614</v>
      </c>
      <c r="R716">
        <v>-0.60203766535101266</v>
      </c>
      <c r="S716">
        <v>1.9483081757535412</v>
      </c>
      <c r="U716">
        <v>-4.0389678347315804E-28</v>
      </c>
      <c r="V716">
        <v>8.2754197239179614</v>
      </c>
      <c r="W716">
        <v>-0.60203766535115999</v>
      </c>
      <c r="X716">
        <v>1.9483081757534957</v>
      </c>
    </row>
    <row r="717" spans="1:29" x14ac:dyDescent="0.25">
      <c r="A717">
        <f t="shared" si="408"/>
        <v>-1.4693679385278594E-39</v>
      </c>
      <c r="B717">
        <f t="shared" si="405"/>
        <v>-6.2561368929604166E-13</v>
      </c>
      <c r="C717">
        <f t="shared" si="406"/>
        <v>-1.0722466584646588E-12</v>
      </c>
      <c r="D717">
        <f t="shared" si="407"/>
        <v>-0.41317514037008962</v>
      </c>
      <c r="K717">
        <v>0</v>
      </c>
      <c r="L717">
        <v>0</v>
      </c>
      <c r="M717">
        <f>-N716</f>
        <v>7.5599028226673147E-14</v>
      </c>
      <c r="N717">
        <f>M716</f>
        <v>1</v>
      </c>
      <c r="P717">
        <v>-1.499902142862309E-39</v>
      </c>
      <c r="Q717">
        <v>0</v>
      </c>
      <c r="R717">
        <v>-1.1177601209210504E-12</v>
      </c>
      <c r="S717">
        <v>-0.41317514036994235</v>
      </c>
      <c r="U717">
        <v>-1.499902142862309E-39</v>
      </c>
      <c r="V717">
        <v>0</v>
      </c>
      <c r="W717">
        <v>-1.0865244818216635E-12</v>
      </c>
      <c r="X717">
        <v>-0.41317514036994235</v>
      </c>
    </row>
    <row r="719" spans="1:29" x14ac:dyDescent="0.25">
      <c r="A719" t="s">
        <v>51</v>
      </c>
    </row>
    <row r="720" spans="1:29" x14ac:dyDescent="0.25">
      <c r="A720">
        <v>4</v>
      </c>
      <c r="B720">
        <v>4</v>
      </c>
    </row>
    <row r="721" spans="1:14" x14ac:dyDescent="0.25">
      <c r="A721">
        <f>U714</f>
        <v>12.587508723557871</v>
      </c>
      <c r="B721">
        <f t="shared" ref="B721:D721" si="409">V714</f>
        <v>-9.450470229254476</v>
      </c>
      <c r="C721">
        <f t="shared" si="409"/>
        <v>12.175623571727552</v>
      </c>
      <c r="D721">
        <f t="shared" si="409"/>
        <v>8.9032585830727484</v>
      </c>
      <c r="F721">
        <f>C723</f>
        <v>-0.60203766535115999</v>
      </c>
      <c r="G721">
        <f>D723</f>
        <v>1.9483081757534957</v>
      </c>
      <c r="I721" t="s">
        <v>11</v>
      </c>
      <c r="J721">
        <f>F721+G722</f>
        <v>-1.0152128057211023</v>
      </c>
    </row>
    <row r="722" spans="1:14" x14ac:dyDescent="0.25">
      <c r="A722">
        <f t="shared" ref="A722:A724" si="410">U715</f>
        <v>7.4830905377390234E-12</v>
      </c>
      <c r="B722">
        <f t="shared" ref="B722:B724" si="411">V715</f>
        <v>-7.9009766959816732</v>
      </c>
      <c r="C722">
        <f t="shared" ref="C722:C724" si="412">W715</f>
        <v>-4.2797333914910975</v>
      </c>
      <c r="D722">
        <f t="shared" ref="D722:D724" si="413">X715</f>
        <v>-6.2875107785100788</v>
      </c>
      <c r="F722">
        <f>C724</f>
        <v>-1.0865244818216635E-12</v>
      </c>
      <c r="G722">
        <f>D724</f>
        <v>-0.41317514036994235</v>
      </c>
      <c r="I722" t="s">
        <v>12</v>
      </c>
      <c r="J722">
        <f>F721*G722-F722*G721</f>
        <v>0.24874699689157478</v>
      </c>
    </row>
    <row r="723" spans="1:14" x14ac:dyDescent="0.25">
      <c r="A723">
        <f t="shared" si="410"/>
        <v>-4.0389678347315804E-28</v>
      </c>
      <c r="B723">
        <f t="shared" si="411"/>
        <v>8.2754197239179614</v>
      </c>
      <c r="C723">
        <f t="shared" si="412"/>
        <v>-0.60203766535115999</v>
      </c>
      <c r="D723">
        <f t="shared" si="413"/>
        <v>1.9483081757534957</v>
      </c>
    </row>
    <row r="724" spans="1:14" x14ac:dyDescent="0.25">
      <c r="A724">
        <f t="shared" si="410"/>
        <v>-1.499902142862309E-39</v>
      </c>
      <c r="B724">
        <f t="shared" si="411"/>
        <v>0</v>
      </c>
      <c r="C724">
        <f t="shared" si="412"/>
        <v>-1.0865244818216635E-12</v>
      </c>
      <c r="D724">
        <f t="shared" si="413"/>
        <v>-0.41317514036994235</v>
      </c>
    </row>
    <row r="726" spans="1:14" x14ac:dyDescent="0.25">
      <c r="A726" t="s">
        <v>13</v>
      </c>
      <c r="F726" t="s">
        <v>14</v>
      </c>
      <c r="K726" t="s">
        <v>15</v>
      </c>
    </row>
    <row r="727" spans="1:14" x14ac:dyDescent="0.25">
      <c r="A727">
        <f t="array" ref="A727:D730">MMULT(A721:D724,A721:D724)</f>
        <v>158.44537586557479</v>
      </c>
      <c r="B727">
        <v>56.468464051418167</v>
      </c>
      <c r="C727">
        <v>186.37607693998322</v>
      </c>
      <c r="D727">
        <v>191.53304034582862</v>
      </c>
      <c r="F727">
        <f>$J$25*A721</f>
        <v>-1.1076032494903909</v>
      </c>
      <c r="G727">
        <f t="shared" ref="G727:G730" si="414">$J$25*B721</f>
        <v>0.83156816531491107</v>
      </c>
      <c r="H727">
        <f t="shared" ref="H727:H730" si="415">$J$25*C721</f>
        <v>-1.0713605470936647</v>
      </c>
      <c r="I727">
        <f t="shared" ref="I727:I730" si="416">$J$25*D721</f>
        <v>-0.78341777981920557</v>
      </c>
      <c r="K727">
        <f>$J$26</f>
        <v>-13.460558290299449</v>
      </c>
      <c r="L727">
        <v>0</v>
      </c>
      <c r="M727">
        <v>0</v>
      </c>
      <c r="N727">
        <v>0</v>
      </c>
    </row>
    <row r="728" spans="1:14" x14ac:dyDescent="0.25">
      <c r="A728">
        <v>3.5069743470366318E-11</v>
      </c>
      <c r="B728">
        <v>27.008842629319012</v>
      </c>
      <c r="C728">
        <v>36.390634490622411</v>
      </c>
      <c r="D728">
        <v>43.937079728609426</v>
      </c>
      <c r="F728">
        <f t="shared" ref="F728:F730" si="417">$J$25*A722</f>
        <v>-6.5845399418224556E-13</v>
      </c>
      <c r="G728">
        <f t="shared" si="414"/>
        <v>0.69522473865214796</v>
      </c>
      <c r="H728">
        <f t="shared" si="415"/>
        <v>0.37658338242074607</v>
      </c>
      <c r="I728">
        <f t="shared" si="416"/>
        <v>0.55325223778794097</v>
      </c>
      <c r="K728">
        <v>0</v>
      </c>
      <c r="L728">
        <f>$J$26</f>
        <v>-13.460558290299449</v>
      </c>
      <c r="M728">
        <v>0</v>
      </c>
      <c r="N728">
        <v>0</v>
      </c>
    </row>
    <row r="729" spans="1:14" x14ac:dyDescent="0.25">
      <c r="A729">
        <v>6.1925715031869383E-11</v>
      </c>
      <c r="B729">
        <v>-70.366012758531426</v>
      </c>
      <c r="C729">
        <v>-35.05414077055638</v>
      </c>
      <c r="D729">
        <v>-54.009738120345155</v>
      </c>
      <c r="F729">
        <f t="shared" si="417"/>
        <v>3.5539787868932709E-29</v>
      </c>
      <c r="G729">
        <f t="shared" si="414"/>
        <v>-0.72817282421852125</v>
      </c>
      <c r="H729">
        <f t="shared" si="415"/>
        <v>5.2974650433455776E-2</v>
      </c>
      <c r="I729">
        <f t="shared" si="416"/>
        <v>-0.17143602549681652</v>
      </c>
      <c r="K729">
        <v>0</v>
      </c>
      <c r="L729">
        <v>0</v>
      </c>
      <c r="M729">
        <f>$J$26</f>
        <v>-13.460558290299449</v>
      </c>
      <c r="N729">
        <v>0</v>
      </c>
    </row>
    <row r="730" spans="1:14" x14ac:dyDescent="0.25">
      <c r="A730">
        <v>-1.7821465285971536E-38</v>
      </c>
      <c r="B730">
        <v>-8.9914461273867358E-12</v>
      </c>
      <c r="C730">
        <v>1.1030535676748377E-12</v>
      </c>
      <c r="D730">
        <v>0.17071369661760469</v>
      </c>
      <c r="F730">
        <f t="shared" si="417"/>
        <v>1.3197976850198576E-40</v>
      </c>
      <c r="G730">
        <f t="shared" si="414"/>
        <v>0</v>
      </c>
      <c r="H730">
        <f t="shared" si="415"/>
        <v>9.5605736857545933E-14</v>
      </c>
      <c r="I730">
        <f t="shared" si="416"/>
        <v>3.6356211394389867E-2</v>
      </c>
      <c r="K730">
        <v>0</v>
      </c>
      <c r="L730">
        <v>0</v>
      </c>
      <c r="M730">
        <v>0</v>
      </c>
      <c r="N730">
        <f>$J$26</f>
        <v>-13.460558290299449</v>
      </c>
    </row>
    <row r="732" spans="1:14" x14ac:dyDescent="0.25">
      <c r="A732" t="s">
        <v>16</v>
      </c>
      <c r="C732" t="s">
        <v>17</v>
      </c>
      <c r="D732" t="s">
        <v>18</v>
      </c>
      <c r="E732" t="s">
        <v>19</v>
      </c>
      <c r="G732" t="s">
        <v>20</v>
      </c>
      <c r="K732" t="s">
        <v>21</v>
      </c>
    </row>
    <row r="733" spans="1:14" x14ac:dyDescent="0.25">
      <c r="A733">
        <f t="array" ref="A733:A736">A727:D730-F727:I730+K727:N730</f>
        <v>146.09242082476572</v>
      </c>
      <c r="C733">
        <f>SQRT(SUMPRODUCT(A733:A735,A733:A735))</f>
        <v>146.09242082476572</v>
      </c>
      <c r="D733">
        <f>A733+SIGN(A733)*C733</f>
        <v>292.18484164953145</v>
      </c>
      <c r="E733">
        <f>D733/(SQRT(SUMPRODUCT(D733:D735,D733:D735)))</f>
        <v>1</v>
      </c>
      <c r="G733">
        <f t="array" ref="G733:I735">MMULT(E733:E735,TRANSPOSE(E733:E735))</f>
        <v>1</v>
      </c>
      <c r="H733">
        <v>1.2227943538359071E-13</v>
      </c>
      <c r="I733">
        <v>2.1194020429761979E-13</v>
      </c>
      <c r="K733">
        <f>1-2*G733</f>
        <v>-1</v>
      </c>
      <c r="L733">
        <f t="shared" ref="L733" si="418">-2*H733</f>
        <v>-2.4455887076718143E-13</v>
      </c>
      <c r="M733">
        <f t="shared" ref="M733:M734" si="419">-2*I733</f>
        <v>-4.2388040859523959E-13</v>
      </c>
      <c r="N733">
        <v>0</v>
      </c>
    </row>
    <row r="734" spans="1:14" x14ac:dyDescent="0.25">
      <c r="A734">
        <v>3.5728197464548563E-11</v>
      </c>
      <c r="D734">
        <f>A734</f>
        <v>3.5728197464548563E-11</v>
      </c>
      <c r="E734">
        <f>D734/(SQRT(SUMPRODUCT(D733:D735,D733:D735)))</f>
        <v>1.2227943538359071E-13</v>
      </c>
      <c r="G734">
        <v>1.2227943538359071E-13</v>
      </c>
      <c r="H734">
        <v>1.4952260317729735E-26</v>
      </c>
      <c r="I734">
        <v>2.5915928516595817E-26</v>
      </c>
      <c r="K734">
        <f t="shared" ref="K734:K735" si="420">-2*G734</f>
        <v>-2.4455887076718143E-13</v>
      </c>
      <c r="L734">
        <f>1-2*H734</f>
        <v>1</v>
      </c>
      <c r="M734">
        <f t="shared" si="419"/>
        <v>-5.1831857033191634E-26</v>
      </c>
      <c r="N734">
        <v>0</v>
      </c>
    </row>
    <row r="735" spans="1:14" x14ac:dyDescent="0.25">
      <c r="A735">
        <v>6.1925715031869383E-11</v>
      </c>
      <c r="D735">
        <f>A735</f>
        <v>6.1925715031869383E-11</v>
      </c>
      <c r="E735">
        <f>D735/(SQRT(SUMPRODUCT(D733:D735,D733:D735)))</f>
        <v>2.1194020429761979E-13</v>
      </c>
      <c r="G735">
        <v>2.1194020429761979E-13</v>
      </c>
      <c r="H735">
        <v>2.5915928516595817E-26</v>
      </c>
      <c r="I735">
        <v>4.4918650197716814E-26</v>
      </c>
      <c r="K735">
        <f t="shared" si="420"/>
        <v>-4.2388040859523959E-13</v>
      </c>
      <c r="L735">
        <f t="shared" ref="L735" si="421">-2*H735</f>
        <v>-5.1831857033191634E-26</v>
      </c>
      <c r="M735">
        <f>1-2*I735</f>
        <v>1</v>
      </c>
      <c r="N735">
        <v>0</v>
      </c>
    </row>
    <row r="736" spans="1:14" x14ac:dyDescent="0.25">
      <c r="A736">
        <v>-1.7953445054473521E-38</v>
      </c>
      <c r="K736">
        <v>0</v>
      </c>
      <c r="L736">
        <v>0</v>
      </c>
      <c r="M736">
        <v>0</v>
      </c>
      <c r="N736">
        <v>1</v>
      </c>
    </row>
    <row r="737" spans="1:29" x14ac:dyDescent="0.25">
      <c r="K737" t="s">
        <v>22</v>
      </c>
      <c r="P737" t="s">
        <v>23</v>
      </c>
      <c r="U737" t="s">
        <v>24</v>
      </c>
      <c r="Z737" t="s">
        <v>25</v>
      </c>
    </row>
    <row r="738" spans="1:29" x14ac:dyDescent="0.25">
      <c r="A738">
        <f t="array" ref="A738:D741">MMULT(MMULT(K733:N736,A721:D724),K733:N736)</f>
        <v>12.58750872356072</v>
      </c>
      <c r="B738">
        <v>9.4504702292559788</v>
      </c>
      <c r="C738">
        <v>-12.175623571720914</v>
      </c>
      <c r="D738">
        <v>-8.9032585830720361</v>
      </c>
      <c r="F738" t="s">
        <v>26</v>
      </c>
      <c r="G738">
        <f>SQRT(A739*A739+A740*A740)</f>
        <v>3.6272104728697354E-12</v>
      </c>
      <c r="H738" t="s">
        <v>27</v>
      </c>
      <c r="I738">
        <f>A739/G738</f>
        <v>-0.18150436707938469</v>
      </c>
      <c r="K738">
        <v>1</v>
      </c>
      <c r="L738">
        <v>0</v>
      </c>
      <c r="M738">
        <v>0</v>
      </c>
      <c r="N738">
        <v>0</v>
      </c>
      <c r="P738">
        <v>1</v>
      </c>
      <c r="Q738">
        <v>0</v>
      </c>
      <c r="R738">
        <v>0</v>
      </c>
      <c r="S738">
        <v>0</v>
      </c>
      <c r="U738">
        <f t="array" ref="U738:X741">MMULT(P738:S741,MMULT(K738:N741,A738:D741))</f>
        <v>12.58750872356072</v>
      </c>
      <c r="V738">
        <v>9.4504702292559788</v>
      </c>
      <c r="W738">
        <v>-12.175623571720914</v>
      </c>
      <c r="X738">
        <v>-8.9032585830720361</v>
      </c>
      <c r="Z738">
        <f t="array" ref="Z738:AC741">MMULT(MMULT(U738:X741,TRANSPOSE(K738:N741)), TRANSPOSE(P738:S741))</f>
        <v>12.58750872356072</v>
      </c>
      <c r="AA738">
        <v>-13.688689769519913</v>
      </c>
      <c r="AB738">
        <v>-7.0835703785711939</v>
      </c>
      <c r="AC738">
        <v>-8.9032585830702988</v>
      </c>
    </row>
    <row r="739" spans="1:29" x14ac:dyDescent="0.25">
      <c r="A739">
        <v>-6.58354541141937E-13</v>
      </c>
      <c r="B739">
        <v>-7.9009766959793621</v>
      </c>
      <c r="C739">
        <v>-4.2797333914940756</v>
      </c>
      <c r="D739">
        <v>-6.2875107785122566</v>
      </c>
      <c r="H739" t="s">
        <v>28</v>
      </c>
      <c r="I739">
        <f>A740/G738</f>
        <v>0.98339013861799118</v>
      </c>
      <c r="K739">
        <v>0</v>
      </c>
      <c r="L739">
        <f>I738</f>
        <v>-0.18150436707938469</v>
      </c>
      <c r="M739">
        <f>I739</f>
        <v>0.98339013861799118</v>
      </c>
      <c r="N739">
        <v>0</v>
      </c>
      <c r="P739">
        <v>0</v>
      </c>
      <c r="Q739">
        <f>I740</f>
        <v>1</v>
      </c>
      <c r="R739">
        <v>0</v>
      </c>
      <c r="S739">
        <f>I741</f>
        <v>1.2697262669153062E-13</v>
      </c>
      <c r="U739">
        <v>3.627210472869735E-12</v>
      </c>
      <c r="V739">
        <v>9.5720279239423842</v>
      </c>
      <c r="W739">
        <v>0.18475239730363635</v>
      </c>
      <c r="X739">
        <v>3.0571577113797082</v>
      </c>
      <c r="Z739">
        <v>3.627210472869735E-12</v>
      </c>
      <c r="AA739">
        <v>-1.5556811844065419</v>
      </c>
      <c r="AB739">
        <v>-9.446571233919979</v>
      </c>
      <c r="AC739">
        <v>3.0571577113799058</v>
      </c>
    </row>
    <row r="740" spans="1:29" x14ac:dyDescent="0.25">
      <c r="A740">
        <v>3.5669630097119983E-12</v>
      </c>
      <c r="B740">
        <v>8.2754197239219671</v>
      </c>
      <c r="C740">
        <v>-0.60203766535632097</v>
      </c>
      <c r="D740">
        <v>1.9483081757497218</v>
      </c>
      <c r="F740" t="s">
        <v>26</v>
      </c>
      <c r="G740">
        <f>SQRT(G738*G738+A741*A741)</f>
        <v>3.6272104728697354E-12</v>
      </c>
      <c r="H740" t="s">
        <v>27</v>
      </c>
      <c r="I740">
        <f>G738/G740</f>
        <v>1</v>
      </c>
      <c r="K740">
        <v>0</v>
      </c>
      <c r="L740">
        <f>-M739</f>
        <v>-0.98339013861799118</v>
      </c>
      <c r="M740">
        <f>L739</f>
        <v>-0.18150436707938469</v>
      </c>
      <c r="N740">
        <v>0</v>
      </c>
      <c r="P740">
        <v>0</v>
      </c>
      <c r="Q740">
        <v>0</v>
      </c>
      <c r="R740">
        <v>1</v>
      </c>
      <c r="S740">
        <v>0</v>
      </c>
      <c r="U740">
        <v>0</v>
      </c>
      <c r="V740">
        <v>6.2677177489699503</v>
      </c>
      <c r="W740">
        <v>4.3179200785178535</v>
      </c>
      <c r="X740">
        <v>5.8294496537282381</v>
      </c>
      <c r="Z740">
        <v>0</v>
      </c>
      <c r="AA740">
        <v>3.1085818814968031</v>
      </c>
      <c r="AB740">
        <v>-6.947333176928753</v>
      </c>
      <c r="AC740">
        <v>5.8294496537278437</v>
      </c>
    </row>
    <row r="741" spans="1:29" x14ac:dyDescent="0.25">
      <c r="A741">
        <v>4.6055644130329917E-25</v>
      </c>
      <c r="B741">
        <v>5.6316581604843449E-38</v>
      </c>
      <c r="C741">
        <v>-1.0865244818216635E-12</v>
      </c>
      <c r="D741">
        <v>-0.41317514036994235</v>
      </c>
      <c r="H741" t="s">
        <v>28</v>
      </c>
      <c r="I741">
        <f>A741/G740</f>
        <v>1.2697262669153062E-13</v>
      </c>
      <c r="K741">
        <v>0</v>
      </c>
      <c r="L741">
        <v>0</v>
      </c>
      <c r="M741">
        <v>0</v>
      </c>
      <c r="N741">
        <v>1</v>
      </c>
      <c r="P741">
        <v>0</v>
      </c>
      <c r="Q741">
        <f>-S739</f>
        <v>-1.2697262669153062E-13</v>
      </c>
      <c r="R741">
        <v>0</v>
      </c>
      <c r="S741">
        <f>Q739</f>
        <v>1</v>
      </c>
      <c r="U741">
        <v>0</v>
      </c>
      <c r="V741">
        <v>-1.2153855282676433E-12</v>
      </c>
      <c r="W741">
        <v>-1.1099829789948635E-12</v>
      </c>
      <c r="X741">
        <v>-0.41317514037033054</v>
      </c>
      <c r="Z741">
        <v>0</v>
      </c>
      <c r="AA741">
        <v>-9.2341046736817002E-13</v>
      </c>
      <c r="AB741">
        <v>1.3966649011887709E-12</v>
      </c>
      <c r="AC741">
        <v>-0.41317514037033054</v>
      </c>
    </row>
    <row r="742" spans="1:29" x14ac:dyDescent="0.25">
      <c r="K742" t="s">
        <v>29</v>
      </c>
      <c r="P742" t="s">
        <v>30</v>
      </c>
      <c r="U742" t="s">
        <v>31</v>
      </c>
    </row>
    <row r="743" spans="1:29" x14ac:dyDescent="0.25">
      <c r="A743">
        <f>Z738</f>
        <v>12.58750872356072</v>
      </c>
      <c r="B743">
        <f t="shared" ref="B743:B746" si="422">AA738</f>
        <v>-13.688689769519913</v>
      </c>
      <c r="C743">
        <f t="shared" ref="C743:C746" si="423">AB738</f>
        <v>-7.0835703785711939</v>
      </c>
      <c r="D743">
        <f t="shared" ref="D743:D746" si="424">AC738</f>
        <v>-8.9032585830702988</v>
      </c>
      <c r="F743" t="s">
        <v>26</v>
      </c>
      <c r="G743">
        <f>SQRT(B745*B745+B746*B746)</f>
        <v>3.1085818814968031</v>
      </c>
      <c r="H743" t="s">
        <v>27</v>
      </c>
      <c r="I743">
        <f>B745/G743</f>
        <v>1</v>
      </c>
      <c r="K743">
        <v>1</v>
      </c>
      <c r="L743">
        <v>0</v>
      </c>
      <c r="M743">
        <v>0</v>
      </c>
      <c r="N743">
        <v>0</v>
      </c>
      <c r="P743">
        <f t="array" ref="P743:S746">MMULT(K743:N746,A743:D746)</f>
        <v>12.58750872356072</v>
      </c>
      <c r="Q743">
        <v>-13.688689769519913</v>
      </c>
      <c r="R743">
        <v>-7.0835703785711939</v>
      </c>
      <c r="S743">
        <v>-8.9032585830702988</v>
      </c>
      <c r="U743">
        <f t="array" ref="U743:X746">MMULT(P743:S746,TRANSPOSE(K743:N746))</f>
        <v>12.58750872356072</v>
      </c>
      <c r="V743">
        <v>-13.688689769519913</v>
      </c>
      <c r="W743">
        <v>-7.0835703785685489</v>
      </c>
      <c r="X743">
        <v>-8.9032585830724038</v>
      </c>
    </row>
    <row r="744" spans="1:29" x14ac:dyDescent="0.25">
      <c r="A744">
        <f t="shared" ref="A744:A746" si="425">Z739</f>
        <v>3.627210472869735E-12</v>
      </c>
      <c r="B744">
        <f t="shared" si="422"/>
        <v>-1.5556811844065419</v>
      </c>
      <c r="C744">
        <f t="shared" si="423"/>
        <v>-9.446571233919979</v>
      </c>
      <c r="D744">
        <f t="shared" si="424"/>
        <v>3.0571577113799058</v>
      </c>
      <c r="H744" t="s">
        <v>28</v>
      </c>
      <c r="I744">
        <f>B746/G743</f>
        <v>-2.9705200074174713E-13</v>
      </c>
      <c r="K744">
        <v>0</v>
      </c>
      <c r="L744">
        <v>1</v>
      </c>
      <c r="M744">
        <v>0</v>
      </c>
      <c r="N744">
        <v>0</v>
      </c>
      <c r="P744">
        <v>3.627210472869735E-12</v>
      </c>
      <c r="Q744">
        <v>-1.5556811844065419</v>
      </c>
      <c r="R744">
        <v>-9.446571233919979</v>
      </c>
      <c r="S744">
        <v>3.0571577113799058</v>
      </c>
      <c r="U744">
        <v>3.627210472869735E-12</v>
      </c>
      <c r="V744">
        <v>-1.5556811844065419</v>
      </c>
      <c r="W744">
        <v>-9.4465712339208867</v>
      </c>
      <c r="X744">
        <v>3.0571577113770996</v>
      </c>
    </row>
    <row r="745" spans="1:29" x14ac:dyDescent="0.25">
      <c r="A745">
        <f t="shared" si="425"/>
        <v>0</v>
      </c>
      <c r="B745">
        <f t="shared" si="422"/>
        <v>3.1085818814968031</v>
      </c>
      <c r="C745">
        <f t="shared" si="423"/>
        <v>-6.947333176928753</v>
      </c>
      <c r="D745">
        <f t="shared" si="424"/>
        <v>5.8294496537278437</v>
      </c>
      <c r="K745">
        <v>0</v>
      </c>
      <c r="L745">
        <v>0</v>
      </c>
      <c r="M745">
        <f>I743</f>
        <v>1</v>
      </c>
      <c r="N745">
        <f>I744</f>
        <v>-2.9705200074174713E-13</v>
      </c>
      <c r="P745">
        <v>0</v>
      </c>
      <c r="Q745">
        <v>3.1085818814968031</v>
      </c>
      <c r="R745">
        <v>-6.947333176928753</v>
      </c>
      <c r="S745">
        <v>5.8294496537279663</v>
      </c>
      <c r="U745">
        <v>0</v>
      </c>
      <c r="V745">
        <v>3.1085818814968031</v>
      </c>
      <c r="W745">
        <v>-6.9473331769304849</v>
      </c>
      <c r="X745">
        <v>5.8294496537259022</v>
      </c>
    </row>
    <row r="746" spans="1:29" x14ac:dyDescent="0.25">
      <c r="A746">
        <f t="shared" si="425"/>
        <v>0</v>
      </c>
      <c r="B746">
        <f t="shared" si="422"/>
        <v>-9.2341046736817002E-13</v>
      </c>
      <c r="C746">
        <f t="shared" si="423"/>
        <v>1.3966649011887709E-12</v>
      </c>
      <c r="D746">
        <f t="shared" si="424"/>
        <v>-0.41317514037033054</v>
      </c>
      <c r="K746">
        <v>0</v>
      </c>
      <c r="L746">
        <v>0</v>
      </c>
      <c r="M746">
        <f>-N745</f>
        <v>2.9705200074174713E-13</v>
      </c>
      <c r="N746">
        <f>M745</f>
        <v>1</v>
      </c>
      <c r="P746">
        <v>0</v>
      </c>
      <c r="Q746">
        <v>0</v>
      </c>
      <c r="R746">
        <v>-6.670543188374337E-13</v>
      </c>
      <c r="S746">
        <v>-0.41317514036859887</v>
      </c>
      <c r="U746">
        <v>0</v>
      </c>
      <c r="V746">
        <v>0</v>
      </c>
      <c r="W746">
        <v>-5.4431981673418916E-13</v>
      </c>
      <c r="X746">
        <v>-0.41317514036859887</v>
      </c>
    </row>
    <row r="748" spans="1:29" x14ac:dyDescent="0.25">
      <c r="A748" t="s">
        <v>52</v>
      </c>
    </row>
    <row r="749" spans="1:29" x14ac:dyDescent="0.25">
      <c r="A749">
        <v>4</v>
      </c>
      <c r="B749">
        <v>4</v>
      </c>
    </row>
    <row r="750" spans="1:29" x14ac:dyDescent="0.25">
      <c r="A750">
        <f>U743</f>
        <v>12.58750872356072</v>
      </c>
      <c r="B750">
        <f t="shared" ref="B750:D750" si="426">V743</f>
        <v>-13.688689769519913</v>
      </c>
      <c r="C750">
        <f t="shared" si="426"/>
        <v>-7.0835703785685489</v>
      </c>
      <c r="D750">
        <f t="shared" si="426"/>
        <v>-8.9032585830724038</v>
      </c>
    </row>
    <row r="751" spans="1:29" x14ac:dyDescent="0.25">
      <c r="A751">
        <f t="shared" ref="A751:A753" si="427">U744</f>
        <v>3.627210472869735E-12</v>
      </c>
      <c r="B751">
        <f t="shared" ref="B751:B753" si="428">V744</f>
        <v>-1.5556811844065419</v>
      </c>
      <c r="C751">
        <f t="shared" ref="C751:C753" si="429">W744</f>
        <v>-9.4465712339208867</v>
      </c>
      <c r="D751">
        <f t="shared" ref="D751:D753" si="430">X744</f>
        <v>3.0571577113770996</v>
      </c>
    </row>
    <row r="752" spans="1:29" x14ac:dyDescent="0.25">
      <c r="A752">
        <f t="shared" si="427"/>
        <v>0</v>
      </c>
      <c r="B752">
        <f t="shared" si="428"/>
        <v>3.1085818814968031</v>
      </c>
      <c r="C752">
        <f t="shared" si="429"/>
        <v>-6.9473331769304849</v>
      </c>
      <c r="D752">
        <f t="shared" si="430"/>
        <v>5.8294496537259022</v>
      </c>
    </row>
    <row r="753" spans="1:4" x14ac:dyDescent="0.25">
      <c r="A753">
        <f t="shared" si="427"/>
        <v>0</v>
      </c>
      <c r="B753">
        <f t="shared" si="428"/>
        <v>0</v>
      </c>
      <c r="C753">
        <f t="shared" si="429"/>
        <v>-5.4431981673418916E-13</v>
      </c>
      <c r="D753">
        <f t="shared" si="430"/>
        <v>-0.41317514036859887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53"/>
  <sheetViews>
    <sheetView topLeftCell="A597" workbookViewId="0">
      <selection activeCell="A344" sqref="A344:D347"/>
    </sheetView>
  </sheetViews>
  <sheetFormatPr defaultRowHeight="15" x14ac:dyDescent="0.25"/>
  <cols>
    <col min="1" max="1" width="12" bestFit="1" customWidth="1"/>
    <col min="2" max="4" width="9.28515625" bestFit="1" customWidth="1"/>
  </cols>
  <sheetData>
    <row r="1" spans="1:18" x14ac:dyDescent="0.25">
      <c r="A1" t="s">
        <v>1</v>
      </c>
      <c r="F1" t="s">
        <v>2</v>
      </c>
      <c r="G1" t="s">
        <v>3</v>
      </c>
      <c r="H1" t="s">
        <v>4</v>
      </c>
      <c r="J1" t="s">
        <v>5</v>
      </c>
      <c r="L1" t="s">
        <v>6</v>
      </c>
      <c r="P1" t="s">
        <v>7</v>
      </c>
    </row>
    <row r="2" spans="1:18" x14ac:dyDescent="0.25">
      <c r="A2">
        <v>4</v>
      </c>
      <c r="B2">
        <v>4</v>
      </c>
    </row>
    <row r="3" spans="1:18" x14ac:dyDescent="0.25">
      <c r="A3">
        <v>-3.5694421973592254</v>
      </c>
      <c r="B3">
        <v>9.3160263708859929</v>
      </c>
      <c r="C3">
        <v>-3.6938610070449012</v>
      </c>
      <c r="D3">
        <v>12.601891140270173</v>
      </c>
    </row>
    <row r="4" spans="1:18" x14ac:dyDescent="0.25">
      <c r="A4">
        <v>-4.4853808533749326</v>
      </c>
      <c r="B4">
        <v>5.7762222832594485</v>
      </c>
      <c r="C4">
        <v>4.3840444220588299</v>
      </c>
      <c r="D4">
        <v>7.5497403497491895</v>
      </c>
      <c r="F4">
        <f>A4</f>
        <v>-4.4853808533749326</v>
      </c>
      <c r="G4">
        <f>SQRT(SUMPRODUCT(F4:F6,F4:F6))</f>
        <v>6.0225247443049827</v>
      </c>
      <c r="H4">
        <f>F4-G4</f>
        <v>-10.507905597679915</v>
      </c>
      <c r="I4">
        <f>SQRT(SUMPRODUCT(H4:H6,H4:H6))</f>
        <v>11.250255239135523</v>
      </c>
      <c r="J4">
        <f>H4/I$4</f>
        <v>-0.93401486226968033</v>
      </c>
      <c r="L4">
        <f t="array" ref="L4:N6">MMULT(J4:J6,TRANSPOSE(J4:J6))</f>
        <v>0.8723837629406499</v>
      </c>
      <c r="M4">
        <v>-0.11981668526946392</v>
      </c>
      <c r="N4">
        <v>0.31140696047005734</v>
      </c>
      <c r="P4">
        <f>1-2*L4</f>
        <v>-0.7447675258812998</v>
      </c>
      <c r="Q4">
        <f t="shared" ref="Q4:R5" si="0">-2*M4</f>
        <v>0.23963337053892783</v>
      </c>
      <c r="R4">
        <f t="shared" si="0"/>
        <v>-0.62281392094011467</v>
      </c>
    </row>
    <row r="5" spans="1:18" x14ac:dyDescent="0.25">
      <c r="A5">
        <v>1.4431979036318978</v>
      </c>
      <c r="B5">
        <v>3.7636328907381351</v>
      </c>
      <c r="C5">
        <v>-4.3545403170178503</v>
      </c>
      <c r="D5">
        <v>5.6371367508942392</v>
      </c>
      <c r="F5">
        <f t="shared" ref="F5:F6" si="1">A5</f>
        <v>1.4431979036318978</v>
      </c>
      <c r="H5">
        <f>F5</f>
        <v>1.4431979036318978</v>
      </c>
      <c r="J5">
        <f t="shared" ref="J5:J6" si="2">H5/I$4</f>
        <v>0.1282813476632548</v>
      </c>
      <c r="L5">
        <v>-0.11981668526946392</v>
      </c>
      <c r="M5">
        <v>1.6456104158300847E-2</v>
      </c>
      <c r="N5">
        <v>-4.2769881052794931E-2</v>
      </c>
      <c r="P5">
        <f t="shared" ref="P5:Q6" si="3">-2*L5</f>
        <v>0.23963337053892783</v>
      </c>
      <c r="Q5">
        <f>1-2*M5</f>
        <v>0.96708779168339831</v>
      </c>
      <c r="R5">
        <f t="shared" si="0"/>
        <v>8.5539762105589862E-2</v>
      </c>
    </row>
    <row r="6" spans="1:18" x14ac:dyDescent="0.25">
      <c r="A6">
        <v>-3.7509122499594487</v>
      </c>
      <c r="B6">
        <v>5.5094838761070211</v>
      </c>
      <c r="C6">
        <v>11.018198478193678</v>
      </c>
      <c r="D6">
        <v>5.8190794529727725</v>
      </c>
      <c r="F6">
        <f t="shared" si="1"/>
        <v>-3.7509122499594487</v>
      </c>
      <c r="H6">
        <f>F6</f>
        <v>-3.7509122499594487</v>
      </c>
      <c r="J6">
        <f t="shared" si="2"/>
        <v>-0.33340685790944519</v>
      </c>
      <c r="L6">
        <v>0.31140696047005734</v>
      </c>
      <c r="M6">
        <v>-4.2769881052794931E-2</v>
      </c>
      <c r="N6">
        <v>0.11116013290104897</v>
      </c>
      <c r="P6">
        <f t="shared" si="3"/>
        <v>-0.62281392094011467</v>
      </c>
      <c r="Q6">
        <f t="shared" si="3"/>
        <v>8.5539762105589862E-2</v>
      </c>
      <c r="R6">
        <f>1-2*N6</f>
        <v>0.77767973419790204</v>
      </c>
    </row>
    <row r="8" spans="1:18" x14ac:dyDescent="0.25">
      <c r="A8">
        <f>A3</f>
        <v>-3.5694421973592254</v>
      </c>
      <c r="B8">
        <f>B3</f>
        <v>9.3160263708859929</v>
      </c>
      <c r="C8">
        <f>C3</f>
        <v>-3.6938610070449012</v>
      </c>
      <c r="D8">
        <f>D3</f>
        <v>12.601891140270173</v>
      </c>
    </row>
    <row r="9" spans="1:18" x14ac:dyDescent="0.25">
      <c r="A9">
        <f t="array" ref="A9:D11">MMULT(P4:R6,A4:D6)</f>
        <v>6.0225247443049801</v>
      </c>
      <c r="B9">
        <v>-6.8314339989993798</v>
      </c>
      <c r="C9">
        <v>-11.170874486785316</v>
      </c>
      <c r="D9">
        <v>-7.8961590518913054</v>
      </c>
    </row>
    <row r="10" spans="1:18" x14ac:dyDescent="0.25">
      <c r="A10">
        <v>3.3306690738754696E-16</v>
      </c>
      <c r="B10">
        <v>5.4952189758172487</v>
      </c>
      <c r="C10">
        <v>-2.2181653608739156</v>
      </c>
      <c r="D10">
        <v>7.7585385306245955</v>
      </c>
    </row>
    <row r="11" spans="1:18" x14ac:dyDescent="0.25">
      <c r="A11">
        <v>-4.4408920985006262E-16</v>
      </c>
      <c r="B11">
        <v>1.0090425700065695</v>
      </c>
      <c r="C11">
        <v>5.4656994249863828</v>
      </c>
      <c r="D11">
        <v>0.30549610958542495</v>
      </c>
    </row>
    <row r="13" spans="1:18" x14ac:dyDescent="0.25">
      <c r="A13">
        <f>A8</f>
        <v>-3.5694421973592254</v>
      </c>
      <c r="B13">
        <f t="array" ref="B13:D16">MMULT(B8:D11,P4:R6)</f>
        <v>-15.672079507042351</v>
      </c>
      <c r="C13">
        <v>-0.26189431458426982</v>
      </c>
      <c r="D13">
        <v>3.6821124489294563</v>
      </c>
    </row>
    <row r="14" spans="1:18" x14ac:dyDescent="0.25">
      <c r="A14">
        <f>A9</f>
        <v>6.0225247443049801</v>
      </c>
      <c r="B14">
        <v>7.328753671995683</v>
      </c>
      <c r="C14">
        <v>-13.115691460238756</v>
      </c>
      <c r="D14">
        <v>-2.8415246242097965</v>
      </c>
    </row>
    <row r="15" spans="1:18" x14ac:dyDescent="0.25">
      <c r="A15">
        <f>A10</f>
        <v>3.3306690738754696E-16</v>
      </c>
      <c r="B15">
        <v>-9.4563328856575559</v>
      </c>
      <c r="C15">
        <v>-0.16465925521492042</v>
      </c>
      <c r="D15">
        <v>2.4214179682270403</v>
      </c>
      <c r="F15">
        <f>B15</f>
        <v>-9.4563328856575559</v>
      </c>
      <c r="G15">
        <f>SQRT(SUMPRODUCT(F15:F16,F15:F16))</f>
        <v>9.4634904594132045</v>
      </c>
      <c r="H15">
        <f>F15-G15</f>
        <v>-18.91982334507076</v>
      </c>
      <c r="I15">
        <f>SQRT(SUMPRODUCT(H15:H16,H15:H16))</f>
        <v>18.923401793539149</v>
      </c>
      <c r="J15">
        <f>H15/I$15</f>
        <v>-0.99981089824612768</v>
      </c>
      <c r="L15">
        <f t="array" ref="L15:M16">MMULT(J15:J16,TRANSPOSE(J15:J16))</f>
        <v>0.99962183225172863</v>
      </c>
      <c r="M15">
        <v>-1.9442858262755311E-2</v>
      </c>
      <c r="P15">
        <f>1-2*L15</f>
        <v>-0.99924366450345725</v>
      </c>
      <c r="Q15">
        <f>-2*M15</f>
        <v>3.8885716525510622E-2</v>
      </c>
    </row>
    <row r="16" spans="1:18" x14ac:dyDescent="0.25">
      <c r="A16">
        <f>A11</f>
        <v>-4.4408920985006262E-16</v>
      </c>
      <c r="B16">
        <v>0.36799460734661615</v>
      </c>
      <c r="C16">
        <v>5.5537435235213577</v>
      </c>
      <c r="D16">
        <v>7.6667002433599224E-2</v>
      </c>
      <c r="F16">
        <f>B16</f>
        <v>0.36799460734661615</v>
      </c>
      <c r="H16">
        <f>F16</f>
        <v>0.36799460734661615</v>
      </c>
      <c r="J16">
        <f>H16/I$15</f>
        <v>1.9446535636750962E-2</v>
      </c>
      <c r="L16">
        <v>-1.9442858262755311E-2</v>
      </c>
      <c r="M16">
        <v>3.7816774827142513E-4</v>
      </c>
      <c r="P16">
        <f>-2*L16</f>
        <v>3.8885716525510622E-2</v>
      </c>
      <c r="Q16">
        <f>1-2*M16</f>
        <v>0.99924366450345714</v>
      </c>
    </row>
    <row r="18" spans="1:14" x14ac:dyDescent="0.25">
      <c r="A18">
        <f t="shared" ref="A18:D19" si="4">A13</f>
        <v>-3.5694421973592254</v>
      </c>
      <c r="B18">
        <f t="shared" si="4"/>
        <v>-15.672079507042351</v>
      </c>
      <c r="C18">
        <f t="shared" si="4"/>
        <v>-0.26189431458426982</v>
      </c>
      <c r="D18">
        <f t="shared" si="4"/>
        <v>3.6821124489294563</v>
      </c>
    </row>
    <row r="19" spans="1:14" x14ac:dyDescent="0.25">
      <c r="A19">
        <f t="shared" si="4"/>
        <v>6.0225247443049801</v>
      </c>
      <c r="B19">
        <f t="shared" si="4"/>
        <v>7.328753671995683</v>
      </c>
      <c r="C19">
        <f t="shared" si="4"/>
        <v>-13.115691460238756</v>
      </c>
      <c r="D19">
        <f t="shared" si="4"/>
        <v>-2.8415246242097965</v>
      </c>
    </row>
    <row r="20" spans="1:14" x14ac:dyDescent="0.25">
      <c r="A20">
        <f t="array" ref="A20:D21">MMULT(P15:Q16,A15:D16)</f>
        <v>-3.5008372418903357E-16</v>
      </c>
      <c r="B20">
        <v>9.4634904594132063</v>
      </c>
      <c r="C20">
        <v>0.38049601388640913</v>
      </c>
      <c r="D20">
        <v>-2.41660531254221</v>
      </c>
    </row>
    <row r="21" spans="1:14" x14ac:dyDescent="0.25">
      <c r="A21">
        <v>-4.3080178407232067E-16</v>
      </c>
      <c r="B21">
        <v>0</v>
      </c>
      <c r="C21">
        <v>5.5431401370342348</v>
      </c>
      <c r="D21">
        <v>0.17076758916049972</v>
      </c>
    </row>
    <row r="23" spans="1:14" x14ac:dyDescent="0.25">
      <c r="A23" t="s">
        <v>0</v>
      </c>
    </row>
    <row r="24" spans="1:14" x14ac:dyDescent="0.25">
      <c r="A24">
        <v>4</v>
      </c>
      <c r="B24">
        <v>4</v>
      </c>
    </row>
    <row r="25" spans="1:14" x14ac:dyDescent="0.25">
      <c r="A25">
        <f>A18</f>
        <v>-3.5694421973592254</v>
      </c>
      <c r="B25">
        <f>B18</f>
        <v>-15.672079507042351</v>
      </c>
      <c r="C25">
        <f t="array" ref="C25:D28">MMULT(C18:D21,P15:Q16)</f>
        <v>0.40487781552193158</v>
      </c>
      <c r="D25">
        <v>3.6691435885055022</v>
      </c>
      <c r="F25">
        <f>C27</f>
        <v>-0.47417966038237325</v>
      </c>
      <c r="G25">
        <f>D27</f>
        <v>-2.3999816880281264</v>
      </c>
      <c r="I25" t="s">
        <v>11</v>
      </c>
      <c r="J25">
        <f>F25+G26</f>
        <v>-8.7992252781321278E-2</v>
      </c>
    </row>
    <row r="26" spans="1:14" x14ac:dyDescent="0.25">
      <c r="A26">
        <f t="shared" ref="A26:B28" si="5">A19</f>
        <v>6.0225247443049801</v>
      </c>
      <c r="B26">
        <f t="shared" si="5"/>
        <v>7.328753671995683</v>
      </c>
      <c r="C26">
        <v>12.995276876188393</v>
      </c>
      <c r="D26">
        <v>-3.3493885384311106</v>
      </c>
      <c r="F26">
        <f>C28</f>
        <v>-5.5323072433224452</v>
      </c>
      <c r="G26">
        <f>D28</f>
        <v>0.38618740760105197</v>
      </c>
      <c r="I26" t="s">
        <v>12</v>
      </c>
      <c r="J26">
        <f>F25*G26-F26*G25</f>
        <v>-13.460558290299449</v>
      </c>
    </row>
    <row r="27" spans="1:14" x14ac:dyDescent="0.25">
      <c r="A27">
        <f t="shared" si="5"/>
        <v>-3.5008372418903357E-16</v>
      </c>
      <c r="B27">
        <f t="shared" si="5"/>
        <v>9.4634904594132063</v>
      </c>
      <c r="C27">
        <v>-0.47417966038237325</v>
      </c>
      <c r="D27">
        <v>-2.3999816880281264</v>
      </c>
    </row>
    <row r="28" spans="1:14" x14ac:dyDescent="0.25">
      <c r="A28">
        <f t="shared" si="5"/>
        <v>-4.3080178407232067E-16</v>
      </c>
      <c r="B28">
        <f t="shared" si="5"/>
        <v>0</v>
      </c>
      <c r="C28">
        <v>-5.5323072433224452</v>
      </c>
      <c r="D28">
        <v>0.38618740760105197</v>
      </c>
    </row>
    <row r="30" spans="1:14" x14ac:dyDescent="0.25">
      <c r="A30" t="s">
        <v>13</v>
      </c>
      <c r="F30" t="s">
        <v>14</v>
      </c>
      <c r="K30" t="s">
        <v>15</v>
      </c>
    </row>
    <row r="31" spans="1:14" x14ac:dyDescent="0.25">
      <c r="A31">
        <f t="array" ref="A31:D34">MMULT(A25:D28,A25:D28)</f>
        <v>-81.644569025588908</v>
      </c>
      <c r="B31">
        <v>-55.084670977819329</v>
      </c>
      <c r="C31">
        <v>-225.59901485569173</v>
      </c>
      <c r="D31">
        <v>39.840365228706638</v>
      </c>
      <c r="F31">
        <f>$J$25*A25</f>
        <v>0.31408326011834786</v>
      </c>
      <c r="G31">
        <f t="shared" ref="G31:I34" si="6">$J$25*B25</f>
        <v>1.3790215815926354</v>
      </c>
      <c r="H31">
        <f t="shared" si="6"/>
        <v>-3.562611108895497E-2</v>
      </c>
      <c r="I31">
        <f t="shared" si="6"/>
        <v>-0.3228562101307404</v>
      </c>
      <c r="K31">
        <f>$J$26</f>
        <v>-13.460558290299449</v>
      </c>
      <c r="L31">
        <v>0</v>
      </c>
      <c r="M31">
        <v>0</v>
      </c>
      <c r="N31">
        <v>0</v>
      </c>
    </row>
    <row r="32" spans="1:14" x14ac:dyDescent="0.25">
      <c r="A32">
        <v>22.640546377547704</v>
      </c>
      <c r="B32">
        <v>82.305822494154555</v>
      </c>
      <c r="C32">
        <v>110.04532028350494</v>
      </c>
      <c r="D32">
        <v>-34.931253708197787</v>
      </c>
      <c r="F32">
        <f t="shared" ref="F32:F34" si="7">$J$25*A26</f>
        <v>-0.52993551968264607</v>
      </c>
      <c r="G32">
        <f t="shared" si="6"/>
        <v>-0.6448735456782807</v>
      </c>
      <c r="H32">
        <f t="shared" si="6"/>
        <v>-1.1434836878528283</v>
      </c>
      <c r="I32">
        <f t="shared" si="6"/>
        <v>0.29472024293649052</v>
      </c>
      <c r="K32">
        <v>0</v>
      </c>
      <c r="L32">
        <f>$J$26</f>
        <v>-13.460558290299449</v>
      </c>
      <c r="M32">
        <v>0</v>
      </c>
      <c r="N32">
        <v>0</v>
      </c>
    </row>
    <row r="33" spans="1:29" x14ac:dyDescent="0.25">
      <c r="A33">
        <v>56.994105459310141</v>
      </c>
      <c r="B33">
        <v>64.86819576224427</v>
      </c>
      <c r="C33">
        <v>136.48296116208149</v>
      </c>
      <c r="D33">
        <v>-31.485726682947245</v>
      </c>
      <c r="F33">
        <f t="shared" si="7"/>
        <v>3.0804655553467803E-17</v>
      </c>
      <c r="G33">
        <f t="shared" si="6"/>
        <v>-0.83271384469830911</v>
      </c>
      <c r="H33">
        <f t="shared" si="6"/>
        <v>4.1724136540126862E-2</v>
      </c>
      <c r="I33">
        <f t="shared" si="6"/>
        <v>0.21117979536351303</v>
      </c>
      <c r="K33">
        <v>0</v>
      </c>
      <c r="L33">
        <v>0</v>
      </c>
      <c r="M33">
        <f>$J$26</f>
        <v>-13.460558290299449</v>
      </c>
      <c r="N33">
        <v>0</v>
      </c>
    </row>
    <row r="34" spans="1:29" x14ac:dyDescent="0.25">
      <c r="A34">
        <v>3.3081225656848687E-15</v>
      </c>
      <c r="B34">
        <v>-52.354936815724528</v>
      </c>
      <c r="C34">
        <v>0.48680017741836323</v>
      </c>
      <c r="D34">
        <v>13.426576790308852</v>
      </c>
      <c r="F34">
        <f t="shared" si="7"/>
        <v>3.7907219482735829E-17</v>
      </c>
      <c r="G34">
        <f t="shared" si="6"/>
        <v>0</v>
      </c>
      <c r="H34">
        <f t="shared" si="6"/>
        <v>0.48680017741836329</v>
      </c>
      <c r="I34">
        <f t="shared" si="6"/>
        <v>-3.3981499990594917E-2</v>
      </c>
      <c r="K34">
        <v>0</v>
      </c>
      <c r="L34">
        <v>0</v>
      </c>
      <c r="M34">
        <v>0</v>
      </c>
      <c r="N34">
        <f>$J$26</f>
        <v>-13.460558290299449</v>
      </c>
    </row>
    <row r="36" spans="1:29" x14ac:dyDescent="0.25">
      <c r="A36" t="s">
        <v>16</v>
      </c>
      <c r="C36" t="s">
        <v>17</v>
      </c>
      <c r="D36" t="s">
        <v>18</v>
      </c>
      <c r="E36" t="s">
        <v>19</v>
      </c>
      <c r="G36" t="s">
        <v>20</v>
      </c>
      <c r="K36" t="s">
        <v>21</v>
      </c>
    </row>
    <row r="37" spans="1:29" x14ac:dyDescent="0.25">
      <c r="A37">
        <f t="array" ref="A37:A40">A31:D34-F31:I34+K31:N34</f>
        <v>-95.419210576006705</v>
      </c>
      <c r="C37">
        <f>SQRT(SUMPRODUCT(A37:A39,A37:A39))</f>
        <v>113.53424609079481</v>
      </c>
      <c r="D37">
        <f>A37+SIGN(A37)*C37</f>
        <v>-208.95345666680151</v>
      </c>
      <c r="E37">
        <f>D37/(SQRT(SUMPRODUCT(D37:D39,D37:D39)))</f>
        <v>-0.95928210272934611</v>
      </c>
      <c r="G37">
        <f t="array" ref="G37:I39">MMULT(E37:E39,TRANSPOSE(E37:E39))</f>
        <v>0.92022215261683571</v>
      </c>
      <c r="H37">
        <v>-0.10204181863638138</v>
      </c>
      <c r="I37">
        <v>-0.2509996209149582</v>
      </c>
      <c r="K37">
        <f>1-2*G37</f>
        <v>-0.84044430523367142</v>
      </c>
      <c r="L37">
        <f t="shared" ref="L37:M38" si="8">-2*H37</f>
        <v>0.20408363727276277</v>
      </c>
      <c r="M37">
        <f t="shared" si="8"/>
        <v>0.5019992418299164</v>
      </c>
      <c r="N37">
        <v>0</v>
      </c>
    </row>
    <row r="38" spans="1:29" x14ac:dyDescent="0.25">
      <c r="A38">
        <v>23.170481897230349</v>
      </c>
      <c r="D38">
        <f>A38</f>
        <v>23.170481897230349</v>
      </c>
      <c r="E38">
        <f>D38/(SQRT(SUMPRODUCT(D37:D39,D37:D39)))</f>
        <v>0.10637310791690198</v>
      </c>
      <c r="G38">
        <v>-0.10204181863638138</v>
      </c>
      <c r="H38">
        <v>1.1315238087900874E-2</v>
      </c>
      <c r="I38">
        <v>2.7832907219599638E-2</v>
      </c>
      <c r="K38">
        <f t="shared" ref="K38:L39" si="9">-2*G38</f>
        <v>0.20408363727276277</v>
      </c>
      <c r="L38">
        <f>1-2*H38</f>
        <v>0.97736952382419828</v>
      </c>
      <c r="M38">
        <f t="shared" si="8"/>
        <v>-5.5665814439199275E-2</v>
      </c>
      <c r="N38">
        <v>0</v>
      </c>
    </row>
    <row r="39" spans="1:29" x14ac:dyDescent="0.25">
      <c r="A39">
        <v>56.994105459310141</v>
      </c>
      <c r="D39">
        <f>A39</f>
        <v>56.994105459310141</v>
      </c>
      <c r="E39">
        <f>D39/(SQRT(SUMPRODUCT(D37:D39,D37:D39)))</f>
        <v>0.26165360554607969</v>
      </c>
      <c r="G39">
        <v>-0.2509996209149582</v>
      </c>
      <c r="H39">
        <v>2.7832907219599638E-2</v>
      </c>
      <c r="I39">
        <v>6.846260929526346E-2</v>
      </c>
      <c r="K39">
        <f t="shared" si="9"/>
        <v>0.5019992418299164</v>
      </c>
      <c r="L39">
        <f t="shared" si="9"/>
        <v>-5.5665814439199275E-2</v>
      </c>
      <c r="M39">
        <f>1-2*I39</f>
        <v>0.86307478140947302</v>
      </c>
      <c r="N39">
        <v>0</v>
      </c>
    </row>
    <row r="40" spans="1:29" x14ac:dyDescent="0.25">
      <c r="A40">
        <v>3.2702153462021327E-15</v>
      </c>
      <c r="K40">
        <v>0</v>
      </c>
      <c r="L40">
        <v>0</v>
      </c>
      <c r="M40">
        <v>0</v>
      </c>
      <c r="N40">
        <v>1</v>
      </c>
    </row>
    <row r="41" spans="1:29" x14ac:dyDescent="0.25">
      <c r="K41" t="s">
        <v>22</v>
      </c>
      <c r="P41" t="s">
        <v>23</v>
      </c>
      <c r="U41" t="s">
        <v>24</v>
      </c>
      <c r="Z41" t="s">
        <v>25</v>
      </c>
    </row>
    <row r="42" spans="1:29" x14ac:dyDescent="0.25">
      <c r="A42">
        <f t="array" ref="A42:D45">MMULT(MMULT(K37:N40,A25:D28),K37:N40)</f>
        <v>1.4496638849982737</v>
      </c>
      <c r="B42">
        <v>19.72605120387048</v>
      </c>
      <c r="C42">
        <v>2.8319038805063208</v>
      </c>
      <c r="D42">
        <v>-4.9720552174026125</v>
      </c>
      <c r="F42" t="s">
        <v>26</v>
      </c>
      <c r="G42">
        <f>SQRT(A43*A43+A44*A44)</f>
        <v>3.0844412747322685</v>
      </c>
      <c r="H42" t="s">
        <v>27</v>
      </c>
      <c r="I42">
        <f>A43/G42</f>
        <v>0.90696404618447812</v>
      </c>
      <c r="K42">
        <v>1</v>
      </c>
      <c r="L42">
        <v>0</v>
      </c>
      <c r="M42">
        <v>0</v>
      </c>
      <c r="N42">
        <v>0</v>
      </c>
      <c r="P42">
        <v>1</v>
      </c>
      <c r="Q42">
        <v>0</v>
      </c>
      <c r="R42">
        <v>0</v>
      </c>
      <c r="S42">
        <v>0</v>
      </c>
      <c r="U42">
        <f t="array" ref="U42:X45">MMULT(P42:S45,MMULT(K42:N45,A42:D45))</f>
        <v>1.4496638849982737</v>
      </c>
      <c r="V42">
        <v>19.72605120387048</v>
      </c>
      <c r="W42">
        <v>2.8319038805063208</v>
      </c>
      <c r="X42">
        <v>-4.9720552174026125</v>
      </c>
      <c r="Z42">
        <f t="array" ref="Z42:AC45">MMULT(MMULT(U42:X45,TRANSPOSE(K42:N45)), TRANSPOSE(P42:S45))</f>
        <v>1.4496638849982737</v>
      </c>
      <c r="AA42">
        <v>17.50891027645994</v>
      </c>
      <c r="AB42">
        <v>-5.74033650240023</v>
      </c>
      <c r="AC42">
        <v>9.0743984120785903</v>
      </c>
    </row>
    <row r="43" spans="1:29" x14ac:dyDescent="0.25">
      <c r="A43">
        <v>2.7974773387495877</v>
      </c>
      <c r="B43">
        <v>3.6994210131030325</v>
      </c>
      <c r="C43">
        <v>13.454004377544743</v>
      </c>
      <c r="D43">
        <v>-2.3911811763871524</v>
      </c>
      <c r="H43" t="s">
        <v>28</v>
      </c>
      <c r="I43">
        <f>A44/G42</f>
        <v>0.42120804708443066</v>
      </c>
      <c r="K43">
        <v>0</v>
      </c>
      <c r="L43">
        <f>I42</f>
        <v>0.90696404618447812</v>
      </c>
      <c r="M43">
        <f>I43</f>
        <v>0.42120804708443066</v>
      </c>
      <c r="N43">
        <v>0</v>
      </c>
      <c r="P43">
        <v>0</v>
      </c>
      <c r="Q43">
        <f>I44</f>
        <v>0.74314834258479912</v>
      </c>
      <c r="R43">
        <v>0</v>
      </c>
      <c r="S43">
        <f>I45</f>
        <v>-0.66912670019471365</v>
      </c>
      <c r="U43">
        <v>4.1505054885866342</v>
      </c>
      <c r="V43">
        <v>2.1347589520465347</v>
      </c>
      <c r="W43">
        <v>11.679605740388226</v>
      </c>
      <c r="X43">
        <v>-1.8835484982932904</v>
      </c>
      <c r="Z43">
        <v>4.1505054885866342</v>
      </c>
      <c r="AA43">
        <v>6.355129883881677</v>
      </c>
      <c r="AB43">
        <v>9.693804830954436</v>
      </c>
      <c r="AC43">
        <v>3.1875716522195781</v>
      </c>
    </row>
    <row r="44" spans="1:29" x14ac:dyDescent="0.25">
      <c r="A44">
        <v>1.2991914856765907</v>
      </c>
      <c r="B44">
        <v>-0.48756922695480642</v>
      </c>
      <c r="C44">
        <v>-1.8639530838472218</v>
      </c>
      <c r="D44">
        <v>-4.3009930321665113E-2</v>
      </c>
      <c r="F44" t="s">
        <v>26</v>
      </c>
      <c r="G44">
        <f>SQRT(G42*G42+A45*A45)</f>
        <v>4.1505054885866333</v>
      </c>
      <c r="H44" t="s">
        <v>27</v>
      </c>
      <c r="I44">
        <f>G42/G44</f>
        <v>0.74314834258479912</v>
      </c>
      <c r="K44">
        <v>0</v>
      </c>
      <c r="L44">
        <f>-M43</f>
        <v>-0.42120804708443066</v>
      </c>
      <c r="M44">
        <f>L43</f>
        <v>0.90696404618447812</v>
      </c>
      <c r="N44">
        <v>0</v>
      </c>
      <c r="P44">
        <v>0</v>
      </c>
      <c r="Q44">
        <v>0</v>
      </c>
      <c r="R44">
        <v>1</v>
      </c>
      <c r="S44">
        <v>0</v>
      </c>
      <c r="U44">
        <v>2.2204460492503131E-16</v>
      </c>
      <c r="V44">
        <v>-2.0004336591462035</v>
      </c>
      <c r="W44">
        <v>-7.3574733401551153</v>
      </c>
      <c r="X44">
        <v>0.96817629310043418</v>
      </c>
      <c r="Z44">
        <v>2.2204460492503131E-16</v>
      </c>
      <c r="AA44">
        <v>-4.2991793153582361</v>
      </c>
      <c r="AB44">
        <v>-5.8303650353905763</v>
      </c>
      <c r="AC44">
        <v>-2.5681539826791888</v>
      </c>
    </row>
    <row r="45" spans="1:29" x14ac:dyDescent="0.25">
      <c r="A45">
        <v>-2.7772140417180218</v>
      </c>
      <c r="B45">
        <v>0.30796038842742518</v>
      </c>
      <c r="C45">
        <v>-4.7747948647205636</v>
      </c>
      <c r="D45">
        <v>0.38618740760105197</v>
      </c>
      <c r="H45" t="s">
        <v>28</v>
      </c>
      <c r="I45">
        <f>A45/G44</f>
        <v>-0.66912670019471365</v>
      </c>
      <c r="K45">
        <v>0</v>
      </c>
      <c r="L45">
        <v>0</v>
      </c>
      <c r="M45">
        <v>0</v>
      </c>
      <c r="N45">
        <v>1</v>
      </c>
      <c r="P45">
        <v>0</v>
      </c>
      <c r="Q45">
        <f>-S43</f>
        <v>0.66912670019471365</v>
      </c>
      <c r="R45">
        <v>0</v>
      </c>
      <c r="S45">
        <f>Q43</f>
        <v>0.74314834258479912</v>
      </c>
      <c r="U45">
        <v>4.4408920985006262E-16</v>
      </c>
      <c r="V45">
        <v>2.3365248931081521</v>
      </c>
      <c r="W45">
        <v>4.0911632438630088</v>
      </c>
      <c r="X45">
        <v>-1.1762728026523166</v>
      </c>
      <c r="Z45">
        <v>4.4408920985006262E-16</v>
      </c>
      <c r="AA45">
        <v>3.6425301156268208</v>
      </c>
      <c r="AB45">
        <v>2.7263748820649667</v>
      </c>
      <c r="AC45">
        <v>1.6968904883657627</v>
      </c>
    </row>
    <row r="46" spans="1:29" x14ac:dyDescent="0.25">
      <c r="K46" t="s">
        <v>29</v>
      </c>
      <c r="P46" t="s">
        <v>30</v>
      </c>
      <c r="U46" t="s">
        <v>31</v>
      </c>
    </row>
    <row r="47" spans="1:29" x14ac:dyDescent="0.25">
      <c r="A47">
        <f>Z42</f>
        <v>1.4496638849982737</v>
      </c>
      <c r="B47">
        <f t="shared" ref="B47:D50" si="10">AA42</f>
        <v>17.50891027645994</v>
      </c>
      <c r="C47">
        <f t="shared" si="10"/>
        <v>-5.74033650240023</v>
      </c>
      <c r="D47">
        <f t="shared" si="10"/>
        <v>9.0743984120785903</v>
      </c>
      <c r="F47" t="s">
        <v>26</v>
      </c>
      <c r="G47">
        <f>SQRT(B49*B49+B50*B50)</f>
        <v>5.6347997683016606</v>
      </c>
      <c r="H47" t="s">
        <v>27</v>
      </c>
      <c r="I47">
        <f>B49/G47</f>
        <v>-0.76296931428568171</v>
      </c>
      <c r="K47">
        <v>1</v>
      </c>
      <c r="L47">
        <v>0</v>
      </c>
      <c r="M47">
        <v>0</v>
      </c>
      <c r="N47">
        <v>0</v>
      </c>
      <c r="P47">
        <f t="array" ref="P47:S50">MMULT(K47:N50,A47:D50)</f>
        <v>1.4496638849982737</v>
      </c>
      <c r="Q47">
        <v>17.50891027645994</v>
      </c>
      <c r="R47">
        <v>-5.74033650240023</v>
      </c>
      <c r="S47">
        <v>9.0743984120785903</v>
      </c>
      <c r="U47">
        <f t="array" ref="U47:X50">MMULT(P47:S50,TRANSPOSE(K47:N50))</f>
        <v>1.4496638849982737</v>
      </c>
      <c r="V47">
        <v>17.50891027645994</v>
      </c>
      <c r="W47">
        <v>10.245706648935293</v>
      </c>
      <c r="X47">
        <v>-3.2127348110116514</v>
      </c>
    </row>
    <row r="48" spans="1:29" x14ac:dyDescent="0.25">
      <c r="A48">
        <f t="shared" ref="A48:A50" si="11">Z43</f>
        <v>4.1505054885866342</v>
      </c>
      <c r="B48">
        <f t="shared" si="10"/>
        <v>6.355129883881677</v>
      </c>
      <c r="C48">
        <f t="shared" si="10"/>
        <v>9.693804830954436</v>
      </c>
      <c r="D48">
        <f t="shared" si="10"/>
        <v>3.1875716522195781</v>
      </c>
      <c r="H48" t="s">
        <v>28</v>
      </c>
      <c r="I48">
        <f>B50/G47</f>
        <v>0.64643470316686802</v>
      </c>
      <c r="K48">
        <v>0</v>
      </c>
      <c r="L48">
        <v>1</v>
      </c>
      <c r="M48">
        <v>0</v>
      </c>
      <c r="N48">
        <v>0</v>
      </c>
      <c r="P48">
        <v>4.1505054885866342</v>
      </c>
      <c r="Q48">
        <v>6.355129883881677</v>
      </c>
      <c r="R48">
        <v>9.693804830954436</v>
      </c>
      <c r="S48">
        <v>3.1875716522195781</v>
      </c>
      <c r="U48">
        <v>4.1505054885866342</v>
      </c>
      <c r="V48">
        <v>6.355129883881677</v>
      </c>
      <c r="W48">
        <v>-5.3355186898668485</v>
      </c>
      <c r="X48">
        <v>-8.6984312061860312</v>
      </c>
    </row>
    <row r="49" spans="1:24" x14ac:dyDescent="0.25">
      <c r="A49">
        <f t="shared" si="11"/>
        <v>2.2204460492503131E-16</v>
      </c>
      <c r="B49">
        <f t="shared" si="10"/>
        <v>-4.2991793153582361</v>
      </c>
      <c r="C49">
        <f t="shared" si="10"/>
        <v>-5.8303650353905763</v>
      </c>
      <c r="D49">
        <f t="shared" si="10"/>
        <v>-2.5681539826791888</v>
      </c>
      <c r="K49">
        <v>0</v>
      </c>
      <c r="L49">
        <v>0</v>
      </c>
      <c r="M49">
        <f>I47</f>
        <v>-0.76296931428568171</v>
      </c>
      <c r="N49">
        <f>I48</f>
        <v>0.64643470316686802</v>
      </c>
      <c r="P49">
        <v>1.1766145658854795E-16</v>
      </c>
      <c r="Q49">
        <v>5.6347997683016615</v>
      </c>
      <c r="R49">
        <v>6.2108129506964334</v>
      </c>
      <c r="S49">
        <v>3.0563515822981868</v>
      </c>
      <c r="U49">
        <v>1.1766145658854795E-16</v>
      </c>
      <c r="V49">
        <v>5.6347997683016615</v>
      </c>
      <c r="W49">
        <v>-2.7629279702729734</v>
      </c>
      <c r="X49">
        <v>-6.3467874971703946</v>
      </c>
    </row>
    <row r="50" spans="1:24" x14ac:dyDescent="0.25">
      <c r="A50">
        <f t="shared" si="11"/>
        <v>4.4408920985006262E-16</v>
      </c>
      <c r="B50">
        <f t="shared" si="10"/>
        <v>3.6425301156268208</v>
      </c>
      <c r="C50">
        <f t="shared" si="10"/>
        <v>2.7263748820649667</v>
      </c>
      <c r="D50">
        <f t="shared" si="10"/>
        <v>1.6968904883657627</v>
      </c>
      <c r="K50">
        <v>0</v>
      </c>
      <c r="L50">
        <v>0</v>
      </c>
      <c r="M50">
        <f>-N49</f>
        <v>-0.64643470316686802</v>
      </c>
      <c r="N50">
        <f>M49</f>
        <v>-0.76296931428568171</v>
      </c>
      <c r="P50">
        <v>-4.8236377819548958E-16</v>
      </c>
      <c r="Q50">
        <v>-4.4408920985006262E-16</v>
      </c>
      <c r="R50">
        <v>1.6888099167523793</v>
      </c>
      <c r="S50">
        <v>0.36546848515370978</v>
      </c>
      <c r="U50">
        <v>-4.8236377819548958E-16</v>
      </c>
      <c r="V50">
        <v>-4.4408920985006262E-16</v>
      </c>
      <c r="W50">
        <v>-1.0522586324262388</v>
      </c>
      <c r="X50">
        <v>-1.3705465767518401</v>
      </c>
    </row>
    <row r="52" spans="1:24" x14ac:dyDescent="0.25">
      <c r="A52" t="s">
        <v>8</v>
      </c>
    </row>
    <row r="53" spans="1:24" x14ac:dyDescent="0.25">
      <c r="A53">
        <v>4</v>
      </c>
      <c r="B53">
        <v>4</v>
      </c>
    </row>
    <row r="54" spans="1:24" x14ac:dyDescent="0.25">
      <c r="A54">
        <f>U47</f>
        <v>1.4496638849982737</v>
      </c>
      <c r="B54">
        <f t="shared" ref="B54:D57" si="12">V47</f>
        <v>17.50891027645994</v>
      </c>
      <c r="C54">
        <f t="shared" si="12"/>
        <v>10.245706648935293</v>
      </c>
      <c r="D54">
        <f t="shared" si="12"/>
        <v>-3.2127348110116514</v>
      </c>
      <c r="F54">
        <f>C56</f>
        <v>-2.7629279702729734</v>
      </c>
      <c r="G54">
        <f>D56</f>
        <v>-6.3467874971703946</v>
      </c>
      <c r="I54" t="s">
        <v>11</v>
      </c>
      <c r="J54">
        <f>F54+G55</f>
        <v>-4.1334745470248135</v>
      </c>
    </row>
    <row r="55" spans="1:24" x14ac:dyDescent="0.25">
      <c r="A55">
        <f t="shared" ref="A55:A57" si="13">U48</f>
        <v>4.1505054885866342</v>
      </c>
      <c r="B55">
        <f t="shared" si="12"/>
        <v>6.355129883881677</v>
      </c>
      <c r="C55">
        <f t="shared" si="12"/>
        <v>-5.3355186898668485</v>
      </c>
      <c r="D55">
        <f t="shared" si="12"/>
        <v>-8.6984312061860312</v>
      </c>
      <c r="F55">
        <f>C57</f>
        <v>-1.0522586324262388</v>
      </c>
      <c r="G55">
        <f>D57</f>
        <v>-1.3705465767518401</v>
      </c>
      <c r="I55" t="s">
        <v>12</v>
      </c>
      <c r="J55">
        <f>F54*G55-F55*G54</f>
        <v>-2.8917404606029367</v>
      </c>
    </row>
    <row r="56" spans="1:24" x14ac:dyDescent="0.25">
      <c r="A56">
        <f t="shared" si="13"/>
        <v>1.1766145658854795E-16</v>
      </c>
      <c r="B56">
        <f t="shared" si="12"/>
        <v>5.6347997683016615</v>
      </c>
      <c r="C56">
        <f t="shared" si="12"/>
        <v>-2.7629279702729734</v>
      </c>
      <c r="D56">
        <f t="shared" si="12"/>
        <v>-6.3467874971703946</v>
      </c>
    </row>
    <row r="57" spans="1:24" x14ac:dyDescent="0.25">
      <c r="A57">
        <f t="shared" si="13"/>
        <v>-4.8236377819548958E-16</v>
      </c>
      <c r="B57">
        <f t="shared" si="12"/>
        <v>-4.4408920985006262E-16</v>
      </c>
      <c r="C57">
        <f t="shared" si="12"/>
        <v>-1.0522586324262388</v>
      </c>
      <c r="D57">
        <f t="shared" si="12"/>
        <v>-1.3705465767518401</v>
      </c>
    </row>
    <row r="59" spans="1:24" x14ac:dyDescent="0.25">
      <c r="A59" t="s">
        <v>13</v>
      </c>
      <c r="F59" t="s">
        <v>14</v>
      </c>
      <c r="K59" t="s">
        <v>15</v>
      </c>
    </row>
    <row r="60" spans="1:24" x14ac:dyDescent="0.25">
      <c r="A60">
        <f t="array" ref="A60:D63">MMULT(A54:D57,A54:D57)</f>
        <v>74.772353581086179</v>
      </c>
      <c r="B60">
        <v>194.38593927710005</v>
      </c>
      <c r="C60">
        <v>-103.49380865097736</v>
      </c>
      <c r="D60">
        <v>-217.58155732456538</v>
      </c>
      <c r="F60">
        <f>$J$25*A54</f>
        <v>-0.12755919101672036</v>
      </c>
      <c r="G60">
        <f t="shared" ref="G60:I63" si="14">$J$25*B54</f>
        <v>-1.5406484589717369</v>
      </c>
      <c r="H60">
        <f t="shared" si="14"/>
        <v>-0.90154280937637843</v>
      </c>
      <c r="I60">
        <f t="shared" si="14"/>
        <v>0.28269577360988768</v>
      </c>
      <c r="K60">
        <f>$J$26</f>
        <v>-13.460558290299449</v>
      </c>
      <c r="L60">
        <v>0</v>
      </c>
      <c r="M60">
        <v>0</v>
      </c>
      <c r="N60">
        <v>0</v>
      </c>
    </row>
    <row r="61" spans="1:24" x14ac:dyDescent="0.25">
      <c r="A61">
        <v>32.393839375023006</v>
      </c>
      <c r="B61">
        <v>82.993924565192941</v>
      </c>
      <c r="C61">
        <v>32.511600558294845</v>
      </c>
      <c r="D61">
        <v>-22.829125143283463</v>
      </c>
      <c r="F61">
        <f t="shared" ref="F61:F63" si="15">$J$25*A55</f>
        <v>-0.36521232812197651</v>
      </c>
      <c r="G61">
        <f t="shared" si="14"/>
        <v>-0.55920219520064551</v>
      </c>
      <c r="H61">
        <f t="shared" si="14"/>
        <v>0.46948430927822787</v>
      </c>
      <c r="I61">
        <f t="shared" si="14"/>
        <v>0.76539455749565455</v>
      </c>
      <c r="K61">
        <v>0</v>
      </c>
      <c r="L61">
        <f>$J$26</f>
        <v>-13.460558290299449</v>
      </c>
      <c r="M61">
        <v>0</v>
      </c>
      <c r="N61">
        <v>0</v>
      </c>
    </row>
    <row r="62" spans="1:24" x14ac:dyDescent="0.25">
      <c r="A62">
        <v>23.387267365422744</v>
      </c>
      <c r="B62">
        <v>20.241338510495115</v>
      </c>
      <c r="C62">
        <v>-15.752346576441703</v>
      </c>
      <c r="D62">
        <v>-22.779633570275845</v>
      </c>
      <c r="F62">
        <f t="shared" si="15"/>
        <v>-1.0353296630757972E-17</v>
      </c>
      <c r="G62">
        <f t="shared" si="14"/>
        <v>-0.49581872558453038</v>
      </c>
      <c r="H62">
        <f t="shared" si="14"/>
        <v>0.24311625637684239</v>
      </c>
      <c r="I62">
        <f t="shared" si="14"/>
        <v>0.55846812980034677</v>
      </c>
      <c r="K62">
        <v>0</v>
      </c>
      <c r="L62">
        <v>0</v>
      </c>
      <c r="M62">
        <f>$J$26</f>
        <v>-13.460558290299449</v>
      </c>
      <c r="N62">
        <v>0</v>
      </c>
    </row>
    <row r="63" spans="1:24" x14ac:dyDescent="0.25">
      <c r="A63">
        <v>-2.0051683100303377E-15</v>
      </c>
      <c r="B63">
        <v>-5.9292666981888047</v>
      </c>
      <c r="C63">
        <v>4.3494842740209947</v>
      </c>
      <c r="D63">
        <v>8.5568598511186629</v>
      </c>
      <c r="F63">
        <f t="shared" si="15"/>
        <v>4.2444275503530711E-17</v>
      </c>
      <c r="G63">
        <f t="shared" si="14"/>
        <v>3.9076410010583941E-17</v>
      </c>
      <c r="H63">
        <f t="shared" si="14"/>
        <v>9.2590607575777042E-2</v>
      </c>
      <c r="I63">
        <f t="shared" si="14"/>
        <v>0.12059748083012246</v>
      </c>
      <c r="K63">
        <v>0</v>
      </c>
      <c r="L63">
        <v>0</v>
      </c>
      <c r="M63">
        <v>0</v>
      </c>
      <c r="N63">
        <f>$J$26</f>
        <v>-13.460558290299449</v>
      </c>
    </row>
    <row r="65" spans="1:29" x14ac:dyDescent="0.25">
      <c r="A65" t="s">
        <v>16</v>
      </c>
      <c r="C65" t="s">
        <v>17</v>
      </c>
      <c r="D65" t="s">
        <v>18</v>
      </c>
      <c r="E65" t="s">
        <v>19</v>
      </c>
      <c r="G65" t="s">
        <v>20</v>
      </c>
      <c r="K65" t="s">
        <v>21</v>
      </c>
    </row>
    <row r="66" spans="1:29" x14ac:dyDescent="0.25">
      <c r="A66">
        <f t="array" ref="A66:A69">A60:D63-F60:I63+K60:N63</f>
        <v>61.439354481803448</v>
      </c>
      <c r="C66">
        <f>SQRT(SUMPRODUCT(A66:A68,A66:A68))</f>
        <v>73.450078437342697</v>
      </c>
      <c r="D66">
        <f>A66+SIGN(A66)*C66</f>
        <v>134.88943291914615</v>
      </c>
      <c r="E66">
        <f>D66/(SQRT(SUMPRODUCT(D66:D68,D66:D68)))</f>
        <v>0.9582478083941165</v>
      </c>
      <c r="G66">
        <f t="array" ref="G66:I68">MMULT(E66:E68,TRANSPOSE(E66:E68))</f>
        <v>0.91823886229212737</v>
      </c>
      <c r="H66">
        <v>0.22300215602281767</v>
      </c>
      <c r="I66">
        <v>0.15920518985812576</v>
      </c>
      <c r="K66">
        <f>1-2*G66</f>
        <v>-0.83647772458425473</v>
      </c>
      <c r="L66">
        <f t="shared" ref="L66:M67" si="16">-2*H66</f>
        <v>-0.44600431204563534</v>
      </c>
      <c r="M66">
        <f t="shared" si="16"/>
        <v>-0.31841037971625152</v>
      </c>
      <c r="N66">
        <v>0</v>
      </c>
    </row>
    <row r="67" spans="1:29" x14ac:dyDescent="0.25">
      <c r="A67">
        <v>32.759051703144983</v>
      </c>
      <c r="D67">
        <f>A67</f>
        <v>32.759051703144983</v>
      </c>
      <c r="E67">
        <f>D67/(SQRT(SUMPRODUCT(D66:D68,D66:D68)))</f>
        <v>0.23271867054570858</v>
      </c>
      <c r="G67">
        <v>0.22300215602281767</v>
      </c>
      <c r="H67">
        <v>5.4157979620562048E-2</v>
      </c>
      <c r="I67">
        <v>3.8664341105930186E-2</v>
      </c>
      <c r="K67">
        <f t="shared" ref="K67:L68" si="17">-2*G67</f>
        <v>-0.44600431204563534</v>
      </c>
      <c r="L67">
        <f>1-2*H67</f>
        <v>0.89168404075887586</v>
      </c>
      <c r="M67">
        <f t="shared" si="16"/>
        <v>-7.7328682211860372E-2</v>
      </c>
      <c r="N67">
        <v>0</v>
      </c>
    </row>
    <row r="68" spans="1:29" x14ac:dyDescent="0.25">
      <c r="A68">
        <v>23.387267365422744</v>
      </c>
      <c r="D68">
        <f>A68</f>
        <v>23.387267365422744</v>
      </c>
      <c r="E68">
        <f>D68/(SQRT(SUMPRODUCT(D66:D68,D66:D68)))</f>
        <v>0.16614198171236147</v>
      </c>
      <c r="G68">
        <v>0.15920518985812576</v>
      </c>
      <c r="H68">
        <v>3.8664341105930186E-2</v>
      </c>
      <c r="I68">
        <v>2.7603158087310654E-2</v>
      </c>
      <c r="K68">
        <f t="shared" si="17"/>
        <v>-0.31841037971625152</v>
      </c>
      <c r="L68">
        <f t="shared" si="17"/>
        <v>-7.7328682211860372E-2</v>
      </c>
      <c r="M68">
        <f>1-2*I68</f>
        <v>0.94479368382537865</v>
      </c>
      <c r="N68">
        <v>0</v>
      </c>
    </row>
    <row r="69" spans="1:29" x14ac:dyDescent="0.25">
      <c r="A69">
        <v>-2.0476125855338684E-15</v>
      </c>
      <c r="K69">
        <v>0</v>
      </c>
      <c r="L69">
        <v>0</v>
      </c>
      <c r="M69">
        <v>0</v>
      </c>
      <c r="N69">
        <v>1</v>
      </c>
    </row>
    <row r="70" spans="1:29" x14ac:dyDescent="0.25">
      <c r="K70" t="s">
        <v>22</v>
      </c>
      <c r="P70" t="s">
        <v>23</v>
      </c>
      <c r="U70" t="s">
        <v>24</v>
      </c>
      <c r="Z70" t="s">
        <v>25</v>
      </c>
    </row>
    <row r="71" spans="1:29" x14ac:dyDescent="0.25">
      <c r="A71">
        <f t="array" ref="A71:D74">MMULT(MMULT(K66:N69,A54:D57),K66:N69)</f>
        <v>12.85027601897732</v>
      </c>
      <c r="B71">
        <v>-15.409549067263297</v>
      </c>
      <c r="C71">
        <v>-2.5517051977562204</v>
      </c>
      <c r="D71">
        <v>8.5878019473513216</v>
      </c>
      <c r="F71" t="s">
        <v>26</v>
      </c>
      <c r="G71">
        <f>SQRT(A72*A72+A73*A73)</f>
        <v>3.10847453110879</v>
      </c>
      <c r="H71" t="s">
        <v>27</v>
      </c>
      <c r="I71">
        <f>A72/G71</f>
        <v>0.48150230818629663</v>
      </c>
      <c r="K71">
        <v>1</v>
      </c>
      <c r="L71">
        <v>0</v>
      </c>
      <c r="M71">
        <v>0</v>
      </c>
      <c r="N71">
        <v>0</v>
      </c>
      <c r="P71">
        <v>1</v>
      </c>
      <c r="Q71">
        <v>0</v>
      </c>
      <c r="R71">
        <v>0</v>
      </c>
      <c r="S71">
        <v>0</v>
      </c>
      <c r="U71">
        <f t="array" ref="U71:X74">MMULT(P71:S74,MMULT(K71:N74,A71:D74))</f>
        <v>12.85027601897732</v>
      </c>
      <c r="V71">
        <v>-15.409549067263297</v>
      </c>
      <c r="W71">
        <v>-2.5517051977562204</v>
      </c>
      <c r="X71">
        <v>8.5878019473513216</v>
      </c>
      <c r="Z71">
        <f t="array" ref="Z71:AC74">MMULT(MMULT(U71:X74,TRANSPOSE(K71:N74)), TRANSPOSE(P71:S74))</f>
        <v>12.85027601897732</v>
      </c>
      <c r="AA71">
        <v>-8.6802401902060353</v>
      </c>
      <c r="AB71">
        <v>12.276967557382161</v>
      </c>
      <c r="AC71">
        <v>9.5731521451870911</v>
      </c>
    </row>
    <row r="72" spans="1:29" x14ac:dyDescent="0.25">
      <c r="A72">
        <v>1.4967376616671986</v>
      </c>
      <c r="B72">
        <v>-2.9563007517785875</v>
      </c>
      <c r="C72">
        <v>-9.383638795711656</v>
      </c>
      <c r="D72">
        <v>-5.832569993589849</v>
      </c>
      <c r="H72" t="s">
        <v>28</v>
      </c>
      <c r="I72">
        <f>A73/G71</f>
        <v>0.87644482268495871</v>
      </c>
      <c r="K72">
        <v>0</v>
      </c>
      <c r="L72">
        <f>I71</f>
        <v>0.48150230818629663</v>
      </c>
      <c r="M72">
        <f>I72</f>
        <v>0.87644482268495871</v>
      </c>
      <c r="N72">
        <v>0</v>
      </c>
      <c r="P72">
        <v>0</v>
      </c>
      <c r="Q72">
        <f>I73</f>
        <v>0.99424121797959919</v>
      </c>
      <c r="R72">
        <v>0</v>
      </c>
      <c r="S72">
        <f>I74</f>
        <v>0.10716529508400932</v>
      </c>
      <c r="U72">
        <v>3.1264792435637809</v>
      </c>
      <c r="V72">
        <v>-1.3115982459914639</v>
      </c>
      <c r="W72">
        <v>-8.8268807822071214</v>
      </c>
      <c r="X72">
        <v>-6.6868032747159667</v>
      </c>
      <c r="Z72">
        <v>3.1264792435637809</v>
      </c>
      <c r="AA72">
        <v>-9.036216388309672</v>
      </c>
      <c r="AB72">
        <v>-3.1006199785761011</v>
      </c>
      <c r="AC72">
        <v>-5.7515564388290468</v>
      </c>
    </row>
    <row r="73" spans="1:29" x14ac:dyDescent="0.25">
      <c r="A73">
        <v>2.7244064092383535</v>
      </c>
      <c r="B73">
        <v>0.10896283061143308</v>
      </c>
      <c r="C73">
        <v>-4.8521094685917543</v>
      </c>
      <c r="D73">
        <v>-4.3007984063217446</v>
      </c>
      <c r="F73" t="s">
        <v>26</v>
      </c>
      <c r="G73">
        <f>SQRT(G71*G71+A74*A74)</f>
        <v>3.1264792435637814</v>
      </c>
      <c r="H73" t="s">
        <v>27</v>
      </c>
      <c r="I73">
        <f>G71/G73</f>
        <v>0.99424121797959919</v>
      </c>
      <c r="K73">
        <v>0</v>
      </c>
      <c r="L73">
        <f>-M72</f>
        <v>-0.87644482268495871</v>
      </c>
      <c r="M73">
        <f>L72</f>
        <v>0.48150230818629663</v>
      </c>
      <c r="N73">
        <v>0</v>
      </c>
      <c r="P73">
        <v>0</v>
      </c>
      <c r="Q73">
        <v>0</v>
      </c>
      <c r="R73">
        <v>1</v>
      </c>
      <c r="S73">
        <v>0</v>
      </c>
      <c r="U73">
        <v>0</v>
      </c>
      <c r="V73">
        <v>2.6435003426419117</v>
      </c>
      <c r="W73">
        <v>5.8879397317476876</v>
      </c>
      <c r="X73">
        <v>3.0410814141415994</v>
      </c>
      <c r="Z73">
        <v>0</v>
      </c>
      <c r="AA73">
        <v>6.7221561921304209</v>
      </c>
      <c r="AB73">
        <v>0.518174382223898</v>
      </c>
      <c r="AC73">
        <v>2.3341413735864247</v>
      </c>
    </row>
    <row r="74" spans="1:29" x14ac:dyDescent="0.25">
      <c r="A74">
        <v>0.33505007071054288</v>
      </c>
      <c r="B74">
        <v>8.1369773391575237E-2</v>
      </c>
      <c r="C74">
        <v>-0.99416730966704103</v>
      </c>
      <c r="D74">
        <v>-1.3705465767518401</v>
      </c>
      <c r="H74" t="s">
        <v>28</v>
      </c>
      <c r="I74">
        <f>A74/G73</f>
        <v>0.10716529508400932</v>
      </c>
      <c r="K74">
        <v>0</v>
      </c>
      <c r="L74">
        <v>0</v>
      </c>
      <c r="M74">
        <v>0</v>
      </c>
      <c r="N74">
        <v>1</v>
      </c>
      <c r="P74">
        <v>0</v>
      </c>
      <c r="Q74">
        <f>-S72</f>
        <v>-0.10716529508400932</v>
      </c>
      <c r="R74">
        <v>0</v>
      </c>
      <c r="S74">
        <f>Q72</f>
        <v>0.99424121797959919</v>
      </c>
      <c r="U74">
        <v>-5.5511151231257827E-17</v>
      </c>
      <c r="V74">
        <v>0.22321302159037346</v>
      </c>
      <c r="W74">
        <v>-4.8511392505388051E-2</v>
      </c>
      <c r="X74">
        <v>-0.65774111837475813</v>
      </c>
      <c r="Z74">
        <v>-5.5511151231257827E-17</v>
      </c>
      <c r="AA74">
        <v>-5.9010853606612373E-3</v>
      </c>
      <c r="AB74">
        <v>-0.21899224459342448</v>
      </c>
      <c r="AC74">
        <v>-0.66091479103640416</v>
      </c>
    </row>
    <row r="75" spans="1:29" x14ac:dyDescent="0.25">
      <c r="K75" t="s">
        <v>29</v>
      </c>
      <c r="P75" t="s">
        <v>30</v>
      </c>
      <c r="U75" t="s">
        <v>31</v>
      </c>
    </row>
    <row r="76" spans="1:29" x14ac:dyDescent="0.25">
      <c r="A76">
        <f>Z71</f>
        <v>12.85027601897732</v>
      </c>
      <c r="B76">
        <f t="shared" ref="B76:D79" si="18">AA71</f>
        <v>-8.6802401902060353</v>
      </c>
      <c r="C76">
        <f t="shared" si="18"/>
        <v>12.276967557382161</v>
      </c>
      <c r="D76">
        <f t="shared" si="18"/>
        <v>9.5731521451870911</v>
      </c>
      <c r="F76" t="s">
        <v>26</v>
      </c>
      <c r="G76">
        <f>SQRT(B78*B78+B79*B79)</f>
        <v>6.7221587822816105</v>
      </c>
      <c r="H76" t="s">
        <v>27</v>
      </c>
      <c r="I76">
        <f>B78/G76</f>
        <v>0.9999996146846164</v>
      </c>
      <c r="K76">
        <v>1</v>
      </c>
      <c r="L76">
        <v>0</v>
      </c>
      <c r="M76">
        <v>0</v>
      </c>
      <c r="N76">
        <v>0</v>
      </c>
      <c r="P76">
        <f t="array" ref="P76:S79">MMULT(K76:N79,A76:D79)</f>
        <v>12.85027601897732</v>
      </c>
      <c r="Q76">
        <v>-8.6802401902060353</v>
      </c>
      <c r="R76">
        <v>12.276967557382161</v>
      </c>
      <c r="S76">
        <v>9.5731521451870911</v>
      </c>
      <c r="U76">
        <f t="array" ref="U76:X79">MMULT(P76:S79,TRANSPOSE(K76:N79))</f>
        <v>12.85027601897732</v>
      </c>
      <c r="V76">
        <v>-8.6802401902060353</v>
      </c>
      <c r="W76">
        <v>12.268558980760844</v>
      </c>
      <c r="X76">
        <v>9.5839258623753345</v>
      </c>
    </row>
    <row r="77" spans="1:29" x14ac:dyDescent="0.25">
      <c r="A77">
        <f t="shared" ref="A77:A79" si="19">Z72</f>
        <v>3.1264792435637809</v>
      </c>
      <c r="B77">
        <f t="shared" si="18"/>
        <v>-9.036216388309672</v>
      </c>
      <c r="C77">
        <f t="shared" si="18"/>
        <v>-3.1006199785761011</v>
      </c>
      <c r="D77">
        <f t="shared" si="18"/>
        <v>-5.7515564388290468</v>
      </c>
      <c r="H77" t="s">
        <v>28</v>
      </c>
      <c r="I77">
        <f>B79/G76</f>
        <v>-8.778556936523764E-4</v>
      </c>
      <c r="K77">
        <v>0</v>
      </c>
      <c r="L77">
        <v>1</v>
      </c>
      <c r="M77">
        <v>0</v>
      </c>
      <c r="N77">
        <v>0</v>
      </c>
      <c r="P77">
        <v>3.1264792435637809</v>
      </c>
      <c r="Q77">
        <v>-9.036216388309672</v>
      </c>
      <c r="R77">
        <v>-3.1006199785761011</v>
      </c>
      <c r="S77">
        <v>-5.7515564388290468</v>
      </c>
      <c r="U77">
        <v>3.1264792435637809</v>
      </c>
      <c r="V77">
        <v>-9.036216388309672</v>
      </c>
      <c r="W77">
        <v>-3.0955697472923358</v>
      </c>
      <c r="X77">
        <v>-5.7542761195679164</v>
      </c>
    </row>
    <row r="78" spans="1:29" x14ac:dyDescent="0.25">
      <c r="A78">
        <f t="shared" si="19"/>
        <v>0</v>
      </c>
      <c r="B78">
        <f t="shared" si="18"/>
        <v>6.7221561921304209</v>
      </c>
      <c r="C78">
        <f t="shared" si="18"/>
        <v>0.518174382223898</v>
      </c>
      <c r="D78">
        <f t="shared" si="18"/>
        <v>2.3341413735864247</v>
      </c>
      <c r="K78">
        <v>0</v>
      </c>
      <c r="L78">
        <v>0</v>
      </c>
      <c r="M78">
        <f>I76</f>
        <v>0.9999996146846164</v>
      </c>
      <c r="N78">
        <f>I77</f>
        <v>-8.778556936523764E-4</v>
      </c>
      <c r="P78">
        <v>4.8730780169557808E-20</v>
      </c>
      <c r="Q78">
        <v>6.7221587822816113</v>
      </c>
      <c r="R78">
        <v>0.51836642615211914</v>
      </c>
      <c r="S78">
        <v>2.3347206620181762</v>
      </c>
      <c r="U78">
        <v>4.8730780169557808E-20</v>
      </c>
      <c r="V78">
        <v>6.7221587822816113</v>
      </c>
      <c r="W78">
        <v>0.51631667859132035</v>
      </c>
      <c r="X78">
        <v>2.3351748133329844</v>
      </c>
    </row>
    <row r="79" spans="1:29" x14ac:dyDescent="0.25">
      <c r="A79">
        <f t="shared" si="19"/>
        <v>-5.5511151231257827E-17</v>
      </c>
      <c r="B79">
        <f t="shared" si="18"/>
        <v>-5.9010853606612373E-3</v>
      </c>
      <c r="C79">
        <f t="shared" si="18"/>
        <v>-0.21899224459342448</v>
      </c>
      <c r="D79">
        <f t="shared" si="18"/>
        <v>-0.66091479103640416</v>
      </c>
      <c r="K79">
        <v>0</v>
      </c>
      <c r="L79">
        <v>0</v>
      </c>
      <c r="M79">
        <f>-N78</f>
        <v>8.778556936523764E-4</v>
      </c>
      <c r="N79">
        <f>M78</f>
        <v>0.9999996146846164</v>
      </c>
      <c r="P79">
        <v>-5.5511129841957296E-17</v>
      </c>
      <c r="Q79">
        <v>0</v>
      </c>
      <c r="R79">
        <v>-0.2185372778806037</v>
      </c>
      <c r="S79">
        <v>-0.65886549708117548</v>
      </c>
      <c r="U79">
        <v>-5.5511129841957296E-17</v>
      </c>
      <c r="V79">
        <v>0</v>
      </c>
      <c r="W79">
        <v>-0.21795880484686483</v>
      </c>
      <c r="X79">
        <v>-0.65905708740382651</v>
      </c>
    </row>
    <row r="81" spans="1:14" x14ac:dyDescent="0.25">
      <c r="A81" t="s">
        <v>9</v>
      </c>
    </row>
    <row r="82" spans="1:14" x14ac:dyDescent="0.25">
      <c r="A82">
        <v>4</v>
      </c>
      <c r="B82">
        <v>4</v>
      </c>
    </row>
    <row r="83" spans="1:14" x14ac:dyDescent="0.25">
      <c r="A83">
        <f>U76</f>
        <v>12.85027601897732</v>
      </c>
      <c r="B83">
        <f t="shared" ref="B83:D86" si="20">V76</f>
        <v>-8.6802401902060353</v>
      </c>
      <c r="C83">
        <f t="shared" si="20"/>
        <v>12.268558980760844</v>
      </c>
      <c r="D83">
        <f t="shared" si="20"/>
        <v>9.5839258623753345</v>
      </c>
      <c r="F83">
        <f>C85</f>
        <v>0.51631667859132035</v>
      </c>
      <c r="G83">
        <f>D85</f>
        <v>2.3351748133329844</v>
      </c>
      <c r="I83" t="s">
        <v>11</v>
      </c>
      <c r="J83">
        <f>F83+G84</f>
        <v>-0.14274040881250616</v>
      </c>
    </row>
    <row r="84" spans="1:14" x14ac:dyDescent="0.25">
      <c r="A84">
        <f t="shared" ref="A84:A86" si="21">U77</f>
        <v>3.1264792435637809</v>
      </c>
      <c r="B84">
        <f t="shared" si="20"/>
        <v>-9.036216388309672</v>
      </c>
      <c r="C84">
        <f t="shared" si="20"/>
        <v>-3.0955697472923358</v>
      </c>
      <c r="D84">
        <f t="shared" si="20"/>
        <v>-5.7542761195679164</v>
      </c>
      <c r="F84">
        <f>C86</f>
        <v>-0.21795880484686483</v>
      </c>
      <c r="G84">
        <f>D86</f>
        <v>-0.65905708740382651</v>
      </c>
      <c r="I84" t="s">
        <v>12</v>
      </c>
      <c r="J84">
        <f>F83*G84-F84*G83</f>
        <v>0.16868974505214474</v>
      </c>
    </row>
    <row r="85" spans="1:14" x14ac:dyDescent="0.25">
      <c r="A85">
        <f t="shared" si="21"/>
        <v>4.8730780169557808E-20</v>
      </c>
      <c r="B85">
        <f t="shared" si="20"/>
        <v>6.7221587822816113</v>
      </c>
      <c r="C85">
        <f t="shared" si="20"/>
        <v>0.51631667859132035</v>
      </c>
      <c r="D85">
        <f t="shared" si="20"/>
        <v>2.3351748133329844</v>
      </c>
    </row>
    <row r="86" spans="1:14" x14ac:dyDescent="0.25">
      <c r="A86">
        <f t="shared" si="21"/>
        <v>-5.5511129841957296E-17</v>
      </c>
      <c r="B86">
        <f t="shared" si="20"/>
        <v>0</v>
      </c>
      <c r="C86">
        <f t="shared" si="20"/>
        <v>-0.21795880484686483</v>
      </c>
      <c r="D86">
        <f t="shared" si="20"/>
        <v>-0.65905708740382651</v>
      </c>
    </row>
    <row r="88" spans="1:14" x14ac:dyDescent="0.25">
      <c r="A88" t="s">
        <v>13</v>
      </c>
      <c r="F88" t="s">
        <v>14</v>
      </c>
      <c r="K88" t="s">
        <v>15</v>
      </c>
    </row>
    <row r="89" spans="1:14" x14ac:dyDescent="0.25">
      <c r="A89">
        <f t="array" ref="A89:D92">MMULT(A83:D86,A83:D86)</f>
        <v>137.99100298007633</v>
      </c>
      <c r="B89">
        <v>49.364247804497722</v>
      </c>
      <c r="C89">
        <v>188.77021878725662</v>
      </c>
      <c r="D89">
        <v>195.43746717856618</v>
      </c>
      <c r="F89">
        <f>$J$25*A83</f>
        <v>-1.1307247357716033</v>
      </c>
      <c r="G89">
        <f t="shared" ref="G89:I92" si="22">$J$25*B83</f>
        <v>0.76379388901919376</v>
      </c>
      <c r="H89">
        <f t="shared" si="22"/>
        <v>-1.0795381430976576</v>
      </c>
      <c r="I89">
        <f t="shared" si="22"/>
        <v>-0.84331122711957296</v>
      </c>
      <c r="K89">
        <f>$J$26</f>
        <v>-13.460558290299449</v>
      </c>
      <c r="L89">
        <v>0</v>
      </c>
      <c r="M89">
        <v>0</v>
      </c>
      <c r="N89">
        <v>0</v>
      </c>
    </row>
    <row r="90" spans="1:14" x14ac:dyDescent="0.25">
      <c r="A90">
        <v>11.924578268996946</v>
      </c>
      <c r="B90">
        <v>33.705704469602544</v>
      </c>
      <c r="C90">
        <v>65.985533938935546</v>
      </c>
      <c r="D90">
        <v>78.52452940775639</v>
      </c>
      <c r="F90">
        <f t="shared" ref="F90:F92" si="23">$J$25*A84</f>
        <v>-0.27510595191521836</v>
      </c>
      <c r="G90">
        <f t="shared" si="22"/>
        <v>0.79511703662686262</v>
      </c>
      <c r="H90">
        <f t="shared" si="22"/>
        <v>0.27238615570595803</v>
      </c>
      <c r="I90">
        <f t="shared" si="22"/>
        <v>0.5063317188865406</v>
      </c>
      <c r="K90">
        <v>0</v>
      </c>
      <c r="L90">
        <f>$J$26</f>
        <v>-13.460558290299449</v>
      </c>
      <c r="M90">
        <v>0</v>
      </c>
      <c r="N90">
        <v>0</v>
      </c>
    </row>
    <row r="91" spans="1:14" x14ac:dyDescent="0.25">
      <c r="A91">
        <v>21.016689904743441</v>
      </c>
      <c r="B91">
        <v>-57.272118657841773</v>
      </c>
      <c r="C91">
        <v>-21.051300361757431</v>
      </c>
      <c r="D91">
        <v>-39.014481560330637</v>
      </c>
      <c r="F91">
        <f t="shared" si="23"/>
        <v>-4.287931126910729E-21</v>
      </c>
      <c r="G91">
        <f t="shared" si="22"/>
        <v>-0.59149789480670234</v>
      </c>
      <c r="H91">
        <f t="shared" si="22"/>
        <v>-4.5431867697819671E-2</v>
      </c>
      <c r="I91">
        <f t="shared" si="22"/>
        <v>-0.20547729246337068</v>
      </c>
      <c r="K91">
        <v>0</v>
      </c>
      <c r="L91">
        <v>0</v>
      </c>
      <c r="M91">
        <f>$J$26</f>
        <v>-13.460558290299449</v>
      </c>
      <c r="N91">
        <v>0</v>
      </c>
    </row>
    <row r="92" spans="1:14" x14ac:dyDescent="0.25">
      <c r="A92">
        <v>-6.7675895834490914E-16</v>
      </c>
      <c r="B92">
        <v>-1.4651536941769558</v>
      </c>
      <c r="C92">
        <v>3.111152890812606E-2</v>
      </c>
      <c r="D92">
        <v>-7.4615666965343441E-2</v>
      </c>
      <c r="F92">
        <f t="shared" si="23"/>
        <v>4.8845493692302537E-18</v>
      </c>
      <c r="G92">
        <f t="shared" si="22"/>
        <v>0</v>
      </c>
      <c r="H92">
        <f t="shared" si="22"/>
        <v>1.9178686252000005E-2</v>
      </c>
      <c r="I92">
        <f t="shared" si="22"/>
        <v>5.7991917832158853E-2</v>
      </c>
      <c r="K92">
        <v>0</v>
      </c>
      <c r="L92">
        <v>0</v>
      </c>
      <c r="M92">
        <v>0</v>
      </c>
      <c r="N92">
        <f>$J$26</f>
        <v>-13.460558290299449</v>
      </c>
    </row>
    <row r="94" spans="1:14" x14ac:dyDescent="0.25">
      <c r="A94" t="s">
        <v>16</v>
      </c>
      <c r="C94" t="s">
        <v>17</v>
      </c>
      <c r="D94" t="s">
        <v>18</v>
      </c>
      <c r="E94" t="s">
        <v>19</v>
      </c>
      <c r="G94" t="s">
        <v>20</v>
      </c>
      <c r="K94" t="s">
        <v>21</v>
      </c>
    </row>
    <row r="95" spans="1:14" x14ac:dyDescent="0.25">
      <c r="A95">
        <f t="array" ref="A95:A98">A89:D92-F89:I92+K89:N92</f>
        <v>125.66116942554848</v>
      </c>
      <c r="C95">
        <f>SQRT(SUMPRODUCT(A95:A97,A95:A97))</f>
        <v>127.98930834659009</v>
      </c>
      <c r="D95">
        <f>A95+SIGN(A95)*C95</f>
        <v>253.65047777213857</v>
      </c>
      <c r="E95">
        <f>D95/(SQRT(SUMPRODUCT(D95:D97,D95:D97)))</f>
        <v>0.99544208653402633</v>
      </c>
      <c r="G95">
        <f t="array" ref="G95:I97">MMULT(E95:E97,TRANSPOSE(E95:E97))</f>
        <v>0.99090494764321591</v>
      </c>
      <c r="H95">
        <v>4.7658997374514636E-2</v>
      </c>
      <c r="I95">
        <v>8.2103302909611237E-2</v>
      </c>
      <c r="K95">
        <f>1-2*G95</f>
        <v>-0.98180989528643181</v>
      </c>
      <c r="L95">
        <f t="shared" ref="L95:M96" si="24">-2*H95</f>
        <v>-9.5317994749029272E-2</v>
      </c>
      <c r="M95">
        <f t="shared" si="24"/>
        <v>-0.16420660581922247</v>
      </c>
      <c r="N95">
        <v>0</v>
      </c>
    </row>
    <row r="96" spans="1:14" x14ac:dyDescent="0.25">
      <c r="A96">
        <v>12.199684220912165</v>
      </c>
      <c r="D96">
        <f>A96</f>
        <v>12.199684220912165</v>
      </c>
      <c r="E96">
        <f>D96/(SQRT(SUMPRODUCT(D95:D97,D95:D97)))</f>
        <v>4.7877217589278161E-2</v>
      </c>
      <c r="G96">
        <v>4.7658997374514636E-2</v>
      </c>
      <c r="H96">
        <v>2.292227964091086E-3</v>
      </c>
      <c r="I96">
        <v>3.9488763348238306E-3</v>
      </c>
      <c r="K96">
        <f t="shared" ref="K96:L97" si="25">-2*G96</f>
        <v>-9.5317994749029272E-2</v>
      </c>
      <c r="L96">
        <f>1-2*H96</f>
        <v>0.99541554407181787</v>
      </c>
      <c r="M96">
        <f t="shared" si="24"/>
        <v>-7.8977526696476612E-3</v>
      </c>
      <c r="N96">
        <v>0</v>
      </c>
    </row>
    <row r="97" spans="1:29" x14ac:dyDescent="0.25">
      <c r="A97">
        <v>21.016689904743441</v>
      </c>
      <c r="D97">
        <f>A97</f>
        <v>21.016689904743441</v>
      </c>
      <c r="E97">
        <f>D97/(SQRT(SUMPRODUCT(D95:D97,D95:D97)))</f>
        <v>8.2479236130634279E-2</v>
      </c>
      <c r="G97">
        <v>8.2103302909611237E-2</v>
      </c>
      <c r="H97">
        <v>3.9488763348238306E-3</v>
      </c>
      <c r="I97">
        <v>6.8028243926929266E-3</v>
      </c>
      <c r="K97">
        <f t="shared" si="25"/>
        <v>-0.16420660581922247</v>
      </c>
      <c r="L97">
        <f t="shared" si="25"/>
        <v>-7.8977526696476612E-3</v>
      </c>
      <c r="M97">
        <f>1-2*I97</f>
        <v>0.98639435121461416</v>
      </c>
      <c r="N97">
        <v>0</v>
      </c>
    </row>
    <row r="98" spans="1:29" x14ac:dyDescent="0.25">
      <c r="A98">
        <v>-6.8164350771413938E-16</v>
      </c>
      <c r="K98">
        <v>0</v>
      </c>
      <c r="L98">
        <v>0</v>
      </c>
      <c r="M98">
        <v>0</v>
      </c>
      <c r="N98">
        <v>1</v>
      </c>
    </row>
    <row r="99" spans="1:29" x14ac:dyDescent="0.25">
      <c r="K99" t="s">
        <v>22</v>
      </c>
      <c r="P99" t="s">
        <v>23</v>
      </c>
      <c r="U99" t="s">
        <v>24</v>
      </c>
      <c r="Z99" t="s">
        <v>25</v>
      </c>
    </row>
    <row r="100" spans="1:29" x14ac:dyDescent="0.25">
      <c r="A100">
        <f t="array" ref="A100:D103">MMULT(MMULT(K95:N98,A83:D86),K95:N98)</f>
        <v>13.833807166297952</v>
      </c>
      <c r="B100">
        <v>9.5663369532978137</v>
      </c>
      <c r="C100">
        <v>-9.6188270151665449</v>
      </c>
      <c r="D100">
        <v>-9.2445583165141585</v>
      </c>
      <c r="F100" t="s">
        <v>26</v>
      </c>
      <c r="G100">
        <f>SQRT(A101*A101+A102*A102)</f>
        <v>1.6077576591346652</v>
      </c>
      <c r="H100" t="s">
        <v>27</v>
      </c>
      <c r="I100">
        <f>A101/G100</f>
        <v>-0.2305785808597236</v>
      </c>
      <c r="K100">
        <v>1</v>
      </c>
      <c r="L100">
        <v>0</v>
      </c>
      <c r="M100">
        <v>0</v>
      </c>
      <c r="N100">
        <v>0</v>
      </c>
      <c r="P100">
        <v>1</v>
      </c>
      <c r="Q100">
        <v>0</v>
      </c>
      <c r="R100">
        <v>0</v>
      </c>
      <c r="S100">
        <v>0</v>
      </c>
      <c r="U100">
        <f t="array" ref="U100:X103">MMULT(P100:S103,MMULT(K100:N103,A100:D103))</f>
        <v>13.833807166297952</v>
      </c>
      <c r="V100">
        <v>9.5663369532978137</v>
      </c>
      <c r="W100">
        <v>-9.6188270151665449</v>
      </c>
      <c r="X100">
        <v>-9.2445583165141585</v>
      </c>
      <c r="Z100">
        <f t="array" ref="Z100:AC103">MMULT(MMULT(U100:X103,TRANSPOSE(K100:N103)), TRANSPOSE(P100:S103))</f>
        <v>13.833807166297952</v>
      </c>
      <c r="AA100">
        <v>-11.76830516012185</v>
      </c>
      <c r="AB100">
        <v>-7.0906641587233681</v>
      </c>
      <c r="AC100">
        <v>-8.9848744991572023</v>
      </c>
    </row>
    <row r="101" spans="1:29" x14ac:dyDescent="0.25">
      <c r="A101">
        <v>-0.37071447940962232</v>
      </c>
      <c r="B101">
        <v>-8.329098768419037</v>
      </c>
      <c r="C101">
        <v>-4.44196111745467</v>
      </c>
      <c r="D101">
        <v>-6.6598591224402393</v>
      </c>
      <c r="H101" t="s">
        <v>28</v>
      </c>
      <c r="I101">
        <f>A102/G100</f>
        <v>0.97305370768972244</v>
      </c>
      <c r="K101">
        <v>0</v>
      </c>
      <c r="L101">
        <f>I100</f>
        <v>-0.2305785808597236</v>
      </c>
      <c r="M101">
        <f>I101</f>
        <v>0.97305370768972244</v>
      </c>
      <c r="N101">
        <v>0</v>
      </c>
      <c r="P101">
        <v>0</v>
      </c>
      <c r="Q101">
        <f>I102</f>
        <v>0.99975231623581118</v>
      </c>
      <c r="R101">
        <v>0</v>
      </c>
      <c r="S101">
        <f>I103</f>
        <v>2.2255475306773732E-2</v>
      </c>
      <c r="U101">
        <v>1.6081559732595243</v>
      </c>
      <c r="V101">
        <v>9.9996123485614685</v>
      </c>
      <c r="W101">
        <v>-0.12322253864978379</v>
      </c>
      <c r="X101">
        <v>2.2746050284049315</v>
      </c>
      <c r="Z101">
        <v>1.6081559732595243</v>
      </c>
      <c r="AA101">
        <v>-2.3743753751555858</v>
      </c>
      <c r="AB101">
        <v>-9.7017473931358698</v>
      </c>
      <c r="AC101">
        <v>2.3280244948057152</v>
      </c>
    </row>
    <row r="102" spans="1:29" x14ac:dyDescent="0.25">
      <c r="A102">
        <v>1.5644345512875348</v>
      </c>
      <c r="B102">
        <v>8.3053376667024565</v>
      </c>
      <c r="C102">
        <v>-1.174332088619952</v>
      </c>
      <c r="D102">
        <v>0.77510515827178561</v>
      </c>
      <c r="F102" t="s">
        <v>26</v>
      </c>
      <c r="G102">
        <f>SQRT(G100*G100+A103*A103)</f>
        <v>1.6081559732595248</v>
      </c>
      <c r="H102" t="s">
        <v>27</v>
      </c>
      <c r="I102">
        <f>G100/G102</f>
        <v>0.99975231623581118</v>
      </c>
      <c r="K102">
        <v>0</v>
      </c>
      <c r="L102">
        <f>-M101</f>
        <v>-0.97305370768972244</v>
      </c>
      <c r="M102">
        <f>L101</f>
        <v>-0.2305785808597236</v>
      </c>
      <c r="N102">
        <v>0</v>
      </c>
      <c r="P102">
        <v>0</v>
      </c>
      <c r="Q102">
        <v>0</v>
      </c>
      <c r="R102">
        <v>1</v>
      </c>
      <c r="S102">
        <v>0</v>
      </c>
      <c r="U102">
        <v>0</v>
      </c>
      <c r="V102">
        <v>6.1896274655749846</v>
      </c>
      <c r="W102">
        <v>4.5930425612048733</v>
      </c>
      <c r="X102">
        <v>6.3016779643703362</v>
      </c>
      <c r="Z102">
        <v>0</v>
      </c>
      <c r="AA102">
        <v>3.1815749408058522</v>
      </c>
      <c r="AB102">
        <v>-7.0818971901868082</v>
      </c>
      <c r="AC102">
        <v>6.2324141696401005</v>
      </c>
    </row>
    <row r="103" spans="1:29" x14ac:dyDescent="0.25">
      <c r="A103">
        <v>3.5790275552318028E-2</v>
      </c>
      <c r="B103">
        <v>1.7213847328525456E-3</v>
      </c>
      <c r="C103">
        <v>-0.21499333389843595</v>
      </c>
      <c r="D103">
        <v>-0.65905708740382651</v>
      </c>
      <c r="H103" t="s">
        <v>28</v>
      </c>
      <c r="I103">
        <f>A103/G102</f>
        <v>2.2255475306773732E-2</v>
      </c>
      <c r="K103">
        <v>0</v>
      </c>
      <c r="L103">
        <v>0</v>
      </c>
      <c r="M103">
        <v>0</v>
      </c>
      <c r="N103">
        <v>1</v>
      </c>
      <c r="P103">
        <v>0</v>
      </c>
      <c r="Q103">
        <f>-S101</f>
        <v>-2.2255475306773732E-2</v>
      </c>
      <c r="R103">
        <v>0</v>
      </c>
      <c r="S103">
        <f>Q101</f>
        <v>0.99975231623581118</v>
      </c>
      <c r="U103">
        <v>0</v>
      </c>
      <c r="V103">
        <v>-0.22087944922128197</v>
      </c>
      <c r="W103">
        <v>-0.21230354187267933</v>
      </c>
      <c r="X103">
        <v>-0.70985532308460675</v>
      </c>
      <c r="Z103">
        <v>0</v>
      </c>
      <c r="AA103">
        <v>-0.17141229360529192</v>
      </c>
      <c r="AB103">
        <v>0.2638802164137275</v>
      </c>
      <c r="AC103">
        <v>-0.7062153791004202</v>
      </c>
    </row>
    <row r="104" spans="1:29" x14ac:dyDescent="0.25">
      <c r="K104" t="s">
        <v>29</v>
      </c>
      <c r="P104" t="s">
        <v>30</v>
      </c>
      <c r="U104" t="s">
        <v>31</v>
      </c>
    </row>
    <row r="105" spans="1:29" x14ac:dyDescent="0.25">
      <c r="A105">
        <f>Z100</f>
        <v>13.833807166297952</v>
      </c>
      <c r="B105">
        <f t="shared" ref="B105:D108" si="26">AA100</f>
        <v>-11.76830516012185</v>
      </c>
      <c r="C105">
        <f t="shared" si="26"/>
        <v>-7.0906641587233681</v>
      </c>
      <c r="D105">
        <f t="shared" si="26"/>
        <v>-8.9848744991572023</v>
      </c>
      <c r="F105" t="s">
        <v>26</v>
      </c>
      <c r="G105">
        <f>SQRT(B107*B107+B108*B108)</f>
        <v>3.1861891466707983</v>
      </c>
      <c r="H105" t="s">
        <v>27</v>
      </c>
      <c r="I105">
        <f>B107/G105</f>
        <v>0.99855181043794361</v>
      </c>
      <c r="K105">
        <v>1</v>
      </c>
      <c r="L105">
        <v>0</v>
      </c>
      <c r="M105">
        <v>0</v>
      </c>
      <c r="N105">
        <v>0</v>
      </c>
      <c r="P105">
        <f t="array" ref="P105:S108">MMULT(K105:N108,A105:D108)</f>
        <v>13.833807166297952</v>
      </c>
      <c r="Q105">
        <v>-11.76830516012185</v>
      </c>
      <c r="R105">
        <v>-7.0906641587233681</v>
      </c>
      <c r="S105">
        <v>-8.9848744991572023</v>
      </c>
      <c r="U105">
        <f t="array" ref="U105:X108">MMULT(P105:S108,TRANSPOSE(K105:N108))</f>
        <v>13.833807166297952</v>
      </c>
      <c r="V105">
        <v>-11.76830516012185</v>
      </c>
      <c r="W105">
        <v>-6.5970224891924767</v>
      </c>
      <c r="X105">
        <v>-9.3533300088523692</v>
      </c>
    </row>
    <row r="106" spans="1:29" x14ac:dyDescent="0.25">
      <c r="A106">
        <f t="shared" ref="A106:A108" si="27">Z101</f>
        <v>1.6081559732595243</v>
      </c>
      <c r="B106">
        <f t="shared" si="26"/>
        <v>-2.3743753751555858</v>
      </c>
      <c r="C106">
        <f t="shared" si="26"/>
        <v>-9.7017473931358698</v>
      </c>
      <c r="D106">
        <f t="shared" si="26"/>
        <v>2.3280244948057152</v>
      </c>
      <c r="H106" t="s">
        <v>28</v>
      </c>
      <c r="I106">
        <f>B108/G105</f>
        <v>-5.3798530380532519E-2</v>
      </c>
      <c r="K106">
        <v>0</v>
      </c>
      <c r="L106">
        <v>1</v>
      </c>
      <c r="M106">
        <v>0</v>
      </c>
      <c r="N106">
        <v>0</v>
      </c>
      <c r="P106">
        <v>1.6081559732595243</v>
      </c>
      <c r="Q106">
        <v>-2.3743753751555858</v>
      </c>
      <c r="R106">
        <v>-9.7017473931358698</v>
      </c>
      <c r="S106">
        <v>2.3280244948057152</v>
      </c>
      <c r="U106">
        <v>1.6081559732595243</v>
      </c>
      <c r="V106">
        <v>-2.3743753751555858</v>
      </c>
      <c r="W106">
        <v>-9.8129417203378519</v>
      </c>
      <c r="X106">
        <v>1.8027133221582536</v>
      </c>
    </row>
    <row r="107" spans="1:29" x14ac:dyDescent="0.25">
      <c r="A107">
        <f t="shared" si="27"/>
        <v>0</v>
      </c>
      <c r="B107">
        <f t="shared" si="26"/>
        <v>3.1815749408058522</v>
      </c>
      <c r="C107">
        <f t="shared" si="26"/>
        <v>-7.0818971901868082</v>
      </c>
      <c r="D107">
        <f t="shared" si="26"/>
        <v>6.2324141696401005</v>
      </c>
      <c r="K107">
        <v>0</v>
      </c>
      <c r="L107">
        <v>0</v>
      </c>
      <c r="M107">
        <f>I105</f>
        <v>0.99855181043794361</v>
      </c>
      <c r="N107">
        <f>I106</f>
        <v>-5.3798530380532519E-2</v>
      </c>
      <c r="P107">
        <v>0</v>
      </c>
      <c r="Q107">
        <v>3.1861891466707979</v>
      </c>
      <c r="R107">
        <v>-7.0858376284359785</v>
      </c>
      <c r="S107">
        <v>6.2613818020209484</v>
      </c>
      <c r="U107">
        <v>0</v>
      </c>
      <c r="V107">
        <v>3.1861891466707979</v>
      </c>
      <c r="W107">
        <v>-7.4124291314441884</v>
      </c>
      <c r="X107">
        <v>5.8711064833262787</v>
      </c>
    </row>
    <row r="108" spans="1:29" x14ac:dyDescent="0.25">
      <c r="A108">
        <f t="shared" si="27"/>
        <v>0</v>
      </c>
      <c r="B108">
        <f t="shared" si="26"/>
        <v>-0.17141229360529192</v>
      </c>
      <c r="C108">
        <f t="shared" si="26"/>
        <v>0.2638802164137275</v>
      </c>
      <c r="D108">
        <f t="shared" si="26"/>
        <v>-0.7062153791004202</v>
      </c>
      <c r="K108">
        <v>0</v>
      </c>
      <c r="L108">
        <v>0</v>
      </c>
      <c r="M108">
        <f>-N107</f>
        <v>5.3798530380532519E-2</v>
      </c>
      <c r="N108">
        <f>M107</f>
        <v>0.99855181043794361</v>
      </c>
      <c r="P108">
        <v>0</v>
      </c>
      <c r="Q108">
        <v>0</v>
      </c>
      <c r="R108">
        <v>-0.11749759329938891</v>
      </c>
      <c r="S108">
        <v>-0.36989792231039897</v>
      </c>
      <c r="U108">
        <v>0</v>
      </c>
      <c r="V108">
        <v>0</v>
      </c>
      <c r="W108">
        <v>-9.7427469900094127E-2</v>
      </c>
      <c r="X108">
        <v>-0.37568343784303937</v>
      </c>
    </row>
    <row r="110" spans="1:29" x14ac:dyDescent="0.25">
      <c r="A110" t="s">
        <v>10</v>
      </c>
    </row>
    <row r="111" spans="1:29" x14ac:dyDescent="0.25">
      <c r="A111">
        <v>4</v>
      </c>
      <c r="B111">
        <v>4</v>
      </c>
    </row>
    <row r="112" spans="1:29" x14ac:dyDescent="0.25">
      <c r="A112">
        <f>U105</f>
        <v>13.833807166297952</v>
      </c>
      <c r="B112">
        <f t="shared" ref="B112:D115" si="28">V105</f>
        <v>-11.76830516012185</v>
      </c>
      <c r="C112">
        <f t="shared" si="28"/>
        <v>-6.5970224891924767</v>
      </c>
      <c r="D112">
        <f t="shared" si="28"/>
        <v>-9.3533300088523692</v>
      </c>
      <c r="F112">
        <f>C114</f>
        <v>-7.4124291314441884</v>
      </c>
      <c r="G112">
        <f>D114</f>
        <v>5.8711064833262787</v>
      </c>
      <c r="I112" t="s">
        <v>11</v>
      </c>
      <c r="J112">
        <f>F112+G113</f>
        <v>-7.7881125692872279</v>
      </c>
    </row>
    <row r="113" spans="1:26" x14ac:dyDescent="0.25">
      <c r="A113">
        <f t="shared" ref="A113:A115" si="29">U106</f>
        <v>1.6081559732595243</v>
      </c>
      <c r="B113">
        <f t="shared" si="28"/>
        <v>-2.3743753751555858</v>
      </c>
      <c r="C113">
        <f t="shared" si="28"/>
        <v>-9.8129417203378519</v>
      </c>
      <c r="D113">
        <f t="shared" si="28"/>
        <v>1.8027133221582536</v>
      </c>
      <c r="F113">
        <f>C115</f>
        <v>-9.7427469900094127E-2</v>
      </c>
      <c r="G113">
        <f>D115</f>
        <v>-0.37568343784303937</v>
      </c>
      <c r="I113" t="s">
        <v>12</v>
      </c>
      <c r="J113">
        <f>F112*G113-F113*G112</f>
        <v>3.3567339090533657</v>
      </c>
    </row>
    <row r="114" spans="1:26" x14ac:dyDescent="0.25">
      <c r="A114">
        <f t="shared" si="29"/>
        <v>0</v>
      </c>
      <c r="B114">
        <f t="shared" si="28"/>
        <v>3.1861891466707979</v>
      </c>
      <c r="C114">
        <f t="shared" si="28"/>
        <v>-7.4124291314441884</v>
      </c>
      <c r="D114">
        <f t="shared" si="28"/>
        <v>5.8711064833262787</v>
      </c>
    </row>
    <row r="115" spans="1:26" x14ac:dyDescent="0.25">
      <c r="A115">
        <f t="shared" si="29"/>
        <v>0</v>
      </c>
      <c r="B115">
        <f t="shared" si="28"/>
        <v>0</v>
      </c>
      <c r="C115">
        <f t="shared" si="28"/>
        <v>-9.7427469900094127E-2</v>
      </c>
      <c r="D115">
        <f t="shared" si="28"/>
        <v>-0.37568343784303937</v>
      </c>
    </row>
    <row r="117" spans="1:26" x14ac:dyDescent="0.25">
      <c r="A117" t="s">
        <v>13</v>
      </c>
      <c r="F117" t="s">
        <v>14</v>
      </c>
      <c r="K117" t="s">
        <v>15</v>
      </c>
    </row>
    <row r="118" spans="1:26" x14ac:dyDescent="0.25">
      <c r="A118">
        <f t="array" ref="A118:D121">MMULT(A112:D115,A112:D115)</f>
        <v>172.4489504759257</v>
      </c>
      <c r="B118">
        <v>-155.87745173517331</v>
      </c>
      <c r="C118">
        <v>74.030988653793159</v>
      </c>
      <c r="D118">
        <v>-185.82497453052804</v>
      </c>
      <c r="F118">
        <f>$J$25*A112</f>
        <v>-1.2172678571049431</v>
      </c>
      <c r="G118">
        <f t="shared" ref="G118:I121" si="30">$J$25*B112</f>
        <v>1.0355196824571693</v>
      </c>
      <c r="H118">
        <f t="shared" si="30"/>
        <v>0.58048687047308578</v>
      </c>
      <c r="I118">
        <f t="shared" si="30"/>
        <v>0.8230205784860557</v>
      </c>
      <c r="K118">
        <f>$J$26</f>
        <v>-13.460558290299449</v>
      </c>
      <c r="L118">
        <v>0</v>
      </c>
      <c r="M118">
        <v>0</v>
      </c>
      <c r="N118">
        <v>0</v>
      </c>
    </row>
    <row r="119" spans="1:26" x14ac:dyDescent="0.25">
      <c r="A119">
        <v>18.428553685085689</v>
      </c>
      <c r="B119">
        <v>-44.553500222499139</v>
      </c>
      <c r="C119">
        <v>85.252667331948061</v>
      </c>
      <c r="D119">
        <v>-77.612006937293316</v>
      </c>
      <c r="F119">
        <f t="shared" ref="F119:F121" si="31">$J$25*A113</f>
        <v>-0.14150526691084381</v>
      </c>
      <c r="G119">
        <f t="shared" si="30"/>
        <v>0.20892663820843485</v>
      </c>
      <c r="H119">
        <f t="shared" si="30"/>
        <v>0.86346284838434195</v>
      </c>
      <c r="I119">
        <f t="shared" si="30"/>
        <v>-0.15862480633560452</v>
      </c>
      <c r="K119">
        <v>0</v>
      </c>
      <c r="L119">
        <f>$J$26</f>
        <v>-13.460558290299449</v>
      </c>
      <c r="M119">
        <v>0</v>
      </c>
      <c r="N119">
        <v>0</v>
      </c>
    </row>
    <row r="120" spans="1:26" x14ac:dyDescent="0.25">
      <c r="A120">
        <v>5.1238891081533104</v>
      </c>
      <c r="B120">
        <v>-31.182610299517052</v>
      </c>
      <c r="C120">
        <v>23.106210172244396</v>
      </c>
      <c r="D120">
        <v>-39.981052576797637</v>
      </c>
      <c r="F120">
        <f t="shared" si="31"/>
        <v>0</v>
      </c>
      <c r="G120">
        <f t="shared" si="30"/>
        <v>-0.28035996080295916</v>
      </c>
      <c r="H120">
        <f t="shared" si="30"/>
        <v>0.65223633785766677</v>
      </c>
      <c r="I120">
        <f t="shared" si="30"/>
        <v>-0.51661188578690009</v>
      </c>
      <c r="K120">
        <v>0</v>
      </c>
      <c r="L120">
        <v>0</v>
      </c>
      <c r="M120">
        <f>$J$26</f>
        <v>-13.460558290299449</v>
      </c>
      <c r="N120">
        <v>0</v>
      </c>
    </row>
    <row r="121" spans="1:26" x14ac:dyDescent="0.25">
      <c r="A121">
        <v>0</v>
      </c>
      <c r="B121">
        <v>-0.31042234718327577</v>
      </c>
      <c r="C121">
        <v>0.75877610292277609</v>
      </c>
      <c r="D121">
        <v>-0.43086900471495365</v>
      </c>
      <c r="F121">
        <f t="shared" si="31"/>
        <v>0</v>
      </c>
      <c r="G121">
        <f t="shared" si="30"/>
        <v>0</v>
      </c>
      <c r="H121">
        <f t="shared" si="30"/>
        <v>8.5728625592936519E-3</v>
      </c>
      <c r="I121">
        <f t="shared" si="30"/>
        <v>3.305723202844052E-2</v>
      </c>
      <c r="K121">
        <v>0</v>
      </c>
      <c r="L121">
        <v>0</v>
      </c>
      <c r="M121">
        <v>0</v>
      </c>
      <c r="N121">
        <f>$J$26</f>
        <v>-13.460558290299449</v>
      </c>
    </row>
    <row r="123" spans="1:26" x14ac:dyDescent="0.25">
      <c r="A123" t="s">
        <v>16</v>
      </c>
      <c r="C123" t="s">
        <v>17</v>
      </c>
      <c r="D123" t="s">
        <v>18</v>
      </c>
      <c r="E123" t="s">
        <v>19</v>
      </c>
      <c r="G123" t="s">
        <v>20</v>
      </c>
      <c r="K123" t="s">
        <v>21</v>
      </c>
    </row>
    <row r="124" spans="1:26" x14ac:dyDescent="0.25">
      <c r="A124">
        <f t="array" ref="A124:A127">A118:D121-F118:I121+K118:N121</f>
        <v>160.20566004273121</v>
      </c>
      <c r="C124">
        <f>SQRT(SUMPRODUCT(A124:A126,A124:A126))</f>
        <v>161.35970636686361</v>
      </c>
      <c r="D124">
        <f>A124+SIGN(A124)*C124</f>
        <v>321.56536640959484</v>
      </c>
      <c r="E124">
        <f>D124/(SQRT(SUMPRODUCT(D124:D126,D124:D126)))</f>
        <v>0.99821039601842576</v>
      </c>
      <c r="G124">
        <f t="array" ref="G124:I126">MMULT(E124:E126,TRANSPOSE(E124:E126))</f>
        <v>0.99642399471926235</v>
      </c>
      <c r="H124">
        <v>5.7542429179240344E-2</v>
      </c>
      <c r="I124">
        <v>1.5877226178460432E-2</v>
      </c>
      <c r="K124">
        <f>1-2*G124</f>
        <v>-0.9928479894385247</v>
      </c>
      <c r="L124">
        <f t="shared" ref="L124:M125" si="32">-2*H124</f>
        <v>-0.11508485835848069</v>
      </c>
      <c r="M124">
        <f t="shared" si="32"/>
        <v>-3.1754452356920863E-2</v>
      </c>
      <c r="N124">
        <v>0</v>
      </c>
    </row>
    <row r="125" spans="1:26" x14ac:dyDescent="0.25">
      <c r="A125">
        <v>18.570058951996533</v>
      </c>
      <c r="D125">
        <f>A125</f>
        <v>18.570058951996533</v>
      </c>
      <c r="E125">
        <f>D125/(SQRT(SUMPRODUCT(D124:D126,D124:D126)))</f>
        <v>5.76455919601324E-2</v>
      </c>
      <c r="G125">
        <v>5.7542429179240344E-2</v>
      </c>
      <c r="H125">
        <v>3.3230142724340814E-3</v>
      </c>
      <c r="I125">
        <v>9.1689297706469466E-4</v>
      </c>
      <c r="K125">
        <f t="shared" ref="K125:L126" si="33">-2*G125</f>
        <v>-0.11508485835848069</v>
      </c>
      <c r="L125">
        <f>1-2*H125</f>
        <v>0.99335397145513182</v>
      </c>
      <c r="M125">
        <f t="shared" si="32"/>
        <v>-1.8337859541293893E-3</v>
      </c>
      <c r="N125">
        <v>0</v>
      </c>
    </row>
    <row r="126" spans="1:26" x14ac:dyDescent="0.25">
      <c r="A126">
        <v>5.1238891081533104</v>
      </c>
      <c r="D126">
        <f>A126</f>
        <v>5.1238891081533104</v>
      </c>
      <c r="E126">
        <f>D126/(SQRT(SUMPRODUCT(D124:D126,D124:D126)))</f>
        <v>1.590569106652277E-2</v>
      </c>
      <c r="G126">
        <v>1.5877226178460432E-2</v>
      </c>
      <c r="H126">
        <v>9.1689297706469466E-4</v>
      </c>
      <c r="I126">
        <v>2.5299100830366222E-4</v>
      </c>
      <c r="K126">
        <f t="shared" si="33"/>
        <v>-3.1754452356920863E-2</v>
      </c>
      <c r="L126">
        <f t="shared" si="33"/>
        <v>-1.8337859541293893E-3</v>
      </c>
      <c r="M126">
        <f>1-2*I126</f>
        <v>0.99949401798339266</v>
      </c>
      <c r="N126">
        <v>0</v>
      </c>
    </row>
    <row r="127" spans="1:26" x14ac:dyDescent="0.25">
      <c r="A127">
        <v>0</v>
      </c>
      <c r="K127">
        <v>0</v>
      </c>
      <c r="L127">
        <v>0</v>
      </c>
      <c r="M127">
        <v>0</v>
      </c>
      <c r="N127">
        <v>1</v>
      </c>
    </row>
    <row r="128" spans="1:26" x14ac:dyDescent="0.25">
      <c r="K128" t="s">
        <v>22</v>
      </c>
      <c r="P128" t="s">
        <v>23</v>
      </c>
      <c r="U128" t="s">
        <v>24</v>
      </c>
      <c r="Z128" t="s">
        <v>25</v>
      </c>
    </row>
    <row r="129" spans="1:29" x14ac:dyDescent="0.25">
      <c r="A129">
        <f t="array" ref="A129:D132">MMULT(MMULT(K124:N127,A112:D115),K124:N127)</f>
        <v>12.204593541649039</v>
      </c>
      <c r="B129">
        <v>13.364881309046249</v>
      </c>
      <c r="C129">
        <v>8.3308129076360853</v>
      </c>
      <c r="D129">
        <v>8.8925361153953713</v>
      </c>
      <c r="F129" t="s">
        <v>26</v>
      </c>
      <c r="G129">
        <f>SQRT(A130*A130+A131*A131)</f>
        <v>0.4720331379560545</v>
      </c>
      <c r="H129" t="s">
        <v>27</v>
      </c>
      <c r="I129">
        <f>A130/G129</f>
        <v>0.8386512454960624</v>
      </c>
      <c r="K129">
        <v>1</v>
      </c>
      <c r="L129">
        <v>0</v>
      </c>
      <c r="M129">
        <v>0</v>
      </c>
      <c r="N129">
        <v>0</v>
      </c>
      <c r="P129">
        <v>1</v>
      </c>
      <c r="Q129">
        <v>0</v>
      </c>
      <c r="R129">
        <v>0</v>
      </c>
      <c r="S129">
        <v>0</v>
      </c>
      <c r="U129">
        <f t="array" ref="U129:X132">MMULT(P129:S132,MMULT(K129:N132,A129:D132))</f>
        <v>12.204593541649039</v>
      </c>
      <c r="V129">
        <v>13.364881309046249</v>
      </c>
      <c r="W129">
        <v>8.3308129076360853</v>
      </c>
      <c r="X129">
        <v>8.8925361153953713</v>
      </c>
      <c r="Z129">
        <f t="array" ref="Z129:AC132">MMULT(MMULT(U129:X132,TRANSPOSE(K129:N132)), TRANSPOSE(P129:S132))</f>
        <v>12.204593541649039</v>
      </c>
      <c r="AA129">
        <v>15.803951325573125</v>
      </c>
      <c r="AB129">
        <v>-0.29278708100455741</v>
      </c>
      <c r="AC129">
        <v>8.789146312051761</v>
      </c>
    </row>
    <row r="130" spans="1:29" x14ac:dyDescent="0.25">
      <c r="A130">
        <v>0.39587117906225977</v>
      </c>
      <c r="B130">
        <v>-0.98753533719316</v>
      </c>
      <c r="C130">
        <v>-8.9686926755135374</v>
      </c>
      <c r="D130">
        <v>2.8563927446055559</v>
      </c>
      <c r="H130" t="s">
        <v>28</v>
      </c>
      <c r="I130">
        <f>A131/G129</f>
        <v>0.54466878782238226</v>
      </c>
      <c r="K130">
        <v>0</v>
      </c>
      <c r="L130">
        <f>I129</f>
        <v>0.8386512454960624</v>
      </c>
      <c r="M130">
        <f>I130</f>
        <v>0.54466878782238226</v>
      </c>
      <c r="N130">
        <v>0</v>
      </c>
      <c r="P130">
        <v>0</v>
      </c>
      <c r="Q130">
        <f>I131</f>
        <v>0.99997852252908348</v>
      </c>
      <c r="R130">
        <v>0</v>
      </c>
      <c r="S130">
        <f>I132</f>
        <v>6.5539667798332271E-3</v>
      </c>
      <c r="U130">
        <v>0.47204327625179149</v>
      </c>
      <c r="V130">
        <v>1.1342278305250502</v>
      </c>
      <c r="W130">
        <v>-11.427303537143208</v>
      </c>
      <c r="X130">
        <v>5.7490934486747651</v>
      </c>
      <c r="Z130">
        <v>0.47204327625179149</v>
      </c>
      <c r="AA130">
        <v>-5.2350813674336969</v>
      </c>
      <c r="AB130">
        <v>-10.2013008416532</v>
      </c>
      <c r="AC130">
        <v>5.7835282136056509</v>
      </c>
    </row>
    <row r="131" spans="1:29" x14ac:dyDescent="0.25">
      <c r="A131">
        <v>0.25710171706251955</v>
      </c>
      <c r="B131">
        <v>3.603013069251999</v>
      </c>
      <c r="C131">
        <v>-7.1700555447576972</v>
      </c>
      <c r="D131">
        <v>6.1618398908032939</v>
      </c>
      <c r="F131" t="s">
        <v>26</v>
      </c>
      <c r="G131">
        <f>SQRT(G129*G129+A132*A132)</f>
        <v>0.47204327625179154</v>
      </c>
      <c r="H131" t="s">
        <v>27</v>
      </c>
      <c r="I131">
        <f>G129/G131</f>
        <v>0.99997852252908348</v>
      </c>
      <c r="K131">
        <v>0</v>
      </c>
      <c r="L131">
        <f>-M130</f>
        <v>-0.54466878782238226</v>
      </c>
      <c r="M131">
        <f>L130</f>
        <v>0.8386512454960624</v>
      </c>
      <c r="N131">
        <v>0</v>
      </c>
      <c r="P131">
        <v>0</v>
      </c>
      <c r="Q131">
        <v>0</v>
      </c>
      <c r="R131">
        <v>1</v>
      </c>
      <c r="S131">
        <v>0</v>
      </c>
      <c r="U131">
        <v>0</v>
      </c>
      <c r="V131">
        <v>3.5595510731075457</v>
      </c>
      <c r="W131">
        <v>-1.1282090449635538</v>
      </c>
      <c r="X131">
        <v>3.6118467252205475</v>
      </c>
      <c r="Z131">
        <v>0</v>
      </c>
      <c r="AA131">
        <v>2.3943426942827832</v>
      </c>
      <c r="AB131">
        <v>-2.8849502889199541</v>
      </c>
      <c r="AC131">
        <v>3.5962315207005764</v>
      </c>
    </row>
    <row r="132" spans="1:29" x14ac:dyDescent="0.25">
      <c r="A132">
        <v>3.0937559511978806E-3</v>
      </c>
      <c r="B132">
        <v>1.7866112584915647E-4</v>
      </c>
      <c r="C132">
        <v>-9.7378173352401121E-2</v>
      </c>
      <c r="D132">
        <v>-0.37568343784303937</v>
      </c>
      <c r="H132" t="s">
        <v>28</v>
      </c>
      <c r="I132">
        <f>A132/G131</f>
        <v>6.5539667798332271E-3</v>
      </c>
      <c r="K132">
        <v>0</v>
      </c>
      <c r="L132">
        <v>0</v>
      </c>
      <c r="M132">
        <v>0</v>
      </c>
      <c r="N132">
        <v>1</v>
      </c>
      <c r="P132">
        <v>0</v>
      </c>
      <c r="Q132">
        <f>-S130</f>
        <v>-6.5539667798332271E-3</v>
      </c>
      <c r="R132">
        <v>0</v>
      </c>
      <c r="S132">
        <f>Q130</f>
        <v>0.99997852252908348</v>
      </c>
      <c r="U132">
        <v>0</v>
      </c>
      <c r="V132">
        <v>-7.25518621922535E-3</v>
      </c>
      <c r="W132">
        <v>-2.2484488496841551E-2</v>
      </c>
      <c r="X132">
        <v>-0.41337168349812059</v>
      </c>
      <c r="Z132">
        <v>0</v>
      </c>
      <c r="AA132">
        <v>-2.1040000627638923E-2</v>
      </c>
      <c r="AB132">
        <v>-1.4904970798766929E-2</v>
      </c>
      <c r="AC132">
        <v>-0.41324266344024485</v>
      </c>
    </row>
    <row r="133" spans="1:29" x14ac:dyDescent="0.25">
      <c r="K133" t="s">
        <v>29</v>
      </c>
      <c r="P133" t="s">
        <v>30</v>
      </c>
      <c r="U133" t="s">
        <v>31</v>
      </c>
    </row>
    <row r="134" spans="1:29" x14ac:dyDescent="0.25">
      <c r="A134">
        <f>Z129</f>
        <v>12.204593541649039</v>
      </c>
      <c r="B134">
        <f t="shared" ref="B134:D137" si="34">AA129</f>
        <v>15.803951325573125</v>
      </c>
      <c r="C134">
        <f t="shared" si="34"/>
        <v>-0.29278708100455741</v>
      </c>
      <c r="D134">
        <f t="shared" si="34"/>
        <v>8.789146312051761</v>
      </c>
      <c r="F134" t="s">
        <v>26</v>
      </c>
      <c r="G134">
        <f>SQRT(B136*B136+B137*B137)</f>
        <v>2.3944351357453284</v>
      </c>
      <c r="H134" t="s">
        <v>27</v>
      </c>
      <c r="I134">
        <f>B136/G134</f>
        <v>0.99996139320662103</v>
      </c>
      <c r="K134">
        <v>1</v>
      </c>
      <c r="L134">
        <v>0</v>
      </c>
      <c r="M134">
        <v>0</v>
      </c>
      <c r="N134">
        <v>0</v>
      </c>
      <c r="P134">
        <f t="array" ref="P134:S137">MMULT(K134:N137,A134:D137)</f>
        <v>12.204593541649039</v>
      </c>
      <c r="Q134">
        <v>15.803951325573125</v>
      </c>
      <c r="R134">
        <v>-0.29278708100455741</v>
      </c>
      <c r="S134">
        <v>8.789146312051761</v>
      </c>
      <c r="U134">
        <f t="array" ref="U134:X137">MMULT(P134:S137,TRANSPOSE(K134:N137))</f>
        <v>12.204593541649039</v>
      </c>
      <c r="V134">
        <v>15.803951325573125</v>
      </c>
      <c r="W134">
        <v>-0.37000636980289164</v>
      </c>
      <c r="X134">
        <v>8.786234259098805</v>
      </c>
    </row>
    <row r="135" spans="1:29" x14ac:dyDescent="0.25">
      <c r="A135">
        <f t="shared" ref="A135:A137" si="35">Z130</f>
        <v>0.47204327625179149</v>
      </c>
      <c r="B135">
        <f t="shared" si="34"/>
        <v>-5.2350813674336969</v>
      </c>
      <c r="C135">
        <f t="shared" si="34"/>
        <v>-10.2013008416532</v>
      </c>
      <c r="D135">
        <f t="shared" si="34"/>
        <v>5.7835282136056509</v>
      </c>
      <c r="H135" t="s">
        <v>28</v>
      </c>
      <c r="I135">
        <f>B137/G134</f>
        <v>-8.7870413833906983E-3</v>
      </c>
      <c r="K135">
        <v>0</v>
      </c>
      <c r="L135">
        <v>1</v>
      </c>
      <c r="M135">
        <v>0</v>
      </c>
      <c r="N135">
        <v>0</v>
      </c>
      <c r="P135">
        <v>0.47204327625179149</v>
      </c>
      <c r="Q135">
        <v>-5.2350813674336969</v>
      </c>
      <c r="R135">
        <v>-10.2013008416532</v>
      </c>
      <c r="S135">
        <v>5.7835282136056509</v>
      </c>
      <c r="U135">
        <v>0.47204327625179149</v>
      </c>
      <c r="V135">
        <v>-5.2350813674336969</v>
      </c>
      <c r="W135">
        <v>-10.251727103894369</v>
      </c>
      <c r="X135">
        <v>5.6936656774668819</v>
      </c>
    </row>
    <row r="136" spans="1:29" x14ac:dyDescent="0.25">
      <c r="A136">
        <f t="shared" si="35"/>
        <v>0</v>
      </c>
      <c r="B136">
        <f t="shared" si="34"/>
        <v>2.3943426942827832</v>
      </c>
      <c r="C136">
        <f t="shared" si="34"/>
        <v>-2.8849502889199541</v>
      </c>
      <c r="D136">
        <f t="shared" si="34"/>
        <v>3.5962315207005764</v>
      </c>
      <c r="K136">
        <v>0</v>
      </c>
      <c r="L136">
        <v>0</v>
      </c>
      <c r="M136">
        <f>I134</f>
        <v>0.99996139320662103</v>
      </c>
      <c r="N136">
        <f>I135</f>
        <v>-8.7870413833906983E-3</v>
      </c>
      <c r="P136">
        <v>0</v>
      </c>
      <c r="Q136">
        <v>2.3944351357453284</v>
      </c>
      <c r="R136">
        <v>-2.8847079396450144</v>
      </c>
      <c r="S136">
        <v>3.5997238621183461</v>
      </c>
      <c r="U136">
        <v>0</v>
      </c>
      <c r="V136">
        <v>2.3944351357453284</v>
      </c>
      <c r="W136">
        <v>-2.9162274928668426</v>
      </c>
      <c r="X136">
        <v>3.5742368402783233</v>
      </c>
    </row>
    <row r="137" spans="1:29" x14ac:dyDescent="0.25">
      <c r="A137">
        <f t="shared" si="35"/>
        <v>0</v>
      </c>
      <c r="B137">
        <f t="shared" si="34"/>
        <v>-2.1040000627638923E-2</v>
      </c>
      <c r="C137">
        <f t="shared" si="34"/>
        <v>-1.4904970798766929E-2</v>
      </c>
      <c r="D137">
        <f t="shared" si="34"/>
        <v>-0.41324266344024485</v>
      </c>
      <c r="K137">
        <v>0</v>
      </c>
      <c r="L137">
        <v>0</v>
      </c>
      <c r="M137">
        <f>-N136</f>
        <v>8.7870413833906983E-3</v>
      </c>
      <c r="N137">
        <f>M136</f>
        <v>0.99996139320662103</v>
      </c>
      <c r="P137">
        <v>0</v>
      </c>
      <c r="Q137">
        <v>3.4694469519536142E-18</v>
      </c>
      <c r="R137">
        <v>-4.0254572943403566E-2</v>
      </c>
      <c r="S137">
        <v>-0.38162647426947205</v>
      </c>
      <c r="U137">
        <v>0</v>
      </c>
      <c r="V137">
        <v>3.4694469519536142E-18</v>
      </c>
      <c r="W137">
        <v>-3.6899651221020048E-2</v>
      </c>
      <c r="X137">
        <v>-0.38196545949335636</v>
      </c>
    </row>
    <row r="139" spans="1:29" x14ac:dyDescent="0.25">
      <c r="A139" t="s">
        <v>32</v>
      </c>
    </row>
    <row r="140" spans="1:29" x14ac:dyDescent="0.25">
      <c r="A140">
        <v>4</v>
      </c>
      <c r="B140">
        <v>4</v>
      </c>
    </row>
    <row r="141" spans="1:29" x14ac:dyDescent="0.25">
      <c r="A141">
        <f>U134</f>
        <v>12.204593541649039</v>
      </c>
      <c r="B141">
        <f t="shared" ref="B141:D144" si="36">V134</f>
        <v>15.803951325573125</v>
      </c>
      <c r="C141">
        <f t="shared" si="36"/>
        <v>-0.37000636980289164</v>
      </c>
      <c r="D141">
        <f t="shared" si="36"/>
        <v>8.786234259098805</v>
      </c>
      <c r="F141">
        <f>C143</f>
        <v>-2.9162274928668426</v>
      </c>
      <c r="G141">
        <f>D143</f>
        <v>3.5742368402783233</v>
      </c>
      <c r="I141" t="s">
        <v>11</v>
      </c>
      <c r="J141">
        <f>F141+G142</f>
        <v>-3.2981929523601989</v>
      </c>
    </row>
    <row r="142" spans="1:29" x14ac:dyDescent="0.25">
      <c r="A142">
        <f t="shared" ref="A142:A144" si="37">U135</f>
        <v>0.47204327625179149</v>
      </c>
      <c r="B142">
        <f t="shared" si="36"/>
        <v>-5.2350813674336969</v>
      </c>
      <c r="C142">
        <f t="shared" si="36"/>
        <v>-10.251727103894369</v>
      </c>
      <c r="D142">
        <f t="shared" si="36"/>
        <v>5.6936656774668819</v>
      </c>
      <c r="F142">
        <f>C144</f>
        <v>-3.6899651221020048E-2</v>
      </c>
      <c r="G142">
        <f>D144</f>
        <v>-0.38196545949335636</v>
      </c>
      <c r="I142" t="s">
        <v>12</v>
      </c>
      <c r="J142">
        <f>F141*G142-F142*G141</f>
        <v>1.2457862670876332</v>
      </c>
    </row>
    <row r="143" spans="1:29" x14ac:dyDescent="0.25">
      <c r="A143">
        <f t="shared" si="37"/>
        <v>0</v>
      </c>
      <c r="B143">
        <f t="shared" si="36"/>
        <v>2.3944351357453284</v>
      </c>
      <c r="C143">
        <f t="shared" si="36"/>
        <v>-2.9162274928668426</v>
      </c>
      <c r="D143">
        <f t="shared" si="36"/>
        <v>3.5742368402783233</v>
      </c>
    </row>
    <row r="144" spans="1:29" x14ac:dyDescent="0.25">
      <c r="A144">
        <f t="shared" si="37"/>
        <v>0</v>
      </c>
      <c r="B144">
        <f t="shared" si="36"/>
        <v>3.4694469519536142E-18</v>
      </c>
      <c r="C144">
        <f t="shared" si="36"/>
        <v>-3.6899651221020048E-2</v>
      </c>
      <c r="D144">
        <f t="shared" si="36"/>
        <v>-0.38196545949335636</v>
      </c>
    </row>
    <row r="146" spans="1:29" x14ac:dyDescent="0.25">
      <c r="A146" t="s">
        <v>13</v>
      </c>
      <c r="F146" t="s">
        <v>14</v>
      </c>
      <c r="K146" t="s">
        <v>15</v>
      </c>
    </row>
    <row r="147" spans="1:29" x14ac:dyDescent="0.25">
      <c r="A147">
        <f t="array" ref="A147:D150">MMULT(A141:D144,A141:D144)</f>
        <v>156.41225247830883</v>
      </c>
      <c r="B147">
        <v>109.25987491198298</v>
      </c>
      <c r="C147">
        <v>-165.7787597358226</v>
      </c>
      <c r="D147">
        <v>192.53630472070563</v>
      </c>
      <c r="F147">
        <f>$J$25*A141</f>
        <v>-1.0739096800100634</v>
      </c>
      <c r="G147">
        <f t="shared" ref="G147:I150" si="38">$J$25*B141</f>
        <v>-1.3906252799835279</v>
      </c>
      <c r="H147">
        <f t="shared" si="38"/>
        <v>3.2557694022395084E-2</v>
      </c>
      <c r="I147">
        <f t="shared" si="38"/>
        <v>-0.7731205459225271</v>
      </c>
      <c r="K147">
        <f>$J$26</f>
        <v>-13.460558290299449</v>
      </c>
      <c r="L147">
        <v>0</v>
      </c>
      <c r="M147">
        <v>0</v>
      </c>
      <c r="N147">
        <v>0</v>
      </c>
    </row>
    <row r="148" spans="1:29" x14ac:dyDescent="0.25">
      <c r="A148">
        <v>3.2899113605933565</v>
      </c>
      <c r="B148">
        <v>10.319130305461474</v>
      </c>
      <c r="C148">
        <v>83.180240678653959</v>
      </c>
      <c r="D148">
        <v>-64.476204612837137</v>
      </c>
      <c r="F148">
        <f t="shared" ref="F148:F150" si="39">$J$25*A142</f>
        <v>-4.1536151287670707E-2</v>
      </c>
      <c r="G148">
        <f t="shared" si="38"/>
        <v>0.46064660301401089</v>
      </c>
      <c r="H148">
        <f t="shared" si="38"/>
        <v>0.90207256277099601</v>
      </c>
      <c r="I148">
        <f t="shared" si="38"/>
        <v>-0.50099846954399874</v>
      </c>
      <c r="K148">
        <v>0</v>
      </c>
      <c r="L148">
        <f>$J$26</f>
        <v>-13.460558290299449</v>
      </c>
      <c r="M148">
        <v>0</v>
      </c>
      <c r="N148">
        <v>0</v>
      </c>
    </row>
    <row r="149" spans="1:29" x14ac:dyDescent="0.25">
      <c r="A149">
        <v>1.1302770062496279</v>
      </c>
      <c r="B149">
        <v>-19.517780337415822</v>
      </c>
      <c r="C149">
        <v>-16.174600882272536</v>
      </c>
      <c r="D149">
        <v>1.8445903926417775</v>
      </c>
      <c r="F149">
        <f t="shared" si="39"/>
        <v>0</v>
      </c>
      <c r="G149">
        <f t="shared" si="38"/>
        <v>-0.21069174173298028</v>
      </c>
      <c r="H149">
        <f t="shared" si="38"/>
        <v>0.256605426720178</v>
      </c>
      <c r="I149">
        <f t="shared" si="38"/>
        <v>-0.3145051515500813</v>
      </c>
      <c r="K149">
        <v>0</v>
      </c>
      <c r="L149">
        <v>0</v>
      </c>
      <c r="M149">
        <f>$J$26</f>
        <v>-13.460558290299449</v>
      </c>
      <c r="N149">
        <v>0</v>
      </c>
    </row>
    <row r="150" spans="1:29" x14ac:dyDescent="0.25">
      <c r="A150">
        <v>1.6377291059819759E-18</v>
      </c>
      <c r="B150">
        <v>-8.8353821380358424E-2</v>
      </c>
      <c r="C150">
        <v>0.12170216960171769</v>
      </c>
      <c r="D150">
        <v>1.4009519458380026E-2</v>
      </c>
      <c r="F150">
        <f t="shared" si="39"/>
        <v>0</v>
      </c>
      <c r="G150">
        <f t="shared" si="38"/>
        <v>-3.0528445320768704E-19</v>
      </c>
      <c r="H150">
        <f t="shared" si="38"/>
        <v>3.2468834377825865E-3</v>
      </c>
      <c r="I150">
        <f t="shared" si="38"/>
        <v>3.361000126547295E-2</v>
      </c>
      <c r="K150">
        <v>0</v>
      </c>
      <c r="L150">
        <v>0</v>
      </c>
      <c r="M150">
        <v>0</v>
      </c>
      <c r="N150">
        <f>$J$26</f>
        <v>-13.460558290299449</v>
      </c>
    </row>
    <row r="152" spans="1:29" x14ac:dyDescent="0.25">
      <c r="A152" t="s">
        <v>16</v>
      </c>
      <c r="C152" t="s">
        <v>17</v>
      </c>
      <c r="D152" t="s">
        <v>18</v>
      </c>
      <c r="E152" t="s">
        <v>19</v>
      </c>
      <c r="G152" t="s">
        <v>20</v>
      </c>
      <c r="K152" t="s">
        <v>21</v>
      </c>
    </row>
    <row r="153" spans="1:29" x14ac:dyDescent="0.25">
      <c r="A153">
        <f t="array" ref="A153:A156">A147:D150-F147:I150+K147:N150</f>
        <v>144.02560386801946</v>
      </c>
      <c r="C153">
        <f>SQRT(SUMPRODUCT(A153:A155,A153:A155))</f>
        <v>144.06856228262617</v>
      </c>
      <c r="D153">
        <f>A153+SIGN(A153)*C153</f>
        <v>288.09416615064561</v>
      </c>
      <c r="E153">
        <f>D153/(SQRT(SUMPRODUCT(D153:D155,D153:D155)))</f>
        <v>0.99992545213331974</v>
      </c>
      <c r="G153">
        <f t="array" ref="G153:I155">MMULT(E153:E155,TRANSPOSE(E153:E155))</f>
        <v>0.99985090982402391</v>
      </c>
      <c r="H153">
        <v>1.1562021092934794E-2</v>
      </c>
      <c r="I153">
        <v>3.9227052326388529E-3</v>
      </c>
      <c r="K153">
        <f>1-2*G153</f>
        <v>-0.99970181964804783</v>
      </c>
      <c r="L153">
        <f t="shared" ref="L153:M154" si="40">-2*H153</f>
        <v>-2.3124042185869588E-2</v>
      </c>
      <c r="M153">
        <f t="shared" si="40"/>
        <v>-7.8454104652777058E-3</v>
      </c>
      <c r="N153">
        <v>0</v>
      </c>
    </row>
    <row r="154" spans="1:29" x14ac:dyDescent="0.25">
      <c r="A154">
        <v>3.3314475118810272</v>
      </c>
      <c r="D154">
        <f>A154</f>
        <v>3.3314475118810272</v>
      </c>
      <c r="E154">
        <f>D154/(SQRT(SUMPRODUCT(D153:D155,D153:D155)))</f>
        <v>1.156288308120117E-2</v>
      </c>
      <c r="G154">
        <v>1.1562021092934794E-2</v>
      </c>
      <c r="H154">
        <v>1.3370026514952828E-4</v>
      </c>
      <c r="I154">
        <v>4.5361163544991502E-5</v>
      </c>
      <c r="K154">
        <f t="shared" ref="K154:L155" si="41">-2*G154</f>
        <v>-2.3124042185869588E-2</v>
      </c>
      <c r="L154">
        <f>1-2*H154</f>
        <v>0.99973259946970094</v>
      </c>
      <c r="M154">
        <f t="shared" si="40"/>
        <v>-9.0722327089983005E-5</v>
      </c>
      <c r="N154">
        <v>0</v>
      </c>
    </row>
    <row r="155" spans="1:29" x14ac:dyDescent="0.25">
      <c r="A155">
        <v>1.1302770062496279</v>
      </c>
      <c r="D155">
        <f>A155</f>
        <v>1.1302770062496279</v>
      </c>
      <c r="E155">
        <f>D155/(SQRT(SUMPRODUCT(D153:D155,D153:D155)))</f>
        <v>3.9229976837471675E-3</v>
      </c>
      <c r="G155">
        <v>3.9227052326388529E-3</v>
      </c>
      <c r="H155">
        <v>4.5361163544991502E-5</v>
      </c>
      <c r="I155">
        <v>1.5389910826685641E-5</v>
      </c>
      <c r="K155">
        <f t="shared" si="41"/>
        <v>-7.8454104652777058E-3</v>
      </c>
      <c r="L155">
        <f t="shared" si="41"/>
        <v>-9.0722327089983005E-5</v>
      </c>
      <c r="M155">
        <f>1-2*I155</f>
        <v>0.99996922017834666</v>
      </c>
      <c r="N155">
        <v>0</v>
      </c>
    </row>
    <row r="156" spans="1:29" x14ac:dyDescent="0.25">
      <c r="A156">
        <v>1.6377291059819759E-18</v>
      </c>
      <c r="K156">
        <v>0</v>
      </c>
      <c r="L156">
        <v>0</v>
      </c>
      <c r="M156">
        <v>0</v>
      </c>
      <c r="N156">
        <v>1</v>
      </c>
    </row>
    <row r="157" spans="1:29" x14ac:dyDescent="0.25">
      <c r="K157" t="s">
        <v>22</v>
      </c>
      <c r="P157" t="s">
        <v>23</v>
      </c>
      <c r="U157" t="s">
        <v>24</v>
      </c>
      <c r="Z157" t="s">
        <v>25</v>
      </c>
    </row>
    <row r="158" spans="1:29" x14ac:dyDescent="0.25">
      <c r="A158">
        <f t="array" ref="A158:D161">MMULT(MMULT(K153:N156,A141:D144),K153:N156)</f>
        <v>12.566264605232478</v>
      </c>
      <c r="B158">
        <v>-15.410439949347637</v>
      </c>
      <c r="C158">
        <v>0.72704822417779136</v>
      </c>
      <c r="D158">
        <v>-8.9433162971051772</v>
      </c>
      <c r="F158" t="s">
        <v>26</v>
      </c>
      <c r="G158">
        <f>SQRT(A159*A159+A160*A160)</f>
        <v>6.9112213677132953E-2</v>
      </c>
      <c r="H158" t="s">
        <v>27</v>
      </c>
      <c r="I158">
        <f>A159/G158</f>
        <v>0.29194481331705657</v>
      </c>
      <c r="K158">
        <v>1</v>
      </c>
      <c r="L158">
        <v>0</v>
      </c>
      <c r="M158">
        <v>0</v>
      </c>
      <c r="N158">
        <v>0</v>
      </c>
      <c r="P158">
        <v>1</v>
      </c>
      <c r="Q158">
        <v>0</v>
      </c>
      <c r="R158">
        <v>0</v>
      </c>
      <c r="S158">
        <v>0</v>
      </c>
      <c r="U158">
        <f t="array" ref="U158:X161">MMULT(P158:S161,MMULT(K158:N161,A158:D161))</f>
        <v>12.566264605232478</v>
      </c>
      <c r="V158">
        <v>-15.410439949347637</v>
      </c>
      <c r="W158">
        <v>0.72704822417779136</v>
      </c>
      <c r="X158">
        <v>-8.9433162971051772</v>
      </c>
      <c r="Z158">
        <f t="array" ref="Z158:AC161">MMULT(MMULT(U158:X161,TRANSPOSE(K158:N161)), TRANSPOSE(P158:S161))</f>
        <v>12.566264605232478</v>
      </c>
      <c r="AA158">
        <v>-3.8410510318786097</v>
      </c>
      <c r="AB158">
        <v>14.951344642849934</v>
      </c>
      <c r="AC158">
        <v>-8.9273056004610716</v>
      </c>
    </row>
    <row r="159" spans="1:29" x14ac:dyDescent="0.25">
      <c r="A159">
        <v>2.0176952319899105E-2</v>
      </c>
      <c r="B159">
        <v>-5.6013102623734294</v>
      </c>
      <c r="C159">
        <v>-10.240830255139171</v>
      </c>
      <c r="D159">
        <v>5.4886456734993274</v>
      </c>
      <c r="H159" t="s">
        <v>28</v>
      </c>
      <c r="I159">
        <f>A160/G158</f>
        <v>0.95643516559005148</v>
      </c>
      <c r="K159">
        <v>0</v>
      </c>
      <c r="L159">
        <f>I158</f>
        <v>0.29194481331705657</v>
      </c>
      <c r="M159">
        <f>I159</f>
        <v>0.95643516559005148</v>
      </c>
      <c r="N159">
        <v>0</v>
      </c>
      <c r="P159">
        <v>0</v>
      </c>
      <c r="Q159">
        <f>I160</f>
        <v>0.99999122735520218</v>
      </c>
      <c r="R159">
        <v>0</v>
      </c>
      <c r="S159">
        <f>I161</f>
        <v>4.1887005904399427E-3</v>
      </c>
      <c r="U159">
        <v>6.9112819979353618E-2</v>
      </c>
      <c r="V159">
        <v>0.53843113412321497</v>
      </c>
      <c r="W159">
        <v>-5.7746844303882492</v>
      </c>
      <c r="X159">
        <v>4.9527361577752531</v>
      </c>
      <c r="Z159">
        <v>6.9112819979353618E-2</v>
      </c>
      <c r="AA159">
        <v>-5.3451264803024925</v>
      </c>
      <c r="AB159">
        <v>-2.2008636389185869</v>
      </c>
      <c r="AC159">
        <v>4.9751689376091708</v>
      </c>
    </row>
    <row r="160" spans="1:29" x14ac:dyDescent="0.25">
      <c r="A160">
        <v>6.6101351532583674E-2</v>
      </c>
      <c r="B160">
        <v>2.2727199926258801</v>
      </c>
      <c r="C160">
        <v>-2.9116696615105413</v>
      </c>
      <c r="D160">
        <v>3.5046786690991851</v>
      </c>
      <c r="F160" t="s">
        <v>26</v>
      </c>
      <c r="G160">
        <f>SQRT(G158*G158+A161*A161)</f>
        <v>6.9112819979353604E-2</v>
      </c>
      <c r="H160" t="s">
        <v>27</v>
      </c>
      <c r="I160">
        <f>G158/G160</f>
        <v>0.99999122735520218</v>
      </c>
      <c r="K160">
        <v>0</v>
      </c>
      <c r="L160">
        <f>-M159</f>
        <v>-0.95643516559005148</v>
      </c>
      <c r="M160">
        <f>L159</f>
        <v>0.29194481331705657</v>
      </c>
      <c r="N160">
        <v>0</v>
      </c>
      <c r="P160">
        <v>0</v>
      </c>
      <c r="Q160">
        <v>0</v>
      </c>
      <c r="R160">
        <v>1</v>
      </c>
      <c r="S160">
        <v>0</v>
      </c>
      <c r="U160">
        <v>0</v>
      </c>
      <c r="V160">
        <v>6.0207989222834906</v>
      </c>
      <c r="W160">
        <v>8.9446433250830104</v>
      </c>
      <c r="X160">
        <v>-4.2263609738120174</v>
      </c>
      <c r="Z160">
        <v>0</v>
      </c>
      <c r="AA160">
        <v>10.294919006685774</v>
      </c>
      <c r="AB160">
        <v>-3.147161588489598</v>
      </c>
      <c r="AC160">
        <v>-4.2695207621229567</v>
      </c>
    </row>
    <row r="161" spans="1:29" x14ac:dyDescent="0.25">
      <c r="A161">
        <v>2.8949290985448789E-4</v>
      </c>
      <c r="B161">
        <v>3.34762222758314E-6</v>
      </c>
      <c r="C161">
        <v>-3.6898515456336392E-2</v>
      </c>
      <c r="D161">
        <v>-0.38196545949335636</v>
      </c>
      <c r="H161" t="s">
        <v>28</v>
      </c>
      <c r="I161">
        <f>A161/G160</f>
        <v>4.1887005904399427E-3</v>
      </c>
      <c r="K161">
        <v>0</v>
      </c>
      <c r="L161">
        <v>0</v>
      </c>
      <c r="M161">
        <v>0</v>
      </c>
      <c r="N161">
        <v>1</v>
      </c>
      <c r="P161">
        <v>0</v>
      </c>
      <c r="Q161">
        <f>-S159</f>
        <v>-4.1887005904399427E-3</v>
      </c>
      <c r="R161">
        <v>0</v>
      </c>
      <c r="S161">
        <f>Q159</f>
        <v>0.99999122735520218</v>
      </c>
      <c r="U161">
        <v>-5.4210108624275222E-20</v>
      </c>
      <c r="V161">
        <v>-2.2519989431723886E-3</v>
      </c>
      <c r="W161">
        <v>-1.271020287525992E-2</v>
      </c>
      <c r="X161">
        <v>-0.40271452123317253</v>
      </c>
      <c r="Z161">
        <v>-5.4210108624275222E-20</v>
      </c>
      <c r="AA161">
        <v>-1.4500682543422466E-2</v>
      </c>
      <c r="AB161">
        <v>-1.5567868235179688E-3</v>
      </c>
      <c r="AC161">
        <v>-0.40265731458523718</v>
      </c>
    </row>
    <row r="162" spans="1:29" x14ac:dyDescent="0.25">
      <c r="K162" t="s">
        <v>29</v>
      </c>
      <c r="P162" t="s">
        <v>30</v>
      </c>
      <c r="U162" t="s">
        <v>31</v>
      </c>
    </row>
    <row r="163" spans="1:29" x14ac:dyDescent="0.25">
      <c r="A163">
        <f>Z158</f>
        <v>12.566264605232478</v>
      </c>
      <c r="B163">
        <f t="shared" ref="B163:D166" si="42">AA158</f>
        <v>-3.8410510318786097</v>
      </c>
      <c r="C163">
        <f t="shared" si="42"/>
        <v>14.951344642849934</v>
      </c>
      <c r="D163">
        <f t="shared" si="42"/>
        <v>-8.9273056004610716</v>
      </c>
      <c r="F163" t="s">
        <v>26</v>
      </c>
      <c r="G163">
        <f>SQRT(B165*B165+B166*B166)</f>
        <v>10.294929218990008</v>
      </c>
      <c r="H163" t="s">
        <v>27</v>
      </c>
      <c r="I163">
        <f>B165/G163</f>
        <v>0.99999900802579433</v>
      </c>
      <c r="K163">
        <v>1</v>
      </c>
      <c r="L163">
        <v>0</v>
      </c>
      <c r="M163">
        <v>0</v>
      </c>
      <c r="N163">
        <v>0</v>
      </c>
      <c r="P163">
        <f t="array" ref="P163:S166">MMULT(K163:N166,A163:D166)</f>
        <v>12.566264605232478</v>
      </c>
      <c r="Q163">
        <v>-3.8410510318786097</v>
      </c>
      <c r="R163">
        <v>14.951344642849934</v>
      </c>
      <c r="S163">
        <v>-8.9273056004610716</v>
      </c>
      <c r="U163">
        <f t="array" ref="U163:X166">MMULT(P163:S166,TRANSPOSE(K163:N166))</f>
        <v>12.566264605232478</v>
      </c>
      <c r="V163">
        <v>-3.8410510318786097</v>
      </c>
      <c r="W163">
        <v>14.963904159680967</v>
      </c>
      <c r="X163">
        <v>-8.9062373768715428</v>
      </c>
    </row>
    <row r="164" spans="1:29" x14ac:dyDescent="0.25">
      <c r="A164">
        <f t="shared" ref="A164:A166" si="43">Z159</f>
        <v>6.9112819979353618E-2</v>
      </c>
      <c r="B164">
        <f t="shared" si="42"/>
        <v>-5.3451264803024925</v>
      </c>
      <c r="C164">
        <f t="shared" si="42"/>
        <v>-2.2008636389185869</v>
      </c>
      <c r="D164">
        <f t="shared" si="42"/>
        <v>4.9751689376091708</v>
      </c>
      <c r="H164" t="s">
        <v>28</v>
      </c>
      <c r="I164">
        <f>B166/G163</f>
        <v>-1.4085266867764892E-3</v>
      </c>
      <c r="K164">
        <v>0</v>
      </c>
      <c r="L164">
        <v>1</v>
      </c>
      <c r="M164">
        <v>0</v>
      </c>
      <c r="N164">
        <v>0</v>
      </c>
      <c r="P164">
        <v>6.9112819979353618E-2</v>
      </c>
      <c r="Q164">
        <v>-5.3451264803024925</v>
      </c>
      <c r="R164">
        <v>-2.2008636389185869</v>
      </c>
      <c r="S164">
        <v>4.9751689376091708</v>
      </c>
      <c r="U164">
        <v>6.9112819979353618E-2</v>
      </c>
      <c r="V164">
        <v>-5.3451264803024925</v>
      </c>
      <c r="W164">
        <v>-2.2078691139384712</v>
      </c>
      <c r="X164">
        <v>4.9720640272005436</v>
      </c>
    </row>
    <row r="165" spans="1:29" x14ac:dyDescent="0.25">
      <c r="A165">
        <f t="shared" si="43"/>
        <v>0</v>
      </c>
      <c r="B165">
        <f t="shared" si="42"/>
        <v>10.294919006685774</v>
      </c>
      <c r="C165">
        <f t="shared" si="42"/>
        <v>-3.147161588489598</v>
      </c>
      <c r="D165">
        <f t="shared" si="42"/>
        <v>-4.2695207621229567</v>
      </c>
      <c r="K165">
        <v>0</v>
      </c>
      <c r="L165">
        <v>0</v>
      </c>
      <c r="M165">
        <f>I163</f>
        <v>0.99999900802579433</v>
      </c>
      <c r="N165">
        <f>I164</f>
        <v>-1.4085266867764892E-3</v>
      </c>
      <c r="P165">
        <v>7.6356384690343961E-23</v>
      </c>
      <c r="Q165">
        <v>10.29492921899001</v>
      </c>
      <c r="R165">
        <v>-3.1471562738106944</v>
      </c>
      <c r="S165">
        <v>-4.2689493732952712</v>
      </c>
      <c r="U165">
        <v>7.6356384690343961E-23</v>
      </c>
      <c r="V165">
        <v>10.29492921899001</v>
      </c>
      <c r="W165">
        <v>-3.1411402227960656</v>
      </c>
      <c r="X165">
        <v>-4.2733779922067257</v>
      </c>
    </row>
    <row r="166" spans="1:29" x14ac:dyDescent="0.25">
      <c r="A166">
        <f t="shared" si="43"/>
        <v>-5.4210108624275222E-20</v>
      </c>
      <c r="B166">
        <f t="shared" si="42"/>
        <v>-1.4500682543422466E-2</v>
      </c>
      <c r="C166">
        <f t="shared" si="42"/>
        <v>-1.5567868235179688E-3</v>
      </c>
      <c r="D166">
        <f t="shared" si="42"/>
        <v>-0.40265731458523718</v>
      </c>
      <c r="K166">
        <v>0</v>
      </c>
      <c r="L166">
        <v>0</v>
      </c>
      <c r="M166">
        <f>-N165</f>
        <v>1.4085266867764892E-3</v>
      </c>
      <c r="N166">
        <f>M165</f>
        <v>0.99999900802579433</v>
      </c>
      <c r="P166">
        <v>-5.421005484924578E-20</v>
      </c>
      <c r="Q166">
        <v>0</v>
      </c>
      <c r="R166">
        <v>-5.9896463642110827E-3</v>
      </c>
      <c r="S166">
        <v>-0.40867064909276385</v>
      </c>
      <c r="U166">
        <v>-5.421005484924578E-20</v>
      </c>
      <c r="V166">
        <v>0</v>
      </c>
      <c r="W166">
        <v>-5.4140169072869606E-3</v>
      </c>
      <c r="X166">
        <v>-0.40867868027876969</v>
      </c>
    </row>
    <row r="168" spans="1:29" x14ac:dyDescent="0.25">
      <c r="A168" t="s">
        <v>33</v>
      </c>
    </row>
    <row r="169" spans="1:29" x14ac:dyDescent="0.25">
      <c r="A169">
        <v>4</v>
      </c>
      <c r="B169">
        <v>4</v>
      </c>
    </row>
    <row r="170" spans="1:29" x14ac:dyDescent="0.25">
      <c r="A170">
        <f>U163</f>
        <v>12.566264605232478</v>
      </c>
      <c r="B170">
        <f t="shared" ref="B170:D173" si="44">V163</f>
        <v>-3.8410510318786097</v>
      </c>
      <c r="C170">
        <f t="shared" si="44"/>
        <v>14.963904159680967</v>
      </c>
      <c r="D170">
        <f t="shared" si="44"/>
        <v>-8.9062373768715428</v>
      </c>
      <c r="F170">
        <f>C172</f>
        <v>-3.1411402227960656</v>
      </c>
      <c r="G170">
        <f>D172</f>
        <v>-4.2733779922067257</v>
      </c>
      <c r="I170" t="s">
        <v>11</v>
      </c>
      <c r="J170">
        <f>F170+G171</f>
        <v>-3.5498189030748355</v>
      </c>
    </row>
    <row r="171" spans="1:29" x14ac:dyDescent="0.25">
      <c r="A171">
        <f t="shared" ref="A171:A173" si="45">U164</f>
        <v>6.9112819979353618E-2</v>
      </c>
      <c r="B171">
        <f t="shared" si="44"/>
        <v>-5.3451264803024925</v>
      </c>
      <c r="C171">
        <f t="shared" si="44"/>
        <v>-2.2078691139384712</v>
      </c>
      <c r="D171">
        <f t="shared" si="44"/>
        <v>4.9720640272005436</v>
      </c>
      <c r="F171">
        <f>C173</f>
        <v>-5.4140169072869606E-3</v>
      </c>
      <c r="G171">
        <f>D173</f>
        <v>-0.40867868027876969</v>
      </c>
      <c r="I171" t="s">
        <v>12</v>
      </c>
      <c r="J171">
        <f>F170*G171-F171*G170</f>
        <v>1.2605809001218213</v>
      </c>
    </row>
    <row r="172" spans="1:29" x14ac:dyDescent="0.25">
      <c r="A172">
        <f t="shared" si="45"/>
        <v>7.6356384690343961E-23</v>
      </c>
      <c r="B172">
        <f t="shared" si="44"/>
        <v>10.29492921899001</v>
      </c>
      <c r="C172">
        <f t="shared" si="44"/>
        <v>-3.1411402227960656</v>
      </c>
      <c r="D172">
        <f t="shared" si="44"/>
        <v>-4.2733779922067257</v>
      </c>
    </row>
    <row r="173" spans="1:29" x14ac:dyDescent="0.25">
      <c r="A173">
        <f t="shared" si="45"/>
        <v>-5.421005484924578E-20</v>
      </c>
      <c r="B173">
        <f t="shared" si="44"/>
        <v>0</v>
      </c>
      <c r="C173">
        <f t="shared" si="44"/>
        <v>-5.4140169072869606E-3</v>
      </c>
      <c r="D173">
        <f t="shared" si="44"/>
        <v>-0.40867868027876969</v>
      </c>
    </row>
    <row r="175" spans="1:29" x14ac:dyDescent="0.25">
      <c r="A175" t="s">
        <v>13</v>
      </c>
      <c r="F175" t="s">
        <v>14</v>
      </c>
      <c r="K175" t="s">
        <v>15</v>
      </c>
    </row>
    <row r="176" spans="1:29" x14ac:dyDescent="0.25">
      <c r="A176">
        <f t="array" ref="A176:D179">MMULT(A170:D173,A170:D173)</f>
        <v>157.64554026022083</v>
      </c>
      <c r="B176">
        <v>126.31557411756545</v>
      </c>
      <c r="C176">
        <v>149.5654144099357</v>
      </c>
      <c r="D176">
        <v>-191.32271655306658</v>
      </c>
      <c r="F176">
        <f>$J$25*A170</f>
        <v>-1.1057339316605865</v>
      </c>
      <c r="G176">
        <f t="shared" ref="G176:I179" si="46">$J$25*B170</f>
        <v>0.33798273334301754</v>
      </c>
      <c r="H176">
        <f t="shared" si="46"/>
        <v>-1.3167076374141127</v>
      </c>
      <c r="I176">
        <f t="shared" si="46"/>
        <v>0.78367989059613252</v>
      </c>
      <c r="K176">
        <f>$J$26</f>
        <v>-13.460558290299449</v>
      </c>
      <c r="L176">
        <v>0</v>
      </c>
      <c r="M176">
        <v>0</v>
      </c>
      <c r="N176">
        <v>0</v>
      </c>
    </row>
    <row r="177" spans="1:29" x14ac:dyDescent="0.25">
      <c r="A177">
        <v>0.49907321927433318</v>
      </c>
      <c r="B177">
        <v>5.5750549691424247</v>
      </c>
      <c r="C177">
        <v>19.743844922084719</v>
      </c>
      <c r="D177">
        <v>-19.788763557790428</v>
      </c>
      <c r="F177">
        <f t="shared" ref="F177:F179" si="47">$J$25*A171</f>
        <v>-6.0813927260532355E-3</v>
      </c>
      <c r="G177">
        <f t="shared" si="46"/>
        <v>0.47032972040291099</v>
      </c>
      <c r="H177">
        <f t="shared" si="46"/>
        <v>0.19427537718174578</v>
      </c>
      <c r="I177">
        <f t="shared" si="46"/>
        <v>-0.43750311472634451</v>
      </c>
      <c r="K177">
        <v>0</v>
      </c>
      <c r="L177">
        <f>$J$26</f>
        <v>-13.460558290299449</v>
      </c>
      <c r="M177">
        <v>0</v>
      </c>
      <c r="N177">
        <v>0</v>
      </c>
    </row>
    <row r="178" spans="1:29" x14ac:dyDescent="0.25">
      <c r="A178">
        <v>0.71151158981224405</v>
      </c>
      <c r="B178">
        <v>-87.365515041871362</v>
      </c>
      <c r="C178">
        <v>-12.839958212822397</v>
      </c>
      <c r="D178">
        <v>66.356765209035444</v>
      </c>
      <c r="F178">
        <f t="shared" si="47"/>
        <v>-6.7187703031405556E-24</v>
      </c>
      <c r="G178">
        <f t="shared" si="46"/>
        <v>-0.90587401420317937</v>
      </c>
      <c r="H178">
        <f t="shared" si="46"/>
        <v>0.27639600450584723</v>
      </c>
      <c r="I178">
        <f t="shared" si="46"/>
        <v>0.3760241565203894</v>
      </c>
      <c r="K178">
        <v>0</v>
      </c>
      <c r="L178">
        <v>0</v>
      </c>
      <c r="M178">
        <f>$J$26</f>
        <v>-13.460558290299449</v>
      </c>
      <c r="N178">
        <v>0</v>
      </c>
    </row>
    <row r="179" spans="1:29" x14ac:dyDescent="0.25">
      <c r="A179">
        <v>-6.5906381322091667E-19</v>
      </c>
      <c r="B179">
        <v>-5.5736920850934457E-2</v>
      </c>
      <c r="C179">
        <v>1.9218779559054013E-2</v>
      </c>
      <c r="D179">
        <v>0.19015440441543208</v>
      </c>
      <c r="F179">
        <f t="shared" si="47"/>
        <v>4.770064849584126E-21</v>
      </c>
      <c r="G179">
        <f t="shared" si="46"/>
        <v>0</v>
      </c>
      <c r="H179">
        <f t="shared" si="46"/>
        <v>4.763915442683415E-4</v>
      </c>
      <c r="I179">
        <f t="shared" si="46"/>
        <v>3.5960557741426279E-2</v>
      </c>
      <c r="K179">
        <v>0</v>
      </c>
      <c r="L179">
        <v>0</v>
      </c>
      <c r="M179">
        <v>0</v>
      </c>
      <c r="N179">
        <f>$J$26</f>
        <v>-13.460558290299449</v>
      </c>
    </row>
    <row r="181" spans="1:29" x14ac:dyDescent="0.25">
      <c r="A181" t="s">
        <v>16</v>
      </c>
      <c r="C181" t="s">
        <v>17</v>
      </c>
      <c r="D181" t="s">
        <v>18</v>
      </c>
      <c r="E181" t="s">
        <v>19</v>
      </c>
      <c r="G181" t="s">
        <v>20</v>
      </c>
      <c r="K181" t="s">
        <v>21</v>
      </c>
    </row>
    <row r="182" spans="1:29" x14ac:dyDescent="0.25">
      <c r="A182">
        <f t="array" ref="A182:A185">A176:D179-F176:I179+K176:N179</f>
        <v>145.29071590158196</v>
      </c>
      <c r="C182">
        <f>SQRT(SUMPRODUCT(A182:A184,A182:A184))</f>
        <v>145.29333624471104</v>
      </c>
      <c r="D182">
        <f>A182+SIGN(A182)*C182</f>
        <v>290.584052146293</v>
      </c>
      <c r="E182">
        <f>D182/(SQRT(SUMPRODUCT(D182:D184,D182:D184)))</f>
        <v>0.99999549127801712</v>
      </c>
      <c r="G182">
        <f t="array" ref="G182:I184">MMULT(E182:E184,TRANSPOSE(E182:E184))</f>
        <v>0.99999098257636287</v>
      </c>
      <c r="H182">
        <v>1.7383956658190329E-3</v>
      </c>
      <c r="I182">
        <v>2.4485348337444628E-3</v>
      </c>
      <c r="K182">
        <f>1-2*G182</f>
        <v>-0.99998196515272575</v>
      </c>
      <c r="L182">
        <f t="shared" ref="L182:M183" si="48">-2*H182</f>
        <v>-3.4767913316380659E-3</v>
      </c>
      <c r="M182">
        <f t="shared" si="48"/>
        <v>-4.8970696674889257E-3</v>
      </c>
      <c r="N182">
        <v>0</v>
      </c>
    </row>
    <row r="183" spans="1:29" x14ac:dyDescent="0.25">
      <c r="A183">
        <v>0.50515461200038636</v>
      </c>
      <c r="D183">
        <f>A183</f>
        <v>0.50515461200038636</v>
      </c>
      <c r="E183">
        <f>D183/(SQRT(SUMPRODUCT(D182:D184,D182:D184)))</f>
        <v>1.7384035037971257E-3</v>
      </c>
      <c r="G183">
        <v>1.7383956658190329E-3</v>
      </c>
      <c r="H183">
        <v>3.022046742014123E-6</v>
      </c>
      <c r="I183">
        <v>4.2565607257996023E-6</v>
      </c>
      <c r="K183">
        <f t="shared" ref="K183:L184" si="49">-2*G183</f>
        <v>-3.4767913316380659E-3</v>
      </c>
      <c r="L183">
        <f>1-2*H183</f>
        <v>0.99999395590651596</v>
      </c>
      <c r="M183">
        <f t="shared" si="48"/>
        <v>-8.5131214515992045E-6</v>
      </c>
      <c r="N183">
        <v>0</v>
      </c>
    </row>
    <row r="184" spans="1:29" x14ac:dyDescent="0.25">
      <c r="A184">
        <v>0.71151158981224405</v>
      </c>
      <c r="D184">
        <f>A184</f>
        <v>0.71151158981224405</v>
      </c>
      <c r="E184">
        <f>D184/(SQRT(SUMPRODUCT(D182:D184,D182:D184)))</f>
        <v>2.448545873557069E-3</v>
      </c>
      <c r="G184">
        <v>2.4485348337444628E-3</v>
      </c>
      <c r="H184">
        <v>4.2565607257996023E-6</v>
      </c>
      <c r="I184">
        <v>5.9953768949133502E-6</v>
      </c>
      <c r="K184">
        <f t="shared" si="49"/>
        <v>-4.8970696674889257E-3</v>
      </c>
      <c r="L184">
        <f t="shared" si="49"/>
        <v>-8.5131214515992045E-6</v>
      </c>
      <c r="M184">
        <f>1-2*I184</f>
        <v>0.99998800924621012</v>
      </c>
      <c r="N184">
        <v>0</v>
      </c>
    </row>
    <row r="185" spans="1:29" x14ac:dyDescent="0.25">
      <c r="A185">
        <v>-6.6383387807050078E-19</v>
      </c>
      <c r="K185">
        <v>0</v>
      </c>
      <c r="L185">
        <v>0</v>
      </c>
      <c r="M185">
        <v>0</v>
      </c>
      <c r="N185">
        <v>1</v>
      </c>
    </row>
    <row r="186" spans="1:29" x14ac:dyDescent="0.25">
      <c r="K186" t="s">
        <v>22</v>
      </c>
      <c r="P186" t="s">
        <v>23</v>
      </c>
      <c r="U186" t="s">
        <v>24</v>
      </c>
      <c r="Z186" t="s">
        <v>25</v>
      </c>
    </row>
    <row r="187" spans="1:29" x14ac:dyDescent="0.25">
      <c r="A187">
        <f t="array" ref="A187:D190">MMULT(MMULT(K182:N185,A170:D173),K182:N185)</f>
        <v>12.625973052119175</v>
      </c>
      <c r="B187">
        <v>3.8529451583319978</v>
      </c>
      <c r="C187">
        <v>-14.878890944123533</v>
      </c>
      <c r="D187">
        <v>8.9097169548738933</v>
      </c>
      <c r="F187" t="s">
        <v>26</v>
      </c>
      <c r="G187">
        <f>SQRT(A188*A188+A189*A189)</f>
        <v>4.1630514377278681E-2</v>
      </c>
      <c r="H187" t="s">
        <v>27</v>
      </c>
      <c r="I187">
        <f>A188/G187</f>
        <v>0.10047092516255056</v>
      </c>
      <c r="K187">
        <v>1</v>
      </c>
      <c r="L187">
        <v>0</v>
      </c>
      <c r="M187">
        <v>0</v>
      </c>
      <c r="N187">
        <v>0</v>
      </c>
      <c r="P187">
        <v>1</v>
      </c>
      <c r="Q187">
        <v>0</v>
      </c>
      <c r="R187">
        <v>0</v>
      </c>
      <c r="S187">
        <v>0</v>
      </c>
      <c r="U187">
        <f t="array" ref="U187:X190">MMULT(P187:S190,MMULT(K187:N190,A187:D190))</f>
        <v>12.625973052119175</v>
      </c>
      <c r="V187">
        <v>3.8529451583319978</v>
      </c>
      <c r="W187">
        <v>-14.878890944123533</v>
      </c>
      <c r="X187">
        <v>8.9097169548738933</v>
      </c>
      <c r="Z187">
        <f t="array" ref="Z187:AC190">MMULT(MMULT(U187:X190,TRANSPOSE(K187:N190)), TRANSPOSE(P187:S190))</f>
        <v>12.625973052119175</v>
      </c>
      <c r="AA187">
        <v>-14.410817546875471</v>
      </c>
      <c r="AB187">
        <v>-5.3283451742365697</v>
      </c>
      <c r="AC187">
        <v>8.918896437960159</v>
      </c>
    </row>
    <row r="188" spans="1:29" x14ac:dyDescent="0.25">
      <c r="A188">
        <v>4.1826562944780512E-3</v>
      </c>
      <c r="B188">
        <v>-5.3318642058379035</v>
      </c>
      <c r="C188">
        <v>-2.2599074067743556</v>
      </c>
      <c r="D188">
        <v>5.0030354842760287</v>
      </c>
      <c r="H188" t="s">
        <v>28</v>
      </c>
      <c r="I188">
        <f>A189/G187</f>
        <v>0.99493999477203698</v>
      </c>
      <c r="K188">
        <v>0</v>
      </c>
      <c r="L188">
        <f>I187</f>
        <v>0.10047092516255056</v>
      </c>
      <c r="M188">
        <f>I188</f>
        <v>0.99493999477203698</v>
      </c>
      <c r="N188">
        <v>0</v>
      </c>
      <c r="P188">
        <v>0</v>
      </c>
      <c r="Q188">
        <f>I189</f>
        <v>0.99999979720460042</v>
      </c>
      <c r="R188">
        <v>0</v>
      </c>
      <c r="S188">
        <f>I190</f>
        <v>6.3686007717790821E-4</v>
      </c>
      <c r="U188">
        <v>4.1630522819757168E-2</v>
      </c>
      <c r="V188">
        <v>9.7259527700926345</v>
      </c>
      <c r="W188">
        <v>-3.4249052672824507</v>
      </c>
      <c r="X188">
        <v>-3.7059519495106321</v>
      </c>
      <c r="Z188">
        <v>4.1630522819757168E-2</v>
      </c>
      <c r="AA188">
        <v>-2.4327594357969384</v>
      </c>
      <c r="AB188">
        <v>-10.020842799027005</v>
      </c>
      <c r="AC188">
        <v>-3.7044033733845572</v>
      </c>
    </row>
    <row r="189" spans="1:29" x14ac:dyDescent="0.25">
      <c r="A189">
        <v>4.141986375688686E-2</v>
      </c>
      <c r="B189">
        <v>10.313840157159383</v>
      </c>
      <c r="C189">
        <v>-3.2141109441473619</v>
      </c>
      <c r="D189">
        <v>-4.2297546140585647</v>
      </c>
      <c r="F189" t="s">
        <v>26</v>
      </c>
      <c r="G189">
        <f>SQRT(G187*G187+A190*A190)</f>
        <v>4.1630522819757189E-2</v>
      </c>
      <c r="H189" t="s">
        <v>27</v>
      </c>
      <c r="I189">
        <f>G187/G189</f>
        <v>0.99999979720460042</v>
      </c>
      <c r="K189">
        <v>0</v>
      </c>
      <c r="L189">
        <f>-M188</f>
        <v>-0.99493999477203698</v>
      </c>
      <c r="M189">
        <f>L188</f>
        <v>0.10047092516255056</v>
      </c>
      <c r="N189">
        <v>0</v>
      </c>
      <c r="P189">
        <v>0</v>
      </c>
      <c r="Q189">
        <v>0</v>
      </c>
      <c r="R189">
        <v>1</v>
      </c>
      <c r="S189">
        <v>0</v>
      </c>
      <c r="U189">
        <v>0</v>
      </c>
      <c r="V189">
        <v>6.3411260076500442</v>
      </c>
      <c r="W189">
        <v>1.9255475633478008</v>
      </c>
      <c r="X189">
        <v>-5.4026874578549382</v>
      </c>
      <c r="Z189">
        <v>0</v>
      </c>
      <c r="AA189">
        <v>2.5494618055031024</v>
      </c>
      <c r="AB189">
        <v>-6.1155783317661143</v>
      </c>
      <c r="AC189">
        <v>-5.4043122042668053</v>
      </c>
    </row>
    <row r="190" spans="1:29" x14ac:dyDescent="0.25">
      <c r="A190">
        <v>2.6512817975947233E-5</v>
      </c>
      <c r="B190">
        <v>4.6090183472745592E-8</v>
      </c>
      <c r="C190">
        <v>-5.4139519891432111E-3</v>
      </c>
      <c r="D190">
        <v>-0.40867868027876969</v>
      </c>
      <c r="H190" t="s">
        <v>28</v>
      </c>
      <c r="I190">
        <f>A190/G189</f>
        <v>6.3686007717790821E-4</v>
      </c>
      <c r="K190">
        <v>0</v>
      </c>
      <c r="L190">
        <v>0</v>
      </c>
      <c r="M190">
        <v>0</v>
      </c>
      <c r="N190">
        <v>1</v>
      </c>
      <c r="P190">
        <v>0</v>
      </c>
      <c r="Q190">
        <f>-S188</f>
        <v>-6.3686007717790821E-4</v>
      </c>
      <c r="R190">
        <v>0</v>
      </c>
      <c r="S190">
        <f>Q188</f>
        <v>0.99999979720460042</v>
      </c>
      <c r="U190">
        <v>6.7762635780344027E-21</v>
      </c>
      <c r="V190">
        <v>-6.1940261977264308E-3</v>
      </c>
      <c r="W190">
        <v>-3.2327672118850031E-3</v>
      </c>
      <c r="X190">
        <v>-0.40631858983372743</v>
      </c>
      <c r="Z190">
        <v>6.7762635780344027E-21</v>
      </c>
      <c r="AA190">
        <v>-4.0974962454624854E-3</v>
      </c>
      <c r="AB190">
        <v>5.8378852801705492E-3</v>
      </c>
      <c r="AC190">
        <v>-0.40631606270098053</v>
      </c>
    </row>
    <row r="191" spans="1:29" x14ac:dyDescent="0.25">
      <c r="K191" t="s">
        <v>29</v>
      </c>
      <c r="P191" t="s">
        <v>30</v>
      </c>
      <c r="U191" t="s">
        <v>31</v>
      </c>
    </row>
    <row r="192" spans="1:29" x14ac:dyDescent="0.25">
      <c r="A192">
        <f>Z187</f>
        <v>12.625973052119175</v>
      </c>
      <c r="B192">
        <f t="shared" ref="B192:D195" si="50">AA187</f>
        <v>-14.410817546875471</v>
      </c>
      <c r="C192">
        <f t="shared" si="50"/>
        <v>-5.3283451742365697</v>
      </c>
      <c r="D192">
        <f t="shared" si="50"/>
        <v>8.918896437960159</v>
      </c>
      <c r="F192" t="s">
        <v>26</v>
      </c>
      <c r="G192">
        <f>SQRT(B194*B194+B195*B195)</f>
        <v>2.5494650982499487</v>
      </c>
      <c r="H192" t="s">
        <v>27</v>
      </c>
      <c r="I192">
        <f>B194/G192</f>
        <v>0.99999870845580563</v>
      </c>
      <c r="K192">
        <v>1</v>
      </c>
      <c r="L192">
        <v>0</v>
      </c>
      <c r="M192">
        <v>0</v>
      </c>
      <c r="N192">
        <v>0</v>
      </c>
      <c r="P192">
        <f t="array" ref="P192:S195">MMULT(K192:N195,A192:D195)</f>
        <v>12.625973052119175</v>
      </c>
      <c r="Q192">
        <v>-14.410817546875471</v>
      </c>
      <c r="R192">
        <v>-5.3283451742365697</v>
      </c>
      <c r="S192">
        <v>8.918896437960159</v>
      </c>
      <c r="U192">
        <f t="array" ref="U192:X195">MMULT(P192:S195,TRANSPOSE(K192:N195))</f>
        <v>12.625973052119175</v>
      </c>
      <c r="V192">
        <v>-14.410817546875471</v>
      </c>
      <c r="W192">
        <v>-5.3426727285935662</v>
      </c>
      <c r="X192">
        <v>8.910321210933482</v>
      </c>
    </row>
    <row r="193" spans="1:24" x14ac:dyDescent="0.25">
      <c r="A193">
        <f t="shared" ref="A193:A195" si="51">Z188</f>
        <v>4.1630522819757168E-2</v>
      </c>
      <c r="B193">
        <f t="shared" si="50"/>
        <v>-2.4327594357969384</v>
      </c>
      <c r="C193">
        <f t="shared" si="50"/>
        <v>-10.020842799027005</v>
      </c>
      <c r="D193">
        <f t="shared" si="50"/>
        <v>-3.7044033733845572</v>
      </c>
      <c r="H193" t="s">
        <v>28</v>
      </c>
      <c r="I193">
        <f>B195/G192</f>
        <v>-1.6071984073346072E-3</v>
      </c>
      <c r="K193">
        <v>0</v>
      </c>
      <c r="L193">
        <v>1</v>
      </c>
      <c r="M193">
        <v>0</v>
      </c>
      <c r="N193">
        <v>0</v>
      </c>
      <c r="P193">
        <v>4.1630522819757168E-2</v>
      </c>
      <c r="Q193">
        <v>-2.4327594357969384</v>
      </c>
      <c r="R193">
        <v>-10.020842799027005</v>
      </c>
      <c r="S193">
        <v>-3.7044033733845572</v>
      </c>
      <c r="U193">
        <v>4.1630522819757168E-2</v>
      </c>
      <c r="V193">
        <v>-2.4327594357969384</v>
      </c>
      <c r="W193">
        <v>-10.014876145463838</v>
      </c>
      <c r="X193">
        <v>-3.7205040715706335</v>
      </c>
    </row>
    <row r="194" spans="1:24" x14ac:dyDescent="0.25">
      <c r="A194">
        <f t="shared" si="51"/>
        <v>0</v>
      </c>
      <c r="B194">
        <f t="shared" si="50"/>
        <v>2.5494618055031024</v>
      </c>
      <c r="C194">
        <f t="shared" si="50"/>
        <v>-6.1155783317661143</v>
      </c>
      <c r="D194">
        <f t="shared" si="50"/>
        <v>-5.4043122042668053</v>
      </c>
      <c r="K194">
        <v>0</v>
      </c>
      <c r="L194">
        <v>0</v>
      </c>
      <c r="M194">
        <f>I192</f>
        <v>0.99999870845580563</v>
      </c>
      <c r="N194">
        <f>I193</f>
        <v>-1.6071984073346072E-3</v>
      </c>
      <c r="P194">
        <v>-1.0890800030296399E-23</v>
      </c>
      <c r="Q194">
        <v>2.5494650982499483</v>
      </c>
      <c r="R194">
        <v>-6.115579815866349</v>
      </c>
      <c r="S194">
        <v>-5.4036521938299051</v>
      </c>
      <c r="U194">
        <v>-1.0890800030296399E-23</v>
      </c>
      <c r="V194">
        <v>2.5494650982499483</v>
      </c>
      <c r="W194">
        <v>-6.1068871761250287</v>
      </c>
      <c r="X194">
        <v>-5.4134741649142732</v>
      </c>
    </row>
    <row r="195" spans="1:24" x14ac:dyDescent="0.25">
      <c r="A195">
        <f t="shared" si="51"/>
        <v>6.7762635780344027E-21</v>
      </c>
      <c r="B195">
        <f t="shared" si="50"/>
        <v>-4.0974962454624854E-3</v>
      </c>
      <c r="C195">
        <f t="shared" si="50"/>
        <v>5.8378852801705492E-3</v>
      </c>
      <c r="D195">
        <f t="shared" si="50"/>
        <v>-0.40631606270098053</v>
      </c>
      <c r="K195">
        <v>0</v>
      </c>
      <c r="L195">
        <v>0</v>
      </c>
      <c r="M195">
        <f>-N194</f>
        <v>1.6071984073346072E-3</v>
      </c>
      <c r="N195">
        <f>M194</f>
        <v>0.99999870845580563</v>
      </c>
      <c r="P195">
        <v>6.776254826190519E-21</v>
      </c>
      <c r="Q195">
        <v>8.6736173798840355E-19</v>
      </c>
      <c r="R195">
        <v>-3.9910700144608251E-3</v>
      </c>
      <c r="S195">
        <v>-0.41500133989326526</v>
      </c>
      <c r="U195">
        <v>6.776254826190519E-21</v>
      </c>
      <c r="V195">
        <v>8.6736173798840355E-19</v>
      </c>
      <c r="W195">
        <v>-3.3240753672993343E-3</v>
      </c>
      <c r="X195">
        <v>-0.41500721834206483</v>
      </c>
    </row>
    <row r="197" spans="1:24" x14ac:dyDescent="0.25">
      <c r="A197" t="s">
        <v>34</v>
      </c>
    </row>
    <row r="198" spans="1:24" x14ac:dyDescent="0.25">
      <c r="A198">
        <v>4</v>
      </c>
      <c r="B198">
        <v>4</v>
      </c>
    </row>
    <row r="199" spans="1:24" x14ac:dyDescent="0.25">
      <c r="A199">
        <f>U192</f>
        <v>12.625973052119175</v>
      </c>
      <c r="B199">
        <f t="shared" ref="B199:D202" si="52">V192</f>
        <v>-14.410817546875471</v>
      </c>
      <c r="C199">
        <f t="shared" si="52"/>
        <v>-5.3426727285935662</v>
      </c>
      <c r="D199">
        <f t="shared" si="52"/>
        <v>8.910321210933482</v>
      </c>
      <c r="F199">
        <f>C201</f>
        <v>-6.1068871761250287</v>
      </c>
      <c r="G199">
        <f>D201</f>
        <v>-5.4134741649142732</v>
      </c>
      <c r="I199" t="s">
        <v>11</v>
      </c>
      <c r="J199">
        <f>F199+G200</f>
        <v>-6.5218943944670933</v>
      </c>
    </row>
    <row r="200" spans="1:24" x14ac:dyDescent="0.25">
      <c r="A200">
        <f t="shared" ref="A200:A202" si="53">U193</f>
        <v>4.1630522819757168E-2</v>
      </c>
      <c r="B200">
        <f t="shared" si="52"/>
        <v>-2.4327594357969384</v>
      </c>
      <c r="C200">
        <f t="shared" si="52"/>
        <v>-10.014876145463838</v>
      </c>
      <c r="D200">
        <f t="shared" si="52"/>
        <v>-3.7205040715706335</v>
      </c>
      <c r="F200">
        <f>C202</f>
        <v>-3.3240753672993343E-3</v>
      </c>
      <c r="G200">
        <f>D202</f>
        <v>-0.41500721834206483</v>
      </c>
      <c r="I200" t="s">
        <v>12</v>
      </c>
      <c r="J200">
        <f>F199*G200-F200*G199</f>
        <v>2.5164074635693727</v>
      </c>
    </row>
    <row r="201" spans="1:24" x14ac:dyDescent="0.25">
      <c r="A201">
        <f t="shared" si="53"/>
        <v>-1.0890800030296399E-23</v>
      </c>
      <c r="B201">
        <f t="shared" si="52"/>
        <v>2.5494650982499483</v>
      </c>
      <c r="C201">
        <f t="shared" si="52"/>
        <v>-6.1068871761250287</v>
      </c>
      <c r="D201">
        <f t="shared" si="52"/>
        <v>-5.4134741649142732</v>
      </c>
    </row>
    <row r="202" spans="1:24" x14ac:dyDescent="0.25">
      <c r="A202">
        <f t="shared" si="53"/>
        <v>6.776254826190519E-21</v>
      </c>
      <c r="B202">
        <f t="shared" si="52"/>
        <v>8.6736173798840355E-19</v>
      </c>
      <c r="C202">
        <f t="shared" si="52"/>
        <v>-3.3240753672993343E-3</v>
      </c>
      <c r="D202">
        <f t="shared" si="52"/>
        <v>-0.41500721834206483</v>
      </c>
    </row>
    <row r="204" spans="1:24" x14ac:dyDescent="0.25">
      <c r="A204" t="s">
        <v>13</v>
      </c>
      <c r="F204" t="s">
        <v>14</v>
      </c>
      <c r="K204" t="s">
        <v>15</v>
      </c>
    </row>
    <row r="205" spans="1:24" x14ac:dyDescent="0.25">
      <c r="A205">
        <f t="array" ref="A205:D208">MMULT(A199:D202,A199:D202)</f>
        <v>158.81526564410305</v>
      </c>
      <c r="B205">
        <v>-160.51349929406757</v>
      </c>
      <c r="C205">
        <v>109.46359198254943</v>
      </c>
      <c r="D205">
        <v>191.34155402033329</v>
      </c>
      <c r="F205">
        <f>$J$25*A199</f>
        <v>-1.110987812412221</v>
      </c>
      <c r="G205">
        <f t="shared" ref="G205:I208" si="54">$J$25*B199</f>
        <v>1.2680403003701666</v>
      </c>
      <c r="H205">
        <f t="shared" si="54"/>
        <v>0.47011380926227658</v>
      </c>
      <c r="I205">
        <f t="shared" si="54"/>
        <v>-0.78403923635522765</v>
      </c>
      <c r="K205">
        <f>$J$26</f>
        <v>-13.460558290299449</v>
      </c>
      <c r="L205">
        <v>0</v>
      </c>
      <c r="M205">
        <v>0</v>
      </c>
      <c r="N205">
        <v>0</v>
      </c>
    </row>
    <row r="206" spans="1:24" x14ac:dyDescent="0.25">
      <c r="A206">
        <v>0.42434881206096242</v>
      </c>
      <c r="B206">
        <v>-20.214188592433544</v>
      </c>
      <c r="C206">
        <v>85.313452121420426</v>
      </c>
      <c r="D206">
        <v>65.181342040395094</v>
      </c>
      <c r="F206">
        <f t="shared" ref="F206:F208" si="55">$J$25*A200</f>
        <v>-3.6631634873746368E-3</v>
      </c>
      <c r="G206">
        <f t="shared" si="54"/>
        <v>0.21406398323078873</v>
      </c>
      <c r="H206">
        <f t="shared" si="54"/>
        <v>0.8812315133652785</v>
      </c>
      <c r="I206">
        <f t="shared" si="54"/>
        <v>0.3273755347395782</v>
      </c>
      <c r="K206">
        <v>0</v>
      </c>
      <c r="L206">
        <f>$J$26</f>
        <v>-13.460558290299449</v>
      </c>
      <c r="M206">
        <v>0</v>
      </c>
      <c r="N206">
        <v>0</v>
      </c>
    </row>
    <row r="207" spans="1:24" x14ac:dyDescent="0.25">
      <c r="A207">
        <v>0.10613556495086893</v>
      </c>
      <c r="B207">
        <v>-21.771530988483477</v>
      </c>
      <c r="C207">
        <v>11.779488581887405</v>
      </c>
      <c r="D207">
        <v>25.82081153238067</v>
      </c>
      <c r="F207">
        <f t="shared" si="55"/>
        <v>9.5830602925666222E-25</v>
      </c>
      <c r="G207">
        <f t="shared" si="54"/>
        <v>-0.22433317738236555</v>
      </c>
      <c r="H207">
        <f t="shared" si="54"/>
        <v>0.53735876010860284</v>
      </c>
      <c r="I207">
        <f t="shared" si="54"/>
        <v>0.47634378714428882</v>
      </c>
      <c r="K207">
        <v>0</v>
      </c>
      <c r="L207">
        <v>0</v>
      </c>
      <c r="M207">
        <f>$J$26</f>
        <v>-13.460558290299449</v>
      </c>
      <c r="N207">
        <v>0</v>
      </c>
    </row>
    <row r="208" spans="1:24" x14ac:dyDescent="0.25">
      <c r="A208">
        <v>1.1885337499173026E-19</v>
      </c>
      <c r="B208">
        <v>-8.4746141328820319E-3</v>
      </c>
      <c r="C208">
        <v>2.167926850477566E-2</v>
      </c>
      <c r="D208">
        <v>0.19022578739912113</v>
      </c>
      <c r="F208">
        <f t="shared" si="55"/>
        <v>-5.9625792757680441E-22</v>
      </c>
      <c r="G208">
        <f t="shared" si="54"/>
        <v>-7.632111330192176E-20</v>
      </c>
      <c r="H208">
        <f t="shared" si="54"/>
        <v>2.9249287998356642E-4</v>
      </c>
      <c r="I208">
        <f t="shared" si="54"/>
        <v>3.651742006242796E-2</v>
      </c>
      <c r="K208">
        <v>0</v>
      </c>
      <c r="L208">
        <v>0</v>
      </c>
      <c r="M208">
        <v>0</v>
      </c>
      <c r="N208">
        <f>$J$26</f>
        <v>-13.460558290299449</v>
      </c>
    </row>
    <row r="210" spans="1:29" x14ac:dyDescent="0.25">
      <c r="A210" t="s">
        <v>16</v>
      </c>
      <c r="C210" t="s">
        <v>17</v>
      </c>
      <c r="D210" t="s">
        <v>18</v>
      </c>
      <c r="E210" t="s">
        <v>19</v>
      </c>
      <c r="G210" t="s">
        <v>20</v>
      </c>
      <c r="K210" t="s">
        <v>21</v>
      </c>
    </row>
    <row r="211" spans="1:29" x14ac:dyDescent="0.25">
      <c r="A211">
        <f t="array" ref="A211:A214">A205:D208-F205:I208+K205:N208</f>
        <v>146.46569516621582</v>
      </c>
      <c r="C211">
        <f>SQRT(SUMPRODUCT(A211:A213,A211:A213))</f>
        <v>146.46635900278338</v>
      </c>
      <c r="D211">
        <f>A211+SIGN(A211)*C211</f>
        <v>292.93205416899923</v>
      </c>
      <c r="E211">
        <f>D211/(SQRT(SUMPRODUCT(D211:D213,D211:D213)))</f>
        <v>0.9999988669122587</v>
      </c>
      <c r="G211">
        <f t="array" ref="G211:I213">MMULT(E211:E213,TRANSPOSE(E211:E213))</f>
        <v>0.99999773382580126</v>
      </c>
      <c r="H211">
        <v>1.4611272460872853E-3</v>
      </c>
      <c r="I211">
        <v>3.6232062322533729E-4</v>
      </c>
      <c r="K211">
        <f>1-2*G211</f>
        <v>-0.99999546765160252</v>
      </c>
      <c r="L211">
        <f t="shared" ref="L211:M212" si="56">-2*H211</f>
        <v>-2.9222544921745706E-3</v>
      </c>
      <c r="M211">
        <f t="shared" si="56"/>
        <v>-7.2464124645067458E-4</v>
      </c>
      <c r="N211">
        <v>0</v>
      </c>
    </row>
    <row r="212" spans="1:29" x14ac:dyDescent="0.25">
      <c r="A212">
        <v>0.42801197554833703</v>
      </c>
      <c r="D212">
        <f>A212</f>
        <v>0.42801197554833703</v>
      </c>
      <c r="E212">
        <f>D212/(SQRT(SUMPRODUCT(D211:D213,D211:D213)))</f>
        <v>1.4611289016745323E-3</v>
      </c>
      <c r="G212">
        <v>1.4611272460872853E-3</v>
      </c>
      <c r="H212">
        <v>2.1348976673086251E-6</v>
      </c>
      <c r="I212">
        <v>5.2939773412135187E-7</v>
      </c>
      <c r="K212">
        <f t="shared" ref="K212:L213" si="57">-2*G212</f>
        <v>-2.9222544921745706E-3</v>
      </c>
      <c r="L212">
        <f>1-2*H212</f>
        <v>0.99999573020466537</v>
      </c>
      <c r="M212">
        <f t="shared" si="56"/>
        <v>-1.0587954682427037E-6</v>
      </c>
      <c r="N212">
        <v>0</v>
      </c>
    </row>
    <row r="213" spans="1:29" x14ac:dyDescent="0.25">
      <c r="A213">
        <v>0.10613556495086893</v>
      </c>
      <c r="D213">
        <f>A213</f>
        <v>0.10613556495086893</v>
      </c>
      <c r="E213">
        <f>D213/(SQRT(SUMPRODUCT(D211:D213,D211:D213)))</f>
        <v>3.6232103376685908E-4</v>
      </c>
      <c r="G213">
        <v>3.6232062322533729E-4</v>
      </c>
      <c r="H213">
        <v>5.2939773412135187E-7</v>
      </c>
      <c r="I213">
        <v>1.3127653150988544E-7</v>
      </c>
      <c r="K213">
        <f t="shared" si="57"/>
        <v>-7.2464124645067458E-4</v>
      </c>
      <c r="L213">
        <f t="shared" si="57"/>
        <v>-1.0587954682427037E-6</v>
      </c>
      <c r="M213">
        <f>1-2*I213</f>
        <v>0.99999973744693693</v>
      </c>
      <c r="N213">
        <v>0</v>
      </c>
    </row>
    <row r="214" spans="1:29" x14ac:dyDescent="0.25">
      <c r="A214">
        <v>1.1944963291930706E-19</v>
      </c>
      <c r="K214">
        <v>0</v>
      </c>
      <c r="L214">
        <v>0</v>
      </c>
      <c r="M214">
        <v>0</v>
      </c>
      <c r="N214">
        <v>1</v>
      </c>
    </row>
    <row r="215" spans="1:29" x14ac:dyDescent="0.25">
      <c r="K215" t="s">
        <v>22</v>
      </c>
      <c r="P215" t="s">
        <v>23</v>
      </c>
      <c r="U215" t="s">
        <v>24</v>
      </c>
      <c r="Z215" t="s">
        <v>25</v>
      </c>
    </row>
    <row r="216" spans="1:29" x14ac:dyDescent="0.25">
      <c r="A216">
        <f t="array" ref="A216:D219">MMULT(MMULT(K211:N214,A199:D202),K211:N214)</f>
        <v>12.579957077137767</v>
      </c>
      <c r="B216">
        <v>14.45284317552899</v>
      </c>
      <c r="C216">
        <v>5.3854725052331132</v>
      </c>
      <c r="D216">
        <v>-8.8954857398506277</v>
      </c>
      <c r="F216" t="s">
        <v>26</v>
      </c>
      <c r="G216">
        <f>SQRT(A217*A217+A218*A218)</f>
        <v>1.1283221786127558E-2</v>
      </c>
      <c r="H216" t="s">
        <v>27</v>
      </c>
      <c r="I216">
        <f>A217/G216</f>
        <v>0.84177052000777497</v>
      </c>
      <c r="K216">
        <v>1</v>
      </c>
      <c r="L216">
        <v>0</v>
      </c>
      <c r="M216">
        <v>0</v>
      </c>
      <c r="N216">
        <v>0</v>
      </c>
      <c r="P216">
        <v>1</v>
      </c>
      <c r="Q216">
        <v>0</v>
      </c>
      <c r="R216">
        <v>0</v>
      </c>
      <c r="S216">
        <v>0</v>
      </c>
      <c r="U216">
        <f t="array" ref="U216:X219">MMULT(P216:S219,MMULT(K216:N219,A216:D219))</f>
        <v>12.579957077137767</v>
      </c>
      <c r="V216">
        <v>14.45284317552899</v>
      </c>
      <c r="W216">
        <v>5.3854725052331132</v>
      </c>
      <c r="X216">
        <v>-8.8954857398506277</v>
      </c>
      <c r="Z216">
        <f t="array" ref="Z216:AC219">MMULT(MMULT(U216:X219,TRANSPOSE(K216:N219)), TRANSPOSE(P216:S219))</f>
        <v>12.579957077137767</v>
      </c>
      <c r="AA216">
        <v>15.07134731324631</v>
      </c>
      <c r="AB216">
        <v>-3.2688261599766921</v>
      </c>
      <c r="AC216">
        <v>-8.8987034004004109</v>
      </c>
    </row>
    <row r="217" spans="1:29" x14ac:dyDescent="0.25">
      <c r="A217">
        <v>9.4978834702716501E-3</v>
      </c>
      <c r="B217">
        <v>-2.3906327108625613</v>
      </c>
      <c r="C217">
        <v>-9.99921254262342</v>
      </c>
      <c r="D217">
        <v>-3.7465206802031621</v>
      </c>
      <c r="H217" t="s">
        <v>28</v>
      </c>
      <c r="I217">
        <f>A218/G216</f>
        <v>0.5398355227713717</v>
      </c>
      <c r="K217">
        <v>0</v>
      </c>
      <c r="L217">
        <f>I216</f>
        <v>0.84177052000777497</v>
      </c>
      <c r="M217">
        <f>I217</f>
        <v>0.5398355227713717</v>
      </c>
      <c r="N217">
        <v>0</v>
      </c>
      <c r="P217">
        <v>0</v>
      </c>
      <c r="Q217">
        <f>I218</f>
        <v>0.99999997721276845</v>
      </c>
      <c r="R217">
        <v>0</v>
      </c>
      <c r="S217">
        <f>I219</f>
        <v>2.1348176152384573E-4</v>
      </c>
      <c r="U217">
        <v>1.128322204324095E-2</v>
      </c>
      <c r="V217">
        <v>-0.63042192562683952</v>
      </c>
      <c r="W217">
        <v>-11.711657860322321</v>
      </c>
      <c r="X217">
        <v>-6.0796674837163396</v>
      </c>
      <c r="Z217">
        <v>1.128322204324095E-2</v>
      </c>
      <c r="AA217">
        <v>-6.8543372776678568</v>
      </c>
      <c r="AB217">
        <v>-9.5182041774493644</v>
      </c>
      <c r="AC217">
        <v>-6.0782043462256734</v>
      </c>
    </row>
    <row r="218" spans="1:29" x14ac:dyDescent="0.25">
      <c r="A218">
        <v>6.0910839314595004E-3</v>
      </c>
      <c r="B218">
        <v>2.5599319457205976</v>
      </c>
      <c r="C218">
        <v>-6.1029979260779941</v>
      </c>
      <c r="D218">
        <v>-5.4199255906057662</v>
      </c>
      <c r="F218" t="s">
        <v>26</v>
      </c>
      <c r="G218">
        <f>SQRT(G216*G216+A219*A219)</f>
        <v>1.1283222043240951E-2</v>
      </c>
      <c r="H218" t="s">
        <v>27</v>
      </c>
      <c r="I218">
        <f>G216/G218</f>
        <v>0.99999997721276845</v>
      </c>
      <c r="K218">
        <v>0</v>
      </c>
      <c r="L218">
        <f>-M217</f>
        <v>-0.5398355227713717</v>
      </c>
      <c r="M218">
        <f>L217</f>
        <v>0.84177052000777497</v>
      </c>
      <c r="N218">
        <v>0</v>
      </c>
      <c r="P218">
        <v>0</v>
      </c>
      <c r="Q218">
        <v>0</v>
      </c>
      <c r="R218">
        <v>1</v>
      </c>
      <c r="S218">
        <v>0</v>
      </c>
      <c r="U218">
        <v>0</v>
      </c>
      <c r="V218">
        <v>3.4454237043565747</v>
      </c>
      <c r="W218">
        <v>0.26060639240812566</v>
      </c>
      <c r="X218">
        <v>-2.539828632836433</v>
      </c>
      <c r="Z218">
        <v>0</v>
      </c>
      <c r="AA218">
        <v>3.0403984149614236</v>
      </c>
      <c r="AB218">
        <v>-1.6405913281554692</v>
      </c>
      <c r="AC218">
        <v>-2.5404777603362483</v>
      </c>
    </row>
    <row r="219" spans="1:29" x14ac:dyDescent="0.25">
      <c r="A219">
        <v>2.4087621174557641E-6</v>
      </c>
      <c r="B219">
        <v>3.5195159358610744E-9</v>
      </c>
      <c r="C219">
        <v>-3.3240744945531647E-3</v>
      </c>
      <c r="D219">
        <v>-0.41500721834206483</v>
      </c>
      <c r="H219" t="s">
        <v>28</v>
      </c>
      <c r="I219">
        <f>A219/G218</f>
        <v>2.1348176152384573E-4</v>
      </c>
      <c r="K219">
        <v>0</v>
      </c>
      <c r="L219">
        <v>0</v>
      </c>
      <c r="M219">
        <v>0</v>
      </c>
      <c r="N219">
        <v>1</v>
      </c>
      <c r="P219">
        <v>0</v>
      </c>
      <c r="Q219">
        <f>-S217</f>
        <v>-2.1348176152384573E-4</v>
      </c>
      <c r="R219">
        <v>0</v>
      </c>
      <c r="S219">
        <f>Q217</f>
        <v>0.99999997721276845</v>
      </c>
      <c r="U219">
        <v>0</v>
      </c>
      <c r="V219">
        <v>1.3458710576887598E-4</v>
      </c>
      <c r="W219">
        <v>-8.2384916294020319E-4</v>
      </c>
      <c r="X219">
        <v>-0.4137093296454521</v>
      </c>
      <c r="Z219">
        <v>0</v>
      </c>
      <c r="AA219">
        <v>-4.1977097444986989E-4</v>
      </c>
      <c r="AB219">
        <v>-7.6614683889717199E-4</v>
      </c>
      <c r="AC219">
        <v>-0.41370924945929349</v>
      </c>
    </row>
    <row r="220" spans="1:29" x14ac:dyDescent="0.25">
      <c r="K220" t="s">
        <v>29</v>
      </c>
      <c r="P220" t="s">
        <v>30</v>
      </c>
      <c r="U220" t="s">
        <v>31</v>
      </c>
    </row>
    <row r="221" spans="1:29" x14ac:dyDescent="0.25">
      <c r="A221">
        <f>Z216</f>
        <v>12.579957077137767</v>
      </c>
      <c r="B221">
        <f t="shared" ref="B221:D224" si="58">AA216</f>
        <v>15.07134731324631</v>
      </c>
      <c r="C221">
        <f t="shared" si="58"/>
        <v>-3.2688261599766921</v>
      </c>
      <c r="D221">
        <f t="shared" si="58"/>
        <v>-8.8987034004004109</v>
      </c>
      <c r="F221" t="s">
        <v>26</v>
      </c>
      <c r="G221">
        <f>SQRT(B223*B223+B224*B224)</f>
        <v>3.0403984439391505</v>
      </c>
      <c r="H221" t="s">
        <v>27</v>
      </c>
      <c r="I221">
        <f>B223/G221</f>
        <v>0.99999999046910215</v>
      </c>
      <c r="K221">
        <v>1</v>
      </c>
      <c r="L221">
        <v>0</v>
      </c>
      <c r="M221">
        <v>0</v>
      </c>
      <c r="N221">
        <v>0</v>
      </c>
      <c r="P221">
        <f t="array" ref="P221:S224">MMULT(K221:N224,A221:D224)</f>
        <v>12.579957077137767</v>
      </c>
      <c r="Q221">
        <v>15.07134731324631</v>
      </c>
      <c r="R221">
        <v>-3.2688261599766921</v>
      </c>
      <c r="S221">
        <v>-8.8987034004004109</v>
      </c>
      <c r="U221">
        <f t="array" ref="U221:X224">MMULT(P221:S224,TRANSPOSE(K221:N224))</f>
        <v>12.579957077137767</v>
      </c>
      <c r="V221">
        <v>15.07134731324631</v>
      </c>
      <c r="W221">
        <v>-3.2675975341272334</v>
      </c>
      <c r="X221">
        <v>-8.8991546243118744</v>
      </c>
    </row>
    <row r="222" spans="1:29" x14ac:dyDescent="0.25">
      <c r="A222">
        <f t="shared" ref="A222:A224" si="59">Z217</f>
        <v>1.128322204324095E-2</v>
      </c>
      <c r="B222">
        <f t="shared" si="58"/>
        <v>-6.8543372776678568</v>
      </c>
      <c r="C222">
        <f t="shared" si="58"/>
        <v>-9.5182041774493644</v>
      </c>
      <c r="D222">
        <f t="shared" si="58"/>
        <v>-6.0782043462256734</v>
      </c>
      <c r="H222" t="s">
        <v>28</v>
      </c>
      <c r="I222">
        <f>B224/G221</f>
        <v>-1.3806446167825728E-4</v>
      </c>
      <c r="K222">
        <v>0</v>
      </c>
      <c r="L222">
        <v>1</v>
      </c>
      <c r="M222">
        <v>0</v>
      </c>
      <c r="N222">
        <v>0</v>
      </c>
      <c r="P222">
        <v>1.128322204324095E-2</v>
      </c>
      <c r="Q222">
        <v>-6.8543372776678568</v>
      </c>
      <c r="R222">
        <v>-9.5182041774493644</v>
      </c>
      <c r="S222">
        <v>-6.0782043462256734</v>
      </c>
      <c r="U222">
        <v>1.128322204324095E-2</v>
      </c>
      <c r="V222">
        <v>-6.8543372776678568</v>
      </c>
      <c r="W222">
        <v>-9.517364902721301</v>
      </c>
      <c r="X222">
        <v>-6.079518414030832</v>
      </c>
    </row>
    <row r="223" spans="1:29" x14ac:dyDescent="0.25">
      <c r="A223">
        <f t="shared" si="59"/>
        <v>0</v>
      </c>
      <c r="B223">
        <f t="shared" si="58"/>
        <v>3.0403984149614236</v>
      </c>
      <c r="C223">
        <f t="shared" si="58"/>
        <v>-1.6405913281554692</v>
      </c>
      <c r="D223">
        <f t="shared" si="58"/>
        <v>-2.5404777603362483</v>
      </c>
      <c r="K223">
        <v>0</v>
      </c>
      <c r="L223">
        <v>0</v>
      </c>
      <c r="M223">
        <f>I221</f>
        <v>0.99999999046910215</v>
      </c>
      <c r="N223">
        <f>I222</f>
        <v>-1.3806446167825728E-4</v>
      </c>
      <c r="P223">
        <v>0</v>
      </c>
      <c r="Q223">
        <v>3.0403984439391505</v>
      </c>
      <c r="R223">
        <v>-1.6405912067415098</v>
      </c>
      <c r="S223">
        <v>-2.5404206175783965</v>
      </c>
      <c r="U223">
        <v>0</v>
      </c>
      <c r="V223">
        <v>3.0403984439391505</v>
      </c>
      <c r="W223">
        <v>-1.6402404493002003</v>
      </c>
      <c r="X223">
        <v>-2.5406471007076998</v>
      </c>
    </row>
    <row r="224" spans="1:29" x14ac:dyDescent="0.25">
      <c r="A224">
        <f t="shared" si="59"/>
        <v>0</v>
      </c>
      <c r="B224">
        <f t="shared" si="58"/>
        <v>-4.1977097444986989E-4</v>
      </c>
      <c r="C224">
        <f t="shared" si="58"/>
        <v>-7.6614683889717199E-4</v>
      </c>
      <c r="D224">
        <f t="shared" si="58"/>
        <v>-0.41370924945929349</v>
      </c>
      <c r="K224">
        <v>0</v>
      </c>
      <c r="L224">
        <v>0</v>
      </c>
      <c r="M224">
        <f>-N223</f>
        <v>1.3806446167825728E-4</v>
      </c>
      <c r="N224">
        <f>M223</f>
        <v>0.99999999046910215</v>
      </c>
      <c r="P224">
        <v>0</v>
      </c>
      <c r="Q224">
        <v>5.4210108624275222E-20</v>
      </c>
      <c r="R224">
        <v>-9.9265419015090667E-4</v>
      </c>
      <c r="S224">
        <v>-0.41405999521065934</v>
      </c>
      <c r="U224">
        <v>0</v>
      </c>
      <c r="V224">
        <v>5.4210108624275222E-20</v>
      </c>
      <c r="W224">
        <v>-9.3548721034875961E-4</v>
      </c>
      <c r="X224">
        <v>-0.41406012831456224</v>
      </c>
    </row>
    <row r="226" spans="1:14" x14ac:dyDescent="0.25">
      <c r="A226" t="s">
        <v>35</v>
      </c>
    </row>
    <row r="227" spans="1:14" x14ac:dyDescent="0.25">
      <c r="A227">
        <v>4</v>
      </c>
      <c r="B227">
        <v>4</v>
      </c>
    </row>
    <row r="228" spans="1:14" x14ac:dyDescent="0.25">
      <c r="A228">
        <f>U221</f>
        <v>12.579957077137767</v>
      </c>
      <c r="B228">
        <f t="shared" ref="B228:D231" si="60">V221</f>
        <v>15.07134731324631</v>
      </c>
      <c r="C228">
        <f t="shared" si="60"/>
        <v>-3.2675975341272334</v>
      </c>
      <c r="D228">
        <f t="shared" si="60"/>
        <v>-8.8991546243118744</v>
      </c>
      <c r="F228">
        <f>C230</f>
        <v>-1.6402404493002003</v>
      </c>
      <c r="G228">
        <f>D230</f>
        <v>-2.5406471007076998</v>
      </c>
      <c r="I228" t="s">
        <v>11</v>
      </c>
      <c r="J228">
        <f>F228+G229</f>
        <v>-2.0543005776147627</v>
      </c>
    </row>
    <row r="229" spans="1:14" x14ac:dyDescent="0.25">
      <c r="A229">
        <f t="shared" ref="A229:A231" si="61">U222</f>
        <v>1.128322204324095E-2</v>
      </c>
      <c r="B229">
        <f t="shared" si="60"/>
        <v>-6.8543372776678568</v>
      </c>
      <c r="C229">
        <f t="shared" si="60"/>
        <v>-9.517364902721301</v>
      </c>
      <c r="D229">
        <f t="shared" si="60"/>
        <v>-6.079518414030832</v>
      </c>
      <c r="F229">
        <f>C231</f>
        <v>-9.3548721034875961E-4</v>
      </c>
      <c r="G229">
        <f>D231</f>
        <v>-0.41406012831456224</v>
      </c>
      <c r="I229" t="s">
        <v>12</v>
      </c>
      <c r="J229">
        <f>F228*G229-F229*G228</f>
        <v>0.67678142803525443</v>
      </c>
    </row>
    <row r="230" spans="1:14" x14ac:dyDescent="0.25">
      <c r="A230">
        <f t="shared" si="61"/>
        <v>0</v>
      </c>
      <c r="B230">
        <f t="shared" si="60"/>
        <v>3.0403984439391505</v>
      </c>
      <c r="C230">
        <f t="shared" si="60"/>
        <v>-1.6402404493002003</v>
      </c>
      <c r="D230">
        <f t="shared" si="60"/>
        <v>-2.5406471007076998</v>
      </c>
    </row>
    <row r="231" spans="1:14" x14ac:dyDescent="0.25">
      <c r="A231">
        <f t="shared" si="61"/>
        <v>0</v>
      </c>
      <c r="B231">
        <f t="shared" si="60"/>
        <v>5.4210108624275222E-20</v>
      </c>
      <c r="C231">
        <f t="shared" si="60"/>
        <v>-9.3548721034875961E-4</v>
      </c>
      <c r="D231">
        <f t="shared" si="60"/>
        <v>-0.41406012831456224</v>
      </c>
    </row>
    <row r="233" spans="1:14" x14ac:dyDescent="0.25">
      <c r="A233" t="s">
        <v>13</v>
      </c>
      <c r="F233" t="s">
        <v>14</v>
      </c>
      <c r="K233" t="s">
        <v>15</v>
      </c>
    </row>
    <row r="234" spans="1:14" x14ac:dyDescent="0.25">
      <c r="A234">
        <f t="array" ref="A234:D237">MMULT(A228:D231,A228:D231)</f>
        <v>158.42537342085475</v>
      </c>
      <c r="B234">
        <v>76.358006123230865</v>
      </c>
      <c r="C234">
        <v>-179.17777798765218</v>
      </c>
      <c r="D234">
        <v>-191.59091940479684</v>
      </c>
      <c r="F234">
        <f>$J$25*A228</f>
        <v>-1.1069387631096779</v>
      </c>
      <c r="G234">
        <f t="shared" ref="G234:I237" si="62">$J$25*B228</f>
        <v>-1.3261618025422566</v>
      </c>
      <c r="H234">
        <f t="shared" si="62"/>
        <v>0.28752326821054558</v>
      </c>
      <c r="I234">
        <f t="shared" si="62"/>
        <v>0.78305666324251466</v>
      </c>
      <c r="K234">
        <f>$J$26</f>
        <v>-13.460558290299449</v>
      </c>
      <c r="L234">
        <v>0</v>
      </c>
      <c r="M234">
        <v>0</v>
      </c>
      <c r="N234">
        <v>0</v>
      </c>
    </row>
    <row r="235" spans="1:14" x14ac:dyDescent="0.25">
      <c r="A235">
        <v>6.4603439532595716E-2</v>
      </c>
      <c r="B235">
        <v>18.215411433618439</v>
      </c>
      <c r="C235">
        <v>80.814814205279774</v>
      </c>
      <c r="D235">
        <v>68.268210279016898</v>
      </c>
      <c r="F235">
        <f t="shared" ref="F235:F237" si="63">$J$25*A229</f>
        <v>-9.9283612621663391E-4</v>
      </c>
      <c r="G235">
        <f t="shared" si="62"/>
        <v>0.60312857838498357</v>
      </c>
      <c r="H235">
        <f t="shared" si="62"/>
        <v>0.83745437833232794</v>
      </c>
      <c r="I235">
        <f t="shared" si="62"/>
        <v>0.53495052107609842</v>
      </c>
      <c r="K235">
        <v>0</v>
      </c>
      <c r="L235">
        <f>$J$26</f>
        <v>-13.460558290299449</v>
      </c>
      <c r="M235">
        <v>0</v>
      </c>
      <c r="N235">
        <v>0</v>
      </c>
    </row>
    <row r="236" spans="1:14" x14ac:dyDescent="0.25">
      <c r="A236">
        <v>3.4305490742889709E-2</v>
      </c>
      <c r="B236">
        <v>-25.826900902993845</v>
      </c>
      <c r="C236">
        <v>-26.24381596624568</v>
      </c>
      <c r="D236">
        <v>-13.264905519419653</v>
      </c>
      <c r="F236">
        <f t="shared" si="63"/>
        <v>0</v>
      </c>
      <c r="G236">
        <f t="shared" si="62"/>
        <v>-0.2675315084350296</v>
      </c>
      <c r="H236">
        <f t="shared" si="62"/>
        <v>0.14432845223697122</v>
      </c>
      <c r="I236">
        <f t="shared" si="62"/>
        <v>0.22355726191360295</v>
      </c>
      <c r="K236">
        <v>0</v>
      </c>
      <c r="L236">
        <v>0</v>
      </c>
      <c r="M236">
        <f>$J$26</f>
        <v>-13.460558290299449</v>
      </c>
      <c r="N236">
        <v>0</v>
      </c>
    </row>
    <row r="237" spans="1:14" x14ac:dyDescent="0.25">
      <c r="A237">
        <v>6.116646925959085E-22</v>
      </c>
      <c r="B237">
        <v>-2.8442538586693458E-3</v>
      </c>
      <c r="C237">
        <v>1.9217719165706792E-3</v>
      </c>
      <c r="D237">
        <v>0.17382253272859347</v>
      </c>
      <c r="F237">
        <f t="shared" si="63"/>
        <v>0</v>
      </c>
      <c r="G237">
        <f t="shared" si="62"/>
        <v>-4.77006958137011E-21</v>
      </c>
      <c r="H237">
        <f t="shared" si="62"/>
        <v>8.2315627086701129E-5</v>
      </c>
      <c r="I237">
        <f t="shared" si="62"/>
        <v>3.6434083477321286E-2</v>
      </c>
      <c r="K237">
        <v>0</v>
      </c>
      <c r="L237">
        <v>0</v>
      </c>
      <c r="M237">
        <v>0</v>
      </c>
      <c r="N237">
        <f>$J$26</f>
        <v>-13.460558290299449</v>
      </c>
    </row>
    <row r="239" spans="1:14" x14ac:dyDescent="0.25">
      <c r="A239" t="s">
        <v>16</v>
      </c>
      <c r="C239" t="s">
        <v>17</v>
      </c>
      <c r="D239" t="s">
        <v>18</v>
      </c>
      <c r="E239" t="s">
        <v>19</v>
      </c>
      <c r="G239" t="s">
        <v>20</v>
      </c>
      <c r="K239" t="s">
        <v>21</v>
      </c>
    </row>
    <row r="240" spans="1:14" x14ac:dyDescent="0.25">
      <c r="A240">
        <f t="array" ref="A240:A243">A234:D237-F234:I237+K234:N237</f>
        <v>146.07175389366498</v>
      </c>
      <c r="C240">
        <f>SQRT(SUMPRODUCT(A240:A242,A240:A242))</f>
        <v>146.07177265067165</v>
      </c>
      <c r="D240">
        <f>A240+SIGN(A240)*C240</f>
        <v>292.14352654433662</v>
      </c>
      <c r="E240">
        <f>D240/(SQRT(SUMPRODUCT(D240:D242,D240:D242)))</f>
        <v>0.99999996789761869</v>
      </c>
      <c r="G240">
        <f t="array" ref="G240:I242">MMULT(E240:E242,TRANSPOSE(E240:E242))</f>
        <v>0.99999993579523838</v>
      </c>
      <c r="H240">
        <v>2.2453440000240433E-4</v>
      </c>
      <c r="I240">
        <v>1.1742683107204686E-4</v>
      </c>
      <c r="K240">
        <f>1-2*G240</f>
        <v>-0.99999987159047676</v>
      </c>
      <c r="L240">
        <f t="shared" ref="L240:M241" si="64">-2*H240</f>
        <v>-4.4906880000480866E-4</v>
      </c>
      <c r="M240">
        <f t="shared" si="64"/>
        <v>-2.3485366214409371E-4</v>
      </c>
      <c r="N240">
        <v>0</v>
      </c>
    </row>
    <row r="241" spans="1:29" x14ac:dyDescent="0.25">
      <c r="A241">
        <v>6.5596275658812347E-2</v>
      </c>
      <c r="D241">
        <f>A241</f>
        <v>6.5596275658812347E-2</v>
      </c>
      <c r="E241">
        <f>D241/(SQRT(SUMPRODUCT(D240:D242,D240:D242)))</f>
        <v>2.2453440721049349E-4</v>
      </c>
      <c r="G241">
        <v>2.2453440000240433E-4</v>
      </c>
      <c r="H241">
        <v>5.0415700021367713E-8</v>
      </c>
      <c r="I241">
        <v>2.6366364751791894E-8</v>
      </c>
      <c r="K241">
        <f t="shared" ref="K241:L242" si="65">-2*G241</f>
        <v>-4.4906880000480866E-4</v>
      </c>
      <c r="L241">
        <f>1-2*H241</f>
        <v>0.99999989916859999</v>
      </c>
      <c r="M241">
        <f t="shared" si="64"/>
        <v>-5.2732729503583788E-8</v>
      </c>
      <c r="N241">
        <v>0</v>
      </c>
    </row>
    <row r="242" spans="1:29" x14ac:dyDescent="0.25">
      <c r="A242">
        <v>3.4305490742889709E-2</v>
      </c>
      <c r="D242">
        <f>A242</f>
        <v>3.4305490742889709E-2</v>
      </c>
      <c r="E242">
        <f>D242/(SQRT(SUMPRODUCT(D240:D242,D240:D242)))</f>
        <v>1.1742683484172789E-4</v>
      </c>
      <c r="G242">
        <v>1.1742683107204686E-4</v>
      </c>
      <c r="H242">
        <v>2.6366364751791894E-8</v>
      </c>
      <c r="I242">
        <v>1.378906154094644E-8</v>
      </c>
      <c r="K242">
        <f t="shared" si="65"/>
        <v>-2.3485366214409371E-4</v>
      </c>
      <c r="L242">
        <f t="shared" si="65"/>
        <v>-5.2732729503583788E-8</v>
      </c>
      <c r="M242">
        <f>1-2*I242</f>
        <v>0.99999997242187688</v>
      </c>
      <c r="N242">
        <v>0</v>
      </c>
    </row>
    <row r="243" spans="1:29" x14ac:dyDescent="0.25">
      <c r="A243">
        <v>6.116646925959085E-22</v>
      </c>
      <c r="K243">
        <v>0</v>
      </c>
      <c r="L243">
        <v>0</v>
      </c>
      <c r="M243">
        <v>0</v>
      </c>
      <c r="N243">
        <v>1</v>
      </c>
    </row>
    <row r="244" spans="1:29" x14ac:dyDescent="0.25">
      <c r="K244" t="s">
        <v>22</v>
      </c>
      <c r="P244" t="s">
        <v>23</v>
      </c>
      <c r="U244" t="s">
        <v>24</v>
      </c>
      <c r="Z244" t="s">
        <v>25</v>
      </c>
    </row>
    <row r="245" spans="1:29" x14ac:dyDescent="0.25">
      <c r="A245">
        <f t="array" ref="A245:D248">MMULT(MMULT(K240:N243,A228:D231),K240:N243)</f>
        <v>12.585957421311837</v>
      </c>
      <c r="B245">
        <v>-15.063330742984402</v>
      </c>
      <c r="C245">
        <v>3.2752114368346037</v>
      </c>
      <c r="D245">
        <v>8.9024802838902861</v>
      </c>
      <c r="F245" t="s">
        <v>26</v>
      </c>
      <c r="G245">
        <f>SQRT(A246*A246+A247*A247)</f>
        <v>2.0011550216032163E-3</v>
      </c>
      <c r="H245" t="s">
        <v>27</v>
      </c>
      <c r="I245">
        <f>A246/G245</f>
        <v>-0.15890958233500646</v>
      </c>
      <c r="K245">
        <v>1</v>
      </c>
      <c r="L245">
        <v>0</v>
      </c>
      <c r="M245">
        <v>0</v>
      </c>
      <c r="N245">
        <v>0</v>
      </c>
      <c r="P245">
        <v>1</v>
      </c>
      <c r="Q245">
        <v>0</v>
      </c>
      <c r="R245">
        <v>0</v>
      </c>
      <c r="S245">
        <v>0</v>
      </c>
      <c r="U245">
        <f t="array" ref="U245:X248">MMULT(P245:S248,MMULT(K245:N248,A245:D248))</f>
        <v>12.585957421311837</v>
      </c>
      <c r="V245">
        <v>-15.063330742984402</v>
      </c>
      <c r="W245">
        <v>3.2752114368346037</v>
      </c>
      <c r="X245">
        <v>8.9024802838902861</v>
      </c>
      <c r="Z245">
        <f t="array" ref="Z245:AC248">MMULT(MMULT(U245:X248,TRANSPOSE(K245:N248)), TRANSPOSE(P245:S248))</f>
        <v>12.585957421311837</v>
      </c>
      <c r="AA245">
        <v>5.6282787318104273</v>
      </c>
      <c r="AB245">
        <v>14.351460629291431</v>
      </c>
      <c r="AC245">
        <v>8.9018624206687704</v>
      </c>
    </row>
    <row r="246" spans="1:29" x14ac:dyDescent="0.25">
      <c r="A246">
        <v>-3.1800270867056793E-4</v>
      </c>
      <c r="B246">
        <v>-6.8611061551356221</v>
      </c>
      <c r="C246">
        <v>-9.5158971793937059</v>
      </c>
      <c r="D246">
        <v>-6.0755213343610253</v>
      </c>
      <c r="H246" t="s">
        <v>28</v>
      </c>
      <c r="I246">
        <f>A247/G245</f>
        <v>0.98729314017778613</v>
      </c>
      <c r="K246">
        <v>0</v>
      </c>
      <c r="L246">
        <f>I245</f>
        <v>-0.15890958233500646</v>
      </c>
      <c r="M246">
        <f>I246</f>
        <v>0.98729314017778613</v>
      </c>
      <c r="N246">
        <v>0</v>
      </c>
      <c r="P246">
        <v>0</v>
      </c>
      <c r="Q246">
        <f>I247</f>
        <v>0.99999999397330919</v>
      </c>
      <c r="R246">
        <v>0</v>
      </c>
      <c r="S246">
        <f>I248</f>
        <v>1.0978789426282174E-4</v>
      </c>
      <c r="U246">
        <v>2.001155033663559E-3</v>
      </c>
      <c r="V246">
        <v>4.088566798533277</v>
      </c>
      <c r="W246">
        <v>-0.10647223193053186</v>
      </c>
      <c r="X246">
        <v>-1.5408865185136009</v>
      </c>
      <c r="Z246">
        <v>2.001155033663559E-3</v>
      </c>
      <c r="AA246">
        <v>-0.75500091264515801</v>
      </c>
      <c r="AB246">
        <v>-4.0196944954441998</v>
      </c>
      <c r="AC246">
        <v>-1.5408036378391823</v>
      </c>
    </row>
    <row r="247" spans="1:29" x14ac:dyDescent="0.25">
      <c r="A247">
        <v>1.975726625261185E-3</v>
      </c>
      <c r="B247">
        <v>3.0368602674228482</v>
      </c>
      <c r="C247">
        <v>-1.6394719160065094</v>
      </c>
      <c r="D247">
        <v>-2.5385567109983151</v>
      </c>
      <c r="F247" t="s">
        <v>26</v>
      </c>
      <c r="G247">
        <f>SQRT(G245*G245+A248*A248)</f>
        <v>2.001155033663559E-3</v>
      </c>
      <c r="H247" t="s">
        <v>27</v>
      </c>
      <c r="I247">
        <f>G245/G247</f>
        <v>0.99999999397330919</v>
      </c>
      <c r="K247">
        <v>0</v>
      </c>
      <c r="L247">
        <f>-M246</f>
        <v>-0.98729314017778613</v>
      </c>
      <c r="M247">
        <f>L246</f>
        <v>-0.15890958233500646</v>
      </c>
      <c r="N247">
        <v>0</v>
      </c>
      <c r="P247">
        <v>0</v>
      </c>
      <c r="Q247">
        <v>0</v>
      </c>
      <c r="R247">
        <v>1</v>
      </c>
      <c r="S247">
        <v>0</v>
      </c>
      <c r="U247">
        <v>0</v>
      </c>
      <c r="V247">
        <v>6.2913368442910445</v>
      </c>
      <c r="W247">
        <v>9.655507805275116</v>
      </c>
      <c r="X247">
        <v>6.4017215230969002</v>
      </c>
      <c r="Z247">
        <v>0</v>
      </c>
      <c r="AA247">
        <v>8.5337656909256108</v>
      </c>
      <c r="AB247">
        <v>-7.7457464214849727</v>
      </c>
      <c r="AC247">
        <v>6.4007846575071126</v>
      </c>
    </row>
    <row r="248" spans="1:29" x14ac:dyDescent="0.25">
      <c r="A248">
        <v>2.1970259723936829E-7</v>
      </c>
      <c r="B248">
        <v>4.9330794071593431E-11</v>
      </c>
      <c r="C248">
        <v>-9.3548718454977817E-4</v>
      </c>
      <c r="D248">
        <v>-0.41406012831456224</v>
      </c>
      <c r="H248" t="s">
        <v>28</v>
      </c>
      <c r="I248">
        <f>A248/G247</f>
        <v>1.0978789426282174E-4</v>
      </c>
      <c r="K248">
        <v>0</v>
      </c>
      <c r="L248">
        <v>0</v>
      </c>
      <c r="M248">
        <v>0</v>
      </c>
      <c r="N248">
        <v>1</v>
      </c>
      <c r="P248">
        <v>0</v>
      </c>
      <c r="Q248">
        <f>-S246</f>
        <v>-1.0978789426282174E-4</v>
      </c>
      <c r="R248">
        <v>0</v>
      </c>
      <c r="S248">
        <f>Q246</f>
        <v>0.99999999397330919</v>
      </c>
      <c r="U248">
        <v>0</v>
      </c>
      <c r="V248">
        <v>-4.4887509273829231E-4</v>
      </c>
      <c r="W248">
        <v>-9.2379782797610626E-4</v>
      </c>
      <c r="X248">
        <v>-0.41389096012278953</v>
      </c>
      <c r="Z248">
        <v>0</v>
      </c>
      <c r="AA248">
        <v>-8.8616891686380548E-4</v>
      </c>
      <c r="AB248">
        <v>5.8997162686285276E-4</v>
      </c>
      <c r="AC248">
        <v>-0.4138908653265625</v>
      </c>
    </row>
    <row r="249" spans="1:29" x14ac:dyDescent="0.25">
      <c r="K249" t="s">
        <v>29</v>
      </c>
      <c r="P249" t="s">
        <v>30</v>
      </c>
      <c r="U249" t="s">
        <v>31</v>
      </c>
    </row>
    <row r="250" spans="1:29" x14ac:dyDescent="0.25">
      <c r="A250">
        <f>Z245</f>
        <v>12.585957421311837</v>
      </c>
      <c r="B250">
        <f t="shared" ref="B250:D253" si="66">AA245</f>
        <v>5.6282787318104273</v>
      </c>
      <c r="C250">
        <f t="shared" si="66"/>
        <v>14.351460629291431</v>
      </c>
      <c r="D250">
        <f t="shared" si="66"/>
        <v>8.9018624206687704</v>
      </c>
      <c r="F250" t="s">
        <v>26</v>
      </c>
      <c r="G250">
        <f>SQRT(B252*B252+B253*B253)</f>
        <v>8.5337657369366795</v>
      </c>
      <c r="H250" t="s">
        <v>27</v>
      </c>
      <c r="I250">
        <f>B252/G250</f>
        <v>0.99999999460835109</v>
      </c>
      <c r="K250">
        <v>1</v>
      </c>
      <c r="L250">
        <v>0</v>
      </c>
      <c r="M250">
        <v>0</v>
      </c>
      <c r="N250">
        <v>0</v>
      </c>
      <c r="P250">
        <f t="array" ref="P250:S253">MMULT(K250:N253,A250:D253)</f>
        <v>12.585957421311837</v>
      </c>
      <c r="Q250">
        <v>5.6282787318104273</v>
      </c>
      <c r="R250">
        <v>14.351460629291431</v>
      </c>
      <c r="S250">
        <v>8.9018624206687704</v>
      </c>
      <c r="U250">
        <f t="array" ref="U250:X253">MMULT(P250:S253,TRANSPOSE(K250:N253))</f>
        <v>12.585957421311837</v>
      </c>
      <c r="V250">
        <v>5.6282787318104273</v>
      </c>
      <c r="W250">
        <v>14.350536158858491</v>
      </c>
      <c r="X250">
        <v>8.9033526664909655</v>
      </c>
    </row>
    <row r="251" spans="1:29" x14ac:dyDescent="0.25">
      <c r="A251">
        <f t="shared" ref="A251:A253" si="67">Z246</f>
        <v>2.001155033663559E-3</v>
      </c>
      <c r="B251">
        <f t="shared" si="66"/>
        <v>-0.75500091264515801</v>
      </c>
      <c r="C251">
        <f t="shared" si="66"/>
        <v>-4.0196944954441998</v>
      </c>
      <c r="D251">
        <f t="shared" si="66"/>
        <v>-1.5408036378391823</v>
      </c>
      <c r="H251" t="s">
        <v>28</v>
      </c>
      <c r="I251">
        <f>B253/G250</f>
        <v>-1.0384265799894208E-4</v>
      </c>
      <c r="K251">
        <v>0</v>
      </c>
      <c r="L251">
        <v>1</v>
      </c>
      <c r="M251">
        <v>0</v>
      </c>
      <c r="N251">
        <v>0</v>
      </c>
      <c r="P251">
        <v>2.001155033663559E-3</v>
      </c>
      <c r="Q251">
        <v>-0.75500091264515801</v>
      </c>
      <c r="R251">
        <v>-4.0196944954441998</v>
      </c>
      <c r="S251">
        <v>-1.5408036378391823</v>
      </c>
      <c r="U251">
        <v>2.001155033663559E-3</v>
      </c>
      <c r="V251">
        <v>-0.75500091264515801</v>
      </c>
      <c r="W251">
        <v>-4.0195344726262103</v>
      </c>
      <c r="X251">
        <v>-1.5412210452924606</v>
      </c>
    </row>
    <row r="252" spans="1:29" x14ac:dyDescent="0.25">
      <c r="A252">
        <f t="shared" si="67"/>
        <v>0</v>
      </c>
      <c r="B252">
        <f t="shared" si="66"/>
        <v>8.5337656909256108</v>
      </c>
      <c r="C252">
        <f t="shared" si="66"/>
        <v>-7.7457464214849727</v>
      </c>
      <c r="D252">
        <f t="shared" si="66"/>
        <v>6.4007846575071126</v>
      </c>
      <c r="K252">
        <v>0</v>
      </c>
      <c r="L252">
        <v>0</v>
      </c>
      <c r="M252">
        <f>I250</f>
        <v>0.99999999460835109</v>
      </c>
      <c r="N252">
        <f>I251</f>
        <v>-1.0384265799894208E-4</v>
      </c>
      <c r="P252">
        <v>0</v>
      </c>
      <c r="Q252">
        <v>8.5337657369366777</v>
      </c>
      <c r="R252">
        <v>-7.7457464409868493</v>
      </c>
      <c r="S252">
        <v>6.4008276025239059</v>
      </c>
      <c r="U252">
        <v>0</v>
      </c>
      <c r="V252">
        <v>8.5337657369366777</v>
      </c>
      <c r="W252">
        <v>-7.7464110781761431</v>
      </c>
      <c r="X252">
        <v>6.4000232291142725</v>
      </c>
    </row>
    <row r="253" spans="1:29" x14ac:dyDescent="0.25">
      <c r="A253">
        <f t="shared" si="67"/>
        <v>0</v>
      </c>
      <c r="B253">
        <f t="shared" si="66"/>
        <v>-8.8616891686380548E-4</v>
      </c>
      <c r="C253">
        <f t="shared" si="66"/>
        <v>5.8997162686285276E-4</v>
      </c>
      <c r="D253">
        <f t="shared" si="66"/>
        <v>-0.4138908653265625</v>
      </c>
      <c r="K253">
        <v>0</v>
      </c>
      <c r="L253">
        <v>0</v>
      </c>
      <c r="M253">
        <f>-N252</f>
        <v>1.0384265799894208E-4</v>
      </c>
      <c r="N253">
        <f>M252</f>
        <v>0.99999999460835109</v>
      </c>
      <c r="P253">
        <v>0</v>
      </c>
      <c r="Q253">
        <v>0</v>
      </c>
      <c r="R253">
        <v>-2.143672729108605E-4</v>
      </c>
      <c r="S253">
        <v>-0.4132261886028939</v>
      </c>
      <c r="U253">
        <v>0</v>
      </c>
      <c r="V253">
        <v>0</v>
      </c>
      <c r="W253">
        <v>-1.7145676597577077E-4</v>
      </c>
      <c r="X253">
        <v>-0.41322620863539078</v>
      </c>
    </row>
    <row r="255" spans="1:29" x14ac:dyDescent="0.25">
      <c r="A255" t="s">
        <v>36</v>
      </c>
    </row>
    <row r="256" spans="1:29" x14ac:dyDescent="0.25">
      <c r="A256">
        <v>4</v>
      </c>
      <c r="B256">
        <v>4</v>
      </c>
    </row>
    <row r="257" spans="1:14" x14ac:dyDescent="0.25">
      <c r="A257">
        <f>U250</f>
        <v>12.585957421311837</v>
      </c>
      <c r="B257">
        <f t="shared" ref="B257:D260" si="68">V250</f>
        <v>5.6282787318104273</v>
      </c>
      <c r="C257">
        <f t="shared" si="68"/>
        <v>14.350536158858491</v>
      </c>
      <c r="D257">
        <f t="shared" si="68"/>
        <v>8.9033526664909655</v>
      </c>
      <c r="F257">
        <f>C259</f>
        <v>-7.7464110781761431</v>
      </c>
      <c r="G257">
        <f>D259</f>
        <v>6.4000232291142725</v>
      </c>
      <c r="I257" t="s">
        <v>11</v>
      </c>
      <c r="J257">
        <f>F257+G258</f>
        <v>-8.1596372868115346</v>
      </c>
    </row>
    <row r="258" spans="1:14" x14ac:dyDescent="0.25">
      <c r="A258">
        <f t="shared" ref="A258:A260" si="69">U251</f>
        <v>2.001155033663559E-3</v>
      </c>
      <c r="B258">
        <f t="shared" si="68"/>
        <v>-0.75500091264515801</v>
      </c>
      <c r="C258">
        <f t="shared" si="68"/>
        <v>-4.0195344726262103</v>
      </c>
      <c r="D258">
        <f t="shared" si="68"/>
        <v>-1.5412210452924606</v>
      </c>
      <c r="F258">
        <f>C260</f>
        <v>-1.7145676597577077E-4</v>
      </c>
      <c r="G258">
        <f>D260</f>
        <v>-0.41322620863539078</v>
      </c>
      <c r="I258" t="s">
        <v>12</v>
      </c>
      <c r="J258">
        <f>F257*G258-F258*G257</f>
        <v>3.2021174076509511</v>
      </c>
    </row>
    <row r="259" spans="1:14" x14ac:dyDescent="0.25">
      <c r="A259">
        <f t="shared" si="69"/>
        <v>0</v>
      </c>
      <c r="B259">
        <f t="shared" si="68"/>
        <v>8.5337657369366777</v>
      </c>
      <c r="C259">
        <f t="shared" si="68"/>
        <v>-7.7464110781761431</v>
      </c>
      <c r="D259">
        <f t="shared" si="68"/>
        <v>6.4000232291142725</v>
      </c>
    </row>
    <row r="260" spans="1:14" x14ac:dyDescent="0.25">
      <c r="A260">
        <f t="shared" si="69"/>
        <v>0</v>
      </c>
      <c r="B260">
        <f t="shared" si="68"/>
        <v>0</v>
      </c>
      <c r="C260">
        <f t="shared" si="68"/>
        <v>-1.7145676597577077E-4</v>
      </c>
      <c r="D260">
        <f t="shared" si="68"/>
        <v>-0.41322620863539078</v>
      </c>
    </row>
    <row r="262" spans="1:14" x14ac:dyDescent="0.25">
      <c r="A262" t="s">
        <v>13</v>
      </c>
      <c r="F262" t="s">
        <v>14</v>
      </c>
      <c r="K262" t="s">
        <v>15</v>
      </c>
    </row>
    <row r="263" spans="1:14" x14ac:dyDescent="0.25">
      <c r="A263">
        <f t="array" ref="A263:D266">MMULT(A257:D260,A257:D260)</f>
        <v>158.41758726938954</v>
      </c>
      <c r="B263">
        <v>189.0520346738403</v>
      </c>
      <c r="C263">
        <v>46.825497865524682</v>
      </c>
      <c r="D263">
        <v>191.5474620375611</v>
      </c>
      <c r="F263">
        <f>$J$25*A257</f>
        <v>-1.1074667469110178</v>
      </c>
      <c r="G263">
        <f t="shared" ref="G263:I266" si="70">$J$25*B257</f>
        <v>-0.49524492489319749</v>
      </c>
      <c r="H263">
        <f t="shared" si="70"/>
        <v>-1.2627360052377676</v>
      </c>
      <c r="I263">
        <f t="shared" si="70"/>
        <v>-0.7834260584311239</v>
      </c>
      <c r="K263">
        <f>$J$26</f>
        <v>-13.460558290299449</v>
      </c>
      <c r="L263">
        <v>0</v>
      </c>
      <c r="M263">
        <v>0</v>
      </c>
      <c r="N263">
        <v>0</v>
      </c>
    </row>
    <row r="264" spans="1:14" x14ac:dyDescent="0.25">
      <c r="A264">
        <v>2.3675578170372972E-2</v>
      </c>
      <c r="B264">
        <v>-33.720476124523344</v>
      </c>
      <c r="C264">
        <v>34.200700463550184</v>
      </c>
      <c r="D264">
        <v>-23.906800781029293</v>
      </c>
      <c r="F264">
        <f t="shared" ref="F264:F266" si="71">$J$25*A258</f>
        <v>-1.7608613957673737E-4</v>
      </c>
      <c r="G264">
        <f t="shared" si="70"/>
        <v>6.6434231155601015E-2</v>
      </c>
      <c r="H264">
        <f t="shared" si="70"/>
        <v>0.35368789337856044</v>
      </c>
      <c r="I264">
        <f t="shared" si="70"/>
        <v>0.1356155118092664</v>
      </c>
      <c r="K264">
        <v>0</v>
      </c>
      <c r="L264">
        <f>$J$26</f>
        <v>-13.460558290299449</v>
      </c>
      <c r="M264">
        <v>0</v>
      </c>
      <c r="N264">
        <v>0</v>
      </c>
    </row>
    <row r="265" spans="1:14" x14ac:dyDescent="0.25">
      <c r="A265">
        <v>1.7077388260576445E-2</v>
      </c>
      <c r="B265">
        <v>-72.549058362853444</v>
      </c>
      <c r="C265">
        <v>25.70402170387165</v>
      </c>
      <c r="D265">
        <v>-65.374287526103302</v>
      </c>
      <c r="F265">
        <f t="shared" si="71"/>
        <v>0</v>
      </c>
      <c r="G265">
        <f t="shared" si="70"/>
        <v>-0.75090527190111056</v>
      </c>
      <c r="H265">
        <f t="shared" si="70"/>
        <v>0.68162416173890272</v>
      </c>
      <c r="I265">
        <f t="shared" si="70"/>
        <v>-0.56315246178255118</v>
      </c>
      <c r="K265">
        <v>0</v>
      </c>
      <c r="L265">
        <v>0</v>
      </c>
      <c r="M265">
        <f>$J$26</f>
        <v>-13.460558290299449</v>
      </c>
      <c r="N265">
        <v>0</v>
      </c>
    </row>
    <row r="266" spans="1:14" x14ac:dyDescent="0.25">
      <c r="A266">
        <v>0</v>
      </c>
      <c r="B266">
        <v>-1.4631718748500029E-3</v>
      </c>
      <c r="C266">
        <v>1.3990250207320182E-3</v>
      </c>
      <c r="D266">
        <v>0.16965857221814576</v>
      </c>
      <c r="F266">
        <f t="shared" si="71"/>
        <v>0</v>
      </c>
      <c r="G266">
        <f t="shared" si="70"/>
        <v>0</v>
      </c>
      <c r="H266">
        <f t="shared" si="70"/>
        <v>1.5086867092807868E-5</v>
      </c>
      <c r="I266">
        <f t="shared" si="70"/>
        <v>3.6360705006112312E-2</v>
      </c>
      <c r="K266">
        <v>0</v>
      </c>
      <c r="L266">
        <v>0</v>
      </c>
      <c r="M266">
        <v>0</v>
      </c>
      <c r="N266">
        <f>$J$26</f>
        <v>-13.460558290299449</v>
      </c>
    </row>
    <row r="268" spans="1:14" x14ac:dyDescent="0.25">
      <c r="A268" t="s">
        <v>16</v>
      </c>
      <c r="C268" t="s">
        <v>17</v>
      </c>
      <c r="D268" t="s">
        <v>18</v>
      </c>
      <c r="E268" t="s">
        <v>19</v>
      </c>
      <c r="G268" t="s">
        <v>20</v>
      </c>
      <c r="K268" t="s">
        <v>21</v>
      </c>
    </row>
    <row r="269" spans="1:14" x14ac:dyDescent="0.25">
      <c r="A269">
        <f t="array" ref="A269:A272">A263:D266-F263:I266+K263:N266</f>
        <v>146.06449572600113</v>
      </c>
      <c r="C269">
        <f>SQRT(SUMPRODUCT(A269:A271,A269:A271))</f>
        <v>146.06449867175144</v>
      </c>
      <c r="D269">
        <f>A269+SIGN(A269)*C269</f>
        <v>292.12899439775254</v>
      </c>
      <c r="E269">
        <f>D269/(SQRT(SUMPRODUCT(D269:D271,D269:D271)))</f>
        <v>0.9999999949581343</v>
      </c>
      <c r="G269">
        <f t="array" ref="G269:I271">MMULT(E269:E271,TRANSPOSE(E269:E271))</f>
        <v>0.99999998991626859</v>
      </c>
      <c r="H269">
        <v>8.1647712232769154E-5</v>
      </c>
      <c r="I269">
        <v>5.8458381112012041E-5</v>
      </c>
      <c r="K269">
        <f>1-2*G269</f>
        <v>-0.99999997983253719</v>
      </c>
      <c r="L269">
        <f t="shared" ref="L269:M270" si="72">-2*H269</f>
        <v>-1.6329542446553831E-4</v>
      </c>
      <c r="M269">
        <f t="shared" si="72"/>
        <v>-1.1691676222402408E-4</v>
      </c>
      <c r="N269">
        <v>0</v>
      </c>
    </row>
    <row r="270" spans="1:14" x14ac:dyDescent="0.25">
      <c r="A270">
        <v>2.385166430994971E-2</v>
      </c>
      <c r="D270">
        <f>A270</f>
        <v>2.385166430994971E-2</v>
      </c>
      <c r="E270">
        <f>D270/(SQRT(SUMPRODUCT(D269:D271,D269:D271)))</f>
        <v>8.164771264442596E-5</v>
      </c>
      <c r="G270">
        <v>8.1647712232769154E-5</v>
      </c>
      <c r="H270">
        <v>6.666348980066755E-9</v>
      </c>
      <c r="I270">
        <v>4.7729931267566874E-9</v>
      </c>
      <c r="K270">
        <f t="shared" ref="K270:L271" si="73">-2*G270</f>
        <v>-1.6329542446553831E-4</v>
      </c>
      <c r="L270">
        <f>1-2*H270</f>
        <v>0.99999998666730205</v>
      </c>
      <c r="M270">
        <f t="shared" si="72"/>
        <v>-9.5459862535133749E-9</v>
      </c>
      <c r="N270">
        <v>0</v>
      </c>
    </row>
    <row r="271" spans="1:14" x14ac:dyDescent="0.25">
      <c r="A271">
        <v>1.7077388260576445E-2</v>
      </c>
      <c r="D271">
        <f>A271</f>
        <v>1.7077388260576445E-2</v>
      </c>
      <c r="E271">
        <f>D271/(SQRT(SUMPRODUCT(D269:D271,D269:D271)))</f>
        <v>5.8458381406751351E-5</v>
      </c>
      <c r="G271">
        <v>5.8458381112012041E-5</v>
      </c>
      <c r="H271">
        <v>4.7729931267566874E-9</v>
      </c>
      <c r="I271">
        <v>3.417382356697212E-9</v>
      </c>
      <c r="K271">
        <f t="shared" si="73"/>
        <v>-1.1691676222402408E-4</v>
      </c>
      <c r="L271">
        <f t="shared" si="73"/>
        <v>-9.5459862535133749E-9</v>
      </c>
      <c r="M271">
        <f>1-2*I271</f>
        <v>0.99999999316523525</v>
      </c>
      <c r="N271">
        <v>0</v>
      </c>
    </row>
    <row r="272" spans="1:14" x14ac:dyDescent="0.25">
      <c r="A272">
        <v>0</v>
      </c>
      <c r="K272">
        <v>0</v>
      </c>
      <c r="L272">
        <v>0</v>
      </c>
      <c r="M272">
        <v>0</v>
      </c>
      <c r="N272">
        <v>1</v>
      </c>
    </row>
    <row r="273" spans="1:29" x14ac:dyDescent="0.25">
      <c r="K273" t="s">
        <v>22</v>
      </c>
      <c r="P273" t="s">
        <v>23</v>
      </c>
      <c r="U273" t="s">
        <v>24</v>
      </c>
      <c r="Z273" t="s">
        <v>25</v>
      </c>
    </row>
    <row r="274" spans="1:29" x14ac:dyDescent="0.25">
      <c r="A274">
        <f t="array" ref="A274:D277">MMULT(MMULT(K269:N272,A257:D260),K269:N272)</f>
        <v>12.588554090937048</v>
      </c>
      <c r="B274">
        <v>-5.6270976290691284</v>
      </c>
      <c r="C274">
        <v>-14.347502151347211</v>
      </c>
      <c r="D274">
        <v>-8.9038490825822514</v>
      </c>
      <c r="F274" t="s">
        <v>26</v>
      </c>
      <c r="G274">
        <f>SQRT(A275*A275+A276*A276)</f>
        <v>1.178035429006855E-3</v>
      </c>
      <c r="H274" t="s">
        <v>27</v>
      </c>
      <c r="I274">
        <f>A275/G274</f>
        <v>0.54984548270024636</v>
      </c>
      <c r="K274">
        <v>1</v>
      </c>
      <c r="L274">
        <v>0</v>
      </c>
      <c r="M274">
        <v>0</v>
      </c>
      <c r="N274">
        <v>0</v>
      </c>
      <c r="P274">
        <v>1</v>
      </c>
      <c r="Q274">
        <v>0</v>
      </c>
      <c r="R274">
        <v>0</v>
      </c>
      <c r="S274">
        <v>0</v>
      </c>
      <c r="U274">
        <f t="array" ref="U274:X277">MMULT(P274:S277,MMULT(K274:N277,A274:D277))</f>
        <v>12.588554090937048</v>
      </c>
      <c r="V274">
        <v>-5.6270976290691284</v>
      </c>
      <c r="W274">
        <v>-14.347502151347211</v>
      </c>
      <c r="X274">
        <v>-8.9038490825822514</v>
      </c>
      <c r="Z274">
        <f t="array" ref="Z274:AC277">MMULT(MMULT(U274:X277,TRANSPOSE(K274:N277)), TRANSPOSE(P274:S277))</f>
        <v>12.588554090937048</v>
      </c>
      <c r="AA274">
        <v>-15.078172075503133</v>
      </c>
      <c r="AB274">
        <v>-3.1887837134037067</v>
      </c>
      <c r="AC274">
        <v>-8.9035925044915363</v>
      </c>
    </row>
    <row r="275" spans="1:29" x14ac:dyDescent="0.25">
      <c r="A275">
        <v>6.4773745910026606E-4</v>
      </c>
      <c r="B275">
        <v>-0.75591999890536954</v>
      </c>
      <c r="C275">
        <v>-4.0218776809544288</v>
      </c>
      <c r="D275">
        <v>-1.5426749625912008</v>
      </c>
      <c r="H275" t="s">
        <v>28</v>
      </c>
      <c r="I275">
        <f>A276/G274</f>
        <v>0.83526639173028694</v>
      </c>
      <c r="K275">
        <v>0</v>
      </c>
      <c r="L275">
        <f>I274</f>
        <v>0.54984548270024636</v>
      </c>
      <c r="M275">
        <f>I275</f>
        <v>0.83526639173028694</v>
      </c>
      <c r="N275">
        <v>0</v>
      </c>
      <c r="P275">
        <v>0</v>
      </c>
      <c r="Q275">
        <f>I276</f>
        <v>0.99999999985521748</v>
      </c>
      <c r="R275">
        <v>0</v>
      </c>
      <c r="S275">
        <f>I277</f>
        <v>1.7016610403039374E-5</v>
      </c>
      <c r="U275">
        <v>1.1780354291774141E-3</v>
      </c>
      <c r="V275">
        <v>6.7117790032681572</v>
      </c>
      <c r="W275">
        <v>-8.6831293356380055</v>
      </c>
      <c r="X275">
        <v>4.4966149219834088</v>
      </c>
      <c r="Z275">
        <v>1.1780354291774141E-3</v>
      </c>
      <c r="AA275">
        <v>-3.5622082256163861</v>
      </c>
      <c r="AB275">
        <v>-10.380502871053444</v>
      </c>
      <c r="AC275">
        <v>4.4966755393439986</v>
      </c>
    </row>
    <row r="276" spans="1:29" x14ac:dyDescent="0.25">
      <c r="A276">
        <v>9.8397340211699635E-4</v>
      </c>
      <c r="B276">
        <v>8.5331078461759642</v>
      </c>
      <c r="C276">
        <v>-7.7480886615411455</v>
      </c>
      <c r="D276">
        <v>6.39898224891739</v>
      </c>
      <c r="F276" t="s">
        <v>26</v>
      </c>
      <c r="G276">
        <f>SQRT(G274*G274+A277*A277)</f>
        <v>1.1780354291774139E-3</v>
      </c>
      <c r="H276" t="s">
        <v>27</v>
      </c>
      <c r="I276">
        <f>G274/G276</f>
        <v>0.99999999985521748</v>
      </c>
      <c r="K276">
        <v>0</v>
      </c>
      <c r="L276">
        <f>-M275</f>
        <v>-0.83526639173028694</v>
      </c>
      <c r="M276">
        <f>L275</f>
        <v>0.54984548270024636</v>
      </c>
      <c r="N276">
        <v>0</v>
      </c>
      <c r="P276">
        <v>0</v>
      </c>
      <c r="Q276">
        <v>0</v>
      </c>
      <c r="R276">
        <v>1</v>
      </c>
      <c r="S276">
        <v>0</v>
      </c>
      <c r="U276">
        <v>0</v>
      </c>
      <c r="V276">
        <v>5.3232853725363336</v>
      </c>
      <c r="W276">
        <v>-0.90091229155801678</v>
      </c>
      <c r="X276">
        <v>4.8069960330624983</v>
      </c>
      <c r="Z276">
        <v>0</v>
      </c>
      <c r="AA276">
        <v>2.1745644546421481</v>
      </c>
      <c r="AB276">
        <v>-4.9417239190913422</v>
      </c>
      <c r="AC276">
        <v>4.806959030042341</v>
      </c>
    </row>
    <row r="277" spans="1:29" x14ac:dyDescent="0.25">
      <c r="A277">
        <v>2.0046169939289335E-8</v>
      </c>
      <c r="B277">
        <v>1.6367239310765675E-12</v>
      </c>
      <c r="C277">
        <v>-1.7145676480390411E-4</v>
      </c>
      <c r="D277">
        <v>-0.41322620863539078</v>
      </c>
      <c r="H277" t="s">
        <v>28</v>
      </c>
      <c r="I277">
        <f>A277/G276</f>
        <v>1.7016610403039374E-5</v>
      </c>
      <c r="K277">
        <v>0</v>
      </c>
      <c r="L277">
        <v>0</v>
      </c>
      <c r="M277">
        <v>0</v>
      </c>
      <c r="N277">
        <v>1</v>
      </c>
      <c r="P277">
        <v>0</v>
      </c>
      <c r="Q277">
        <f>-S275</f>
        <v>-1.7016610403039374E-5</v>
      </c>
      <c r="R277">
        <v>0</v>
      </c>
      <c r="S277">
        <f>Q275</f>
        <v>0.99999999985521748</v>
      </c>
      <c r="U277">
        <v>-6.6174449004242214E-24</v>
      </c>
      <c r="V277">
        <v>-1.1421172678972609E-4</v>
      </c>
      <c r="W277">
        <v>-2.369933582358131E-5</v>
      </c>
      <c r="X277">
        <v>-0.41330272583948968</v>
      </c>
      <c r="Z277">
        <v>-6.6174449004242214E-24</v>
      </c>
      <c r="AA277">
        <v>-8.962707221865929E-5</v>
      </c>
      <c r="AB277">
        <v>8.2366244183347564E-5</v>
      </c>
      <c r="AC277">
        <v>-0.4133027243741797</v>
      </c>
    </row>
    <row r="278" spans="1:29" x14ac:dyDescent="0.25">
      <c r="K278" t="s">
        <v>29</v>
      </c>
      <c r="P278" t="s">
        <v>30</v>
      </c>
      <c r="U278" t="s">
        <v>31</v>
      </c>
    </row>
    <row r="279" spans="1:29" x14ac:dyDescent="0.25">
      <c r="A279">
        <f>Z274</f>
        <v>12.588554090937048</v>
      </c>
      <c r="B279">
        <f t="shared" ref="B279:D282" si="74">AA274</f>
        <v>-15.078172075503133</v>
      </c>
      <c r="C279">
        <f t="shared" si="74"/>
        <v>-3.1887837134037067</v>
      </c>
      <c r="D279">
        <f t="shared" si="74"/>
        <v>-8.9035925044915363</v>
      </c>
      <c r="F279" t="s">
        <v>26</v>
      </c>
      <c r="G279">
        <f>SQRT(B281*B281+B282*B282)</f>
        <v>2.1745644564891875</v>
      </c>
      <c r="H279" t="s">
        <v>27</v>
      </c>
      <c r="I279">
        <f>B281/G279</f>
        <v>0.99999999915061644</v>
      </c>
      <c r="K279">
        <v>1</v>
      </c>
      <c r="L279">
        <v>0</v>
      </c>
      <c r="M279">
        <v>0</v>
      </c>
      <c r="N279">
        <v>0</v>
      </c>
      <c r="P279">
        <f t="array" ref="P279:S282">MMULT(K279:N282,A279:D282)</f>
        <v>12.588554090937048</v>
      </c>
      <c r="Q279">
        <v>-15.078172075503133</v>
      </c>
      <c r="R279">
        <v>-3.1887837134037067</v>
      </c>
      <c r="S279">
        <v>-8.9035925044915363</v>
      </c>
      <c r="U279">
        <f t="array" ref="U279:X282">MMULT(P279:S282,TRANSPOSE(K279:N282))</f>
        <v>12.588554090937048</v>
      </c>
      <c r="V279">
        <v>-15.078172075503133</v>
      </c>
      <c r="W279">
        <v>-3.1884167393111094</v>
      </c>
      <c r="X279">
        <v>-8.9037239261663608</v>
      </c>
    </row>
    <row r="280" spans="1:29" x14ac:dyDescent="0.25">
      <c r="A280">
        <f t="shared" ref="A280:A282" si="75">Z275</f>
        <v>1.1780354291774141E-3</v>
      </c>
      <c r="B280">
        <f t="shared" si="74"/>
        <v>-3.5622082256163861</v>
      </c>
      <c r="C280">
        <f t="shared" si="74"/>
        <v>-10.380502871053444</v>
      </c>
      <c r="D280">
        <f t="shared" si="74"/>
        <v>4.4966755393439986</v>
      </c>
      <c r="H280" t="s">
        <v>28</v>
      </c>
      <c r="I280">
        <f>B282/G279</f>
        <v>-4.1216102815991621E-5</v>
      </c>
      <c r="K280">
        <v>0</v>
      </c>
      <c r="L280">
        <v>1</v>
      </c>
      <c r="M280">
        <v>0</v>
      </c>
      <c r="N280">
        <v>0</v>
      </c>
      <c r="P280">
        <v>1.1780354291774141E-3</v>
      </c>
      <c r="Q280">
        <v>-3.5622082256163861</v>
      </c>
      <c r="R280">
        <v>-10.380502871053444</v>
      </c>
      <c r="S280">
        <v>4.4966755393439986</v>
      </c>
      <c r="U280">
        <v>1.1780354291774141E-3</v>
      </c>
      <c r="V280">
        <v>-3.5622082256163861</v>
      </c>
      <c r="W280">
        <v>-10.380688197677776</v>
      </c>
      <c r="X280">
        <v>4.4962476916509813</v>
      </c>
    </row>
    <row r="281" spans="1:29" x14ac:dyDescent="0.25">
      <c r="A281">
        <f t="shared" si="75"/>
        <v>0</v>
      </c>
      <c r="B281">
        <f t="shared" si="74"/>
        <v>2.1745644546421481</v>
      </c>
      <c r="C281">
        <f t="shared" si="74"/>
        <v>-4.9417239190913422</v>
      </c>
      <c r="D281">
        <f t="shared" si="74"/>
        <v>4.806959030042341</v>
      </c>
      <c r="K281">
        <v>0</v>
      </c>
      <c r="L281">
        <v>0</v>
      </c>
      <c r="M281">
        <f>I279</f>
        <v>0.99999999915061644</v>
      </c>
      <c r="N281">
        <f>I280</f>
        <v>-4.1216102815991621E-5</v>
      </c>
      <c r="P281">
        <v>2.7274528939504414E-28</v>
      </c>
      <c r="Q281">
        <v>2.1745644564891875</v>
      </c>
      <c r="R281">
        <v>-4.9417239182887389</v>
      </c>
      <c r="S281">
        <v>4.8069760606869716</v>
      </c>
      <c r="U281">
        <v>2.7274528939504414E-28</v>
      </c>
      <c r="V281">
        <v>2.1745644564891875</v>
      </c>
      <c r="W281">
        <v>-4.9419220389108709</v>
      </c>
      <c r="X281">
        <v>4.8067723780029006</v>
      </c>
    </row>
    <row r="282" spans="1:29" x14ac:dyDescent="0.25">
      <c r="A282">
        <f t="shared" si="75"/>
        <v>-6.6174449004242214E-24</v>
      </c>
      <c r="B282">
        <f t="shared" si="74"/>
        <v>-8.962707221865929E-5</v>
      </c>
      <c r="C282">
        <f t="shared" si="74"/>
        <v>8.2366244183347564E-5</v>
      </c>
      <c r="D282">
        <f t="shared" si="74"/>
        <v>-0.4133027243741797</v>
      </c>
      <c r="K282">
        <v>0</v>
      </c>
      <c r="L282">
        <v>0</v>
      </c>
      <c r="M282">
        <f>-N281</f>
        <v>4.1216102815991621E-5</v>
      </c>
      <c r="N282">
        <f>M281</f>
        <v>0.99999999915061644</v>
      </c>
      <c r="P282">
        <v>-6.6174448948034725E-24</v>
      </c>
      <c r="Q282">
        <v>-1.3552527156068805E-20</v>
      </c>
      <c r="R282">
        <v>-1.2131235702412678E-4</v>
      </c>
      <c r="S282">
        <v>-0.41310459990551268</v>
      </c>
      <c r="U282">
        <v>-6.6174448948034725E-24</v>
      </c>
      <c r="V282">
        <v>-1.3552527156068805E-20</v>
      </c>
      <c r="W282">
        <v>-1.0428579525762137E-4</v>
      </c>
      <c r="X282">
        <v>-0.41310460455465098</v>
      </c>
    </row>
    <row r="284" spans="1:29" x14ac:dyDescent="0.25">
      <c r="A284" t="s">
        <v>36</v>
      </c>
    </row>
    <row r="285" spans="1:29" x14ac:dyDescent="0.25">
      <c r="A285">
        <v>4</v>
      </c>
      <c r="B285">
        <v>4</v>
      </c>
    </row>
    <row r="286" spans="1:29" x14ac:dyDescent="0.25">
      <c r="A286">
        <f>U279</f>
        <v>12.588554090937048</v>
      </c>
      <c r="B286">
        <f t="shared" ref="B286:D289" si="76">V279</f>
        <v>-15.078172075503133</v>
      </c>
      <c r="C286">
        <f t="shared" si="76"/>
        <v>-3.1884167393111094</v>
      </c>
      <c r="D286">
        <f t="shared" si="76"/>
        <v>-8.9037239261663608</v>
      </c>
      <c r="F286">
        <f>C288</f>
        <v>-4.9419220389108709</v>
      </c>
      <c r="G286">
        <f>D288</f>
        <v>4.8067723780029006</v>
      </c>
      <c r="I286" t="s">
        <v>11</v>
      </c>
      <c r="J286">
        <f>F286+G287</f>
        <v>-5.3550266434655223</v>
      </c>
    </row>
    <row r="287" spans="1:29" x14ac:dyDescent="0.25">
      <c r="A287">
        <f t="shared" ref="A287:A289" si="77">U280</f>
        <v>1.1780354291774141E-3</v>
      </c>
      <c r="B287">
        <f t="shared" si="76"/>
        <v>-3.5622082256163861</v>
      </c>
      <c r="C287">
        <f t="shared" si="76"/>
        <v>-10.380688197677776</v>
      </c>
      <c r="D287">
        <f t="shared" si="76"/>
        <v>4.4962476916509813</v>
      </c>
      <c r="F287">
        <f>C289</f>
        <v>-1.0428579525762137E-4</v>
      </c>
      <c r="G287">
        <f>D289</f>
        <v>-0.41310460455465098</v>
      </c>
      <c r="I287" t="s">
        <v>12</v>
      </c>
      <c r="J287">
        <f>F286*G287-F287*G286</f>
        <v>2.0420320277042521</v>
      </c>
    </row>
    <row r="288" spans="1:29" x14ac:dyDescent="0.25">
      <c r="A288">
        <f t="shared" si="77"/>
        <v>2.7274528939504414E-28</v>
      </c>
      <c r="B288">
        <f t="shared" si="76"/>
        <v>2.1745644564891875</v>
      </c>
      <c r="C288">
        <f t="shared" si="76"/>
        <v>-4.9419220389108709</v>
      </c>
      <c r="D288">
        <f t="shared" si="76"/>
        <v>4.8067723780029006</v>
      </c>
    </row>
    <row r="289" spans="1:29" x14ac:dyDescent="0.25">
      <c r="A289">
        <f t="shared" si="77"/>
        <v>-6.6174448948034725E-24</v>
      </c>
      <c r="B289">
        <f t="shared" si="76"/>
        <v>-1.3552527156068805E-20</v>
      </c>
      <c r="C289">
        <f t="shared" si="76"/>
        <v>-1.0428579525762137E-4</v>
      </c>
      <c r="D289">
        <f t="shared" si="76"/>
        <v>-0.41310460455465098</v>
      </c>
    </row>
    <row r="291" spans="1:29" x14ac:dyDescent="0.25">
      <c r="A291" t="s">
        <v>13</v>
      </c>
      <c r="F291" t="s">
        <v>14</v>
      </c>
      <c r="K291" t="s">
        <v>15</v>
      </c>
    </row>
    <row r="292" spans="1:29" x14ac:dyDescent="0.25">
      <c r="A292">
        <f t="array" ref="A292:D295">MMULT(A286:D289,A286:D289)</f>
        <v>158.45393147953573</v>
      </c>
      <c r="B292">
        <v>-143.03421388409228</v>
      </c>
      <c r="C292">
        <v>132.14208180462725</v>
      </c>
      <c r="D292">
        <v>-191.52803080461285</v>
      </c>
      <c r="F292">
        <f>$J$25*A286</f>
        <v>-1.1076952337210688</v>
      </c>
      <c r="G292">
        <f t="shared" ref="G292:I295" si="78">$J$25*B286</f>
        <v>1.3267623287479313</v>
      </c>
      <c r="H292">
        <f t="shared" si="78"/>
        <v>0.28055597169765928</v>
      </c>
      <c r="I292">
        <f t="shared" si="78"/>
        <v>0.78345872640632874</v>
      </c>
      <c r="K292">
        <f>$J$26</f>
        <v>-13.460558290299449</v>
      </c>
      <c r="L292">
        <v>0</v>
      </c>
      <c r="M292">
        <v>0</v>
      </c>
      <c r="N292">
        <v>0</v>
      </c>
    </row>
    <row r="293" spans="1:29" x14ac:dyDescent="0.25">
      <c r="A293">
        <v>1.0633355225356803E-2</v>
      </c>
      <c r="B293">
        <v>-9.9019107668300315</v>
      </c>
      <c r="C293">
        <v>88.274499705844377</v>
      </c>
      <c r="D293">
        <v>-67.782085331741939</v>
      </c>
      <c r="F293">
        <f t="shared" ref="F293:F295" si="79">$J$25*A287</f>
        <v>-1.0365799126953132E-4</v>
      </c>
      <c r="G293">
        <f t="shared" si="78"/>
        <v>0.313446726648139</v>
      </c>
      <c r="H293">
        <f t="shared" si="78"/>
        <v>0.91342013993414117</v>
      </c>
      <c r="I293">
        <f t="shared" si="78"/>
        <v>-0.39563496345118543</v>
      </c>
      <c r="K293">
        <v>0</v>
      </c>
      <c r="L293">
        <f>$J$26</f>
        <v>-13.460558290299449</v>
      </c>
      <c r="M293">
        <v>0</v>
      </c>
      <c r="N293">
        <v>0</v>
      </c>
    </row>
    <row r="294" spans="1:29" x14ac:dyDescent="0.25">
      <c r="A294">
        <v>2.5617139727741904E-3</v>
      </c>
      <c r="B294">
        <v>-18.492779406594963</v>
      </c>
      <c r="C294">
        <v>1.8486165720260206</v>
      </c>
      <c r="D294">
        <v>-15.963013735443877</v>
      </c>
      <c r="F294">
        <f t="shared" si="79"/>
        <v>-2.3999472449363349E-29</v>
      </c>
      <c r="G294">
        <f t="shared" si="78"/>
        <v>-0.19134482534467309</v>
      </c>
      <c r="H294">
        <f t="shared" si="78"/>
        <v>0.43485085327342798</v>
      </c>
      <c r="I294">
        <f t="shared" si="78"/>
        <v>-0.42295873014750401</v>
      </c>
      <c r="K294">
        <v>0</v>
      </c>
      <c r="L294">
        <v>0</v>
      </c>
      <c r="M294">
        <f>$J$26</f>
        <v>-13.460558290299449</v>
      </c>
      <c r="N294">
        <v>0</v>
      </c>
    </row>
    <row r="295" spans="1:29" x14ac:dyDescent="0.25">
      <c r="A295">
        <v>-9.6535723218780286E-23</v>
      </c>
      <c r="B295">
        <v>-2.2677618368393206E-4</v>
      </c>
      <c r="C295">
        <v>5.5845321213955298E-4</v>
      </c>
      <c r="D295">
        <v>0.17015413622419218</v>
      </c>
      <c r="F295">
        <f t="shared" si="79"/>
        <v>5.8228388395001115E-25</v>
      </c>
      <c r="G295">
        <f t="shared" si="78"/>
        <v>1.1925173953425275E-21</v>
      </c>
      <c r="H295">
        <f t="shared" si="78"/>
        <v>9.1763420578097365E-6</v>
      </c>
      <c r="I295">
        <f t="shared" si="78"/>
        <v>3.6350004789100616E-2</v>
      </c>
      <c r="K295">
        <v>0</v>
      </c>
      <c r="L295">
        <v>0</v>
      </c>
      <c r="M295">
        <v>0</v>
      </c>
      <c r="N295">
        <f>$J$26</f>
        <v>-13.460558290299449</v>
      </c>
    </row>
    <row r="297" spans="1:29" x14ac:dyDescent="0.25">
      <c r="A297" t="s">
        <v>16</v>
      </c>
      <c r="C297" t="s">
        <v>17</v>
      </c>
      <c r="D297" t="s">
        <v>18</v>
      </c>
      <c r="E297" t="s">
        <v>19</v>
      </c>
      <c r="G297" t="s">
        <v>20</v>
      </c>
      <c r="K297" t="s">
        <v>21</v>
      </c>
    </row>
    <row r="298" spans="1:29" x14ac:dyDescent="0.25">
      <c r="A298">
        <f t="array" ref="A298:A301">A292:D295-F292:I295+K292:N295</f>
        <v>146.10106842295735</v>
      </c>
      <c r="C298">
        <f>SQRT(SUMPRODUCT(A298:A300,A298:A300))</f>
        <v>146.10106883994894</v>
      </c>
      <c r="D298">
        <f>A298+SIGN(A298)*C298</f>
        <v>292.20213726290626</v>
      </c>
      <c r="E298">
        <f>D298/(SQRT(SUMPRODUCT(D298:D300,D298:D300)))</f>
        <v>0.99999999928646721</v>
      </c>
      <c r="G298">
        <f t="array" ref="G298:I300">MMULT(E298:E300,TRANSPOSE(E298:E300))</f>
        <v>0.99999999857293442</v>
      </c>
      <c r="H298">
        <v>3.6745156287626261E-5</v>
      </c>
      <c r="I298">
        <v>8.7669241338011763E-6</v>
      </c>
      <c r="K298">
        <f>1-2*G298</f>
        <v>-0.99999999714586885</v>
      </c>
      <c r="L298">
        <f t="shared" ref="L298:M299" si="80">-2*H298</f>
        <v>-7.3490312575252522E-5</v>
      </c>
      <c r="M298">
        <f t="shared" si="80"/>
        <v>-1.7533848267602353E-5</v>
      </c>
      <c r="N298">
        <v>0</v>
      </c>
    </row>
    <row r="299" spans="1:29" x14ac:dyDescent="0.25">
      <c r="A299">
        <v>1.0737013216626335E-2</v>
      </c>
      <c r="D299">
        <f>A299</f>
        <v>1.0737013216626335E-2</v>
      </c>
      <c r="E299">
        <f>D299/(SQRT(SUMPRODUCT(D298:D300,D298:D300)))</f>
        <v>3.6745156313845136E-5</v>
      </c>
      <c r="G299">
        <v>3.6745156287626261E-5</v>
      </c>
      <c r="H299">
        <v>1.350206512528913E-9</v>
      </c>
      <c r="I299">
        <v>3.2214199791800444E-10</v>
      </c>
      <c r="K299">
        <f t="shared" ref="K299:L300" si="81">-2*G299</f>
        <v>-7.3490312575252522E-5</v>
      </c>
      <c r="L299">
        <f>1-2*H299</f>
        <v>0.999999997299587</v>
      </c>
      <c r="M299">
        <f t="shared" si="80"/>
        <v>-6.4428399583600889E-10</v>
      </c>
      <c r="N299">
        <v>0</v>
      </c>
    </row>
    <row r="300" spans="1:29" x14ac:dyDescent="0.25">
      <c r="A300">
        <v>2.5617139727741904E-3</v>
      </c>
      <c r="D300">
        <f>A300</f>
        <v>2.5617139727741904E-3</v>
      </c>
      <c r="E300">
        <f>D300/(SQRT(SUMPRODUCT(D298:D300,D298:D300)))</f>
        <v>8.7669241400566637E-6</v>
      </c>
      <c r="G300">
        <v>8.7669241338011763E-6</v>
      </c>
      <c r="H300">
        <v>3.2214199791800444E-10</v>
      </c>
      <c r="I300">
        <v>7.6858958877508271E-11</v>
      </c>
      <c r="K300">
        <f t="shared" si="81"/>
        <v>-1.7533848267602353E-5</v>
      </c>
      <c r="L300">
        <f t="shared" si="81"/>
        <v>-6.4428399583600889E-10</v>
      </c>
      <c r="M300">
        <f>1-2*I300</f>
        <v>0.99999999984628207</v>
      </c>
      <c r="N300">
        <v>0</v>
      </c>
    </row>
    <row r="301" spans="1:29" x14ac:dyDescent="0.25">
      <c r="A301">
        <v>-9.7118007102730301E-23</v>
      </c>
      <c r="K301">
        <v>0</v>
      </c>
      <c r="L301">
        <v>0</v>
      </c>
      <c r="M301">
        <v>0</v>
      </c>
      <c r="N301">
        <v>1</v>
      </c>
    </row>
    <row r="302" spans="1:29" x14ac:dyDescent="0.25">
      <c r="K302" t="s">
        <v>22</v>
      </c>
      <c r="P302" t="s">
        <v>23</v>
      </c>
      <c r="U302" t="s">
        <v>24</v>
      </c>
      <c r="Z302" t="s">
        <v>25</v>
      </c>
    </row>
    <row r="303" spans="1:29" x14ac:dyDescent="0.25">
      <c r="A303">
        <f t="array" ref="A303:D306">MMULT(MMULT(K298:N301,A286:D289),K298:N301)</f>
        <v>12.587390069529242</v>
      </c>
      <c r="B303">
        <v>15.079320785786827</v>
      </c>
      <c r="C303">
        <v>3.1894869767357341</v>
      </c>
      <c r="D303">
        <v>8.9033091888881586</v>
      </c>
      <c r="F303" t="s">
        <v>26</v>
      </c>
      <c r="G303">
        <f>SQRT(A304*A304+A305*A305)</f>
        <v>2.4120782229021604E-4</v>
      </c>
      <c r="H303" t="s">
        <v>27</v>
      </c>
      <c r="I303">
        <f>A304/G303</f>
        <v>0.79108965633794226</v>
      </c>
      <c r="K303">
        <v>1</v>
      </c>
      <c r="L303">
        <v>0</v>
      </c>
      <c r="M303">
        <v>0</v>
      </c>
      <c r="N303">
        <v>0</v>
      </c>
      <c r="P303">
        <v>1</v>
      </c>
      <c r="Q303">
        <v>0</v>
      </c>
      <c r="R303">
        <v>0</v>
      </c>
      <c r="S303">
        <v>0</v>
      </c>
      <c r="U303">
        <f t="array" ref="U303:X306">MMULT(P303:S306,MMULT(K303:N306,A303:D306))</f>
        <v>12.587390069529242</v>
      </c>
      <c r="V303">
        <v>15.079320785786827</v>
      </c>
      <c r="W303">
        <v>3.1894869767357341</v>
      </c>
      <c r="X303">
        <v>8.9033091888881586</v>
      </c>
      <c r="Z303">
        <f t="array" ref="Z303:AC306">MMULT(MMULT(U303:X306,TRANSPOSE(K303:N306)), TRANSPOSE(P303:S306))</f>
        <v>12.587390069529242</v>
      </c>
      <c r="AA303">
        <v>13.880172067617496</v>
      </c>
      <c r="AB303">
        <v>-6.7008536424966572</v>
      </c>
      <c r="AC303">
        <v>8.903203967310878</v>
      </c>
    </row>
    <row r="304" spans="1:29" x14ac:dyDescent="0.25">
      <c r="A304">
        <v>1.9081701324159047E-4</v>
      </c>
      <c r="B304">
        <v>-3.5611001201002974</v>
      </c>
      <c r="C304">
        <v>-10.380453849263102</v>
      </c>
      <c r="D304">
        <v>4.4969020138667473</v>
      </c>
      <c r="H304" t="s">
        <v>28</v>
      </c>
      <c r="I304">
        <f>A305/G303</f>
        <v>0.61170021712855083</v>
      </c>
      <c r="K304">
        <v>0</v>
      </c>
      <c r="L304">
        <f>I303</f>
        <v>0.79108965633794226</v>
      </c>
      <c r="M304">
        <f>I304</f>
        <v>0.61170021712855083</v>
      </c>
      <c r="N304">
        <v>0</v>
      </c>
      <c r="P304">
        <v>0</v>
      </c>
      <c r="Q304">
        <f>I305</f>
        <v>0.99999999997126632</v>
      </c>
      <c r="R304">
        <v>0</v>
      </c>
      <c r="S304">
        <f>I306</f>
        <v>7.5807297338010707E-6</v>
      </c>
      <c r="U304">
        <v>2.4120782229714683E-4</v>
      </c>
      <c r="V304">
        <v>-1.4868061901676055</v>
      </c>
      <c r="W304">
        <v>-11.234810249184209</v>
      </c>
      <c r="X304">
        <v>6.4978487385261552</v>
      </c>
      <c r="Z304">
        <v>2.4120782229714683E-4</v>
      </c>
      <c r="AA304">
        <v>-8.048483608178465</v>
      </c>
      <c r="AB304">
        <v>-7.9782625096955293</v>
      </c>
      <c r="AC304">
        <v>6.4979097520918652</v>
      </c>
    </row>
    <row r="305" spans="1:29" x14ac:dyDescent="0.25">
      <c r="A305">
        <v>1.4754687726803006E-4</v>
      </c>
      <c r="B305">
        <v>2.1748288503635536</v>
      </c>
      <c r="C305">
        <v>-4.9418661230191576</v>
      </c>
      <c r="D305">
        <v>4.8069284909114911</v>
      </c>
      <c r="F305" t="s">
        <v>26</v>
      </c>
      <c r="G305">
        <f>SQRT(G303*G303+A306*A306)</f>
        <v>2.4120782229714683E-4</v>
      </c>
      <c r="H305" t="s">
        <v>27</v>
      </c>
      <c r="I305">
        <f>G303/G305</f>
        <v>0.99999999997126632</v>
      </c>
      <c r="K305">
        <v>0</v>
      </c>
      <c r="L305">
        <f>-M304</f>
        <v>-0.61170021712855083</v>
      </c>
      <c r="M305">
        <f>L304</f>
        <v>0.79108965633794226</v>
      </c>
      <c r="N305">
        <v>0</v>
      </c>
      <c r="P305">
        <v>0</v>
      </c>
      <c r="Q305">
        <v>0</v>
      </c>
      <c r="R305">
        <v>1</v>
      </c>
      <c r="S305">
        <v>0</v>
      </c>
      <c r="U305">
        <v>-1.3552527156068805E-20</v>
      </c>
      <c r="V305">
        <v>3.8988103245098058</v>
      </c>
      <c r="W305">
        <v>2.4402667005597962</v>
      </c>
      <c r="X305">
        <v>1.0519554696281284</v>
      </c>
      <c r="Z305">
        <v>-1.3552527156068805E-20</v>
      </c>
      <c r="AA305">
        <v>4.5770281647858759</v>
      </c>
      <c r="AB305">
        <v>-0.4544333765269104</v>
      </c>
      <c r="AC305">
        <v>1.0519207724448529</v>
      </c>
    </row>
    <row r="306" spans="1:29" x14ac:dyDescent="0.25">
      <c r="A306">
        <v>1.8285313105133859E-9</v>
      </c>
      <c r="B306">
        <v>6.7189655324989571E-14</v>
      </c>
      <c r="C306">
        <v>-1.0428579524159078E-4</v>
      </c>
      <c r="D306">
        <v>-0.41310460455465098</v>
      </c>
      <c r="H306" t="s">
        <v>28</v>
      </c>
      <c r="I306">
        <f>A306/G305</f>
        <v>7.5807297338010707E-6</v>
      </c>
      <c r="K306">
        <v>0</v>
      </c>
      <c r="L306">
        <v>0</v>
      </c>
      <c r="M306">
        <v>0</v>
      </c>
      <c r="N306">
        <v>1</v>
      </c>
      <c r="P306">
        <v>0</v>
      </c>
      <c r="Q306">
        <f>-S304</f>
        <v>-7.5807297338010707E-6</v>
      </c>
      <c r="R306">
        <v>0</v>
      </c>
      <c r="S306">
        <f>Q304</f>
        <v>0.99999999997126632</v>
      </c>
      <c r="U306">
        <v>2.0679515313825692E-25</v>
      </c>
      <c r="V306">
        <v>1.1271075961716571E-5</v>
      </c>
      <c r="W306">
        <v>-1.9117735132536361E-5</v>
      </c>
      <c r="X306">
        <v>-0.41315386300166035</v>
      </c>
      <c r="Z306">
        <v>2.0679515313825692E-25</v>
      </c>
      <c r="AA306">
        <v>-5.9098988962770545E-6</v>
      </c>
      <c r="AB306">
        <v>-2.201836212901241E-5</v>
      </c>
      <c r="AC306">
        <v>-0.41315386296873047</v>
      </c>
    </row>
    <row r="307" spans="1:29" x14ac:dyDescent="0.25">
      <c r="K307" t="s">
        <v>29</v>
      </c>
      <c r="P307" t="s">
        <v>30</v>
      </c>
      <c r="U307" t="s">
        <v>31</v>
      </c>
    </row>
    <row r="308" spans="1:29" x14ac:dyDescent="0.25">
      <c r="A308">
        <f>Z303</f>
        <v>12.587390069529242</v>
      </c>
      <c r="B308">
        <f t="shared" ref="B308:D311" si="82">AA303</f>
        <v>13.880172067617496</v>
      </c>
      <c r="C308">
        <f t="shared" si="82"/>
        <v>-6.7008536424966572</v>
      </c>
      <c r="D308">
        <f t="shared" si="82"/>
        <v>8.903203967310878</v>
      </c>
      <c r="F308" t="s">
        <v>26</v>
      </c>
      <c r="G308">
        <f>SQRT(B310*B310+B311*B311)</f>
        <v>4.5770281647896915</v>
      </c>
      <c r="H308" t="s">
        <v>27</v>
      </c>
      <c r="I308">
        <f>B310/G308</f>
        <v>0.99999999999916633</v>
      </c>
      <c r="K308">
        <v>1</v>
      </c>
      <c r="L308">
        <v>0</v>
      </c>
      <c r="M308">
        <v>0</v>
      </c>
      <c r="N308">
        <v>0</v>
      </c>
      <c r="P308">
        <f t="array" ref="P308:S311">MMULT(K308:N311,A308:D311)</f>
        <v>12.587390069529242</v>
      </c>
      <c r="Q308">
        <v>13.880172067617496</v>
      </c>
      <c r="R308">
        <v>-6.7008536424966572</v>
      </c>
      <c r="S308">
        <v>8.903203967310878</v>
      </c>
      <c r="U308">
        <f t="array" ref="U308:X311">MMULT(P308:S311,TRANSPOSE(K308:N311))</f>
        <v>12.587390069529242</v>
      </c>
      <c r="V308">
        <v>13.880172067617496</v>
      </c>
      <c r="W308">
        <v>-6.7008651383860931</v>
      </c>
      <c r="X308">
        <v>8.903195315102483</v>
      </c>
    </row>
    <row r="309" spans="1:29" x14ac:dyDescent="0.25">
      <c r="A309">
        <f t="shared" ref="A309:A311" si="83">Z304</f>
        <v>2.4120782229714683E-4</v>
      </c>
      <c r="B309">
        <f t="shared" si="82"/>
        <v>-8.048483608178465</v>
      </c>
      <c r="C309">
        <f t="shared" si="82"/>
        <v>-7.9782625096955293</v>
      </c>
      <c r="D309">
        <f t="shared" si="82"/>
        <v>6.4979097520918652</v>
      </c>
      <c r="H309" t="s">
        <v>28</v>
      </c>
      <c r="I309">
        <f>B311/G308</f>
        <v>-1.2912087676761338E-6</v>
      </c>
      <c r="K309">
        <v>0</v>
      </c>
      <c r="L309">
        <v>1</v>
      </c>
      <c r="M309">
        <v>0</v>
      </c>
      <c r="N309">
        <v>0</v>
      </c>
      <c r="P309">
        <v>2.4120782229714683E-4</v>
      </c>
      <c r="Q309">
        <v>-8.048483608178465</v>
      </c>
      <c r="R309">
        <v>-7.9782625096955293</v>
      </c>
      <c r="S309">
        <v>6.4979097520918652</v>
      </c>
      <c r="U309">
        <v>2.4120782229714683E-4</v>
      </c>
      <c r="V309">
        <v>-8.048483608178465</v>
      </c>
      <c r="W309">
        <v>-7.9782708998469216</v>
      </c>
      <c r="X309">
        <v>6.4978994504839447</v>
      </c>
    </row>
    <row r="310" spans="1:29" x14ac:dyDescent="0.25">
      <c r="A310">
        <f t="shared" si="83"/>
        <v>-1.3552527156068805E-20</v>
      </c>
      <c r="B310">
        <f t="shared" si="82"/>
        <v>4.5770281647858759</v>
      </c>
      <c r="C310">
        <f t="shared" si="82"/>
        <v>-0.4544333765269104</v>
      </c>
      <c r="D310">
        <f t="shared" si="82"/>
        <v>1.0519207724448529</v>
      </c>
      <c r="K310">
        <v>0</v>
      </c>
      <c r="L310">
        <v>0</v>
      </c>
      <c r="M310">
        <f>I308</f>
        <v>0.99999999999916633</v>
      </c>
      <c r="N310">
        <f>I309</f>
        <v>-1.2912087676761338E-6</v>
      </c>
      <c r="P310">
        <v>-1.3552527156324524E-20</v>
      </c>
      <c r="Q310">
        <v>4.5770281647896915</v>
      </c>
      <c r="R310">
        <v>-0.45443337649810123</v>
      </c>
      <c r="S310">
        <v>1.0519213059118664</v>
      </c>
      <c r="U310">
        <v>-1.3552527156324524E-20</v>
      </c>
      <c r="V310">
        <v>4.5770281647896915</v>
      </c>
      <c r="W310">
        <v>-0.45443473474773544</v>
      </c>
      <c r="X310">
        <v>1.0519207191426294</v>
      </c>
    </row>
    <row r="311" spans="1:29" x14ac:dyDescent="0.25">
      <c r="A311">
        <f t="shared" si="83"/>
        <v>2.0679515313825692E-25</v>
      </c>
      <c r="B311">
        <f t="shared" si="82"/>
        <v>-5.9098988962770545E-6</v>
      </c>
      <c r="C311">
        <f t="shared" si="82"/>
        <v>-2.201836212901241E-5</v>
      </c>
      <c r="D311">
        <f t="shared" si="82"/>
        <v>-0.41315386296873047</v>
      </c>
      <c r="K311">
        <v>0</v>
      </c>
      <c r="L311">
        <v>0</v>
      </c>
      <c r="M311">
        <f>-N310</f>
        <v>1.2912087676761338E-6</v>
      </c>
      <c r="N311">
        <f>M310</f>
        <v>0.99999999999916633</v>
      </c>
      <c r="P311">
        <v>1.8929601124999958E-25</v>
      </c>
      <c r="Q311">
        <v>0</v>
      </c>
      <c r="R311">
        <v>-2.2605130489090268E-5</v>
      </c>
      <c r="S311">
        <v>-0.41315250471906173</v>
      </c>
      <c r="U311">
        <v>1.8929601124999958E-25</v>
      </c>
      <c r="V311">
        <v>0</v>
      </c>
      <c r="W311">
        <v>-2.2071664352590816E-5</v>
      </c>
      <c r="X311">
        <v>-0.41315250474790521</v>
      </c>
    </row>
    <row r="313" spans="1:29" x14ac:dyDescent="0.25">
      <c r="A313" t="s">
        <v>37</v>
      </c>
    </row>
    <row r="314" spans="1:29" x14ac:dyDescent="0.25">
      <c r="A314">
        <v>4</v>
      </c>
      <c r="B314">
        <v>4</v>
      </c>
    </row>
    <row r="315" spans="1:29" x14ac:dyDescent="0.25">
      <c r="A315">
        <f>U308</f>
        <v>12.587390069529242</v>
      </c>
      <c r="B315">
        <f t="shared" ref="B315:D318" si="84">V308</f>
        <v>13.880172067617496</v>
      </c>
      <c r="C315">
        <f t="shared" si="84"/>
        <v>-6.7008651383860931</v>
      </c>
      <c r="D315">
        <f t="shared" si="84"/>
        <v>8.903195315102483</v>
      </c>
      <c r="F315">
        <f>C317</f>
        <v>-0.45443473474773544</v>
      </c>
      <c r="G315">
        <f>D317</f>
        <v>1.0519207191426294</v>
      </c>
      <c r="I315" t="s">
        <v>11</v>
      </c>
      <c r="J315">
        <f>F315+G316</f>
        <v>-0.86758723949564065</v>
      </c>
    </row>
    <row r="316" spans="1:29" x14ac:dyDescent="0.25">
      <c r="A316">
        <f t="shared" ref="A316:A318" si="85">U309</f>
        <v>2.4120782229714683E-4</v>
      </c>
      <c r="B316">
        <f t="shared" si="84"/>
        <v>-8.048483608178465</v>
      </c>
      <c r="C316">
        <f t="shared" si="84"/>
        <v>-7.9782708998469216</v>
      </c>
      <c r="D316">
        <f t="shared" si="84"/>
        <v>6.4978994504839447</v>
      </c>
      <c r="F316">
        <f>C318</f>
        <v>-2.2071664352590816E-5</v>
      </c>
      <c r="G316">
        <f>D318</f>
        <v>-0.41315250474790521</v>
      </c>
      <c r="I316" t="s">
        <v>12</v>
      </c>
      <c r="J316">
        <f>F315*G316-F316*G315</f>
        <v>0.18777406654651527</v>
      </c>
    </row>
    <row r="317" spans="1:29" x14ac:dyDescent="0.25">
      <c r="A317">
        <f t="shared" si="85"/>
        <v>-1.3552527156324524E-20</v>
      </c>
      <c r="B317">
        <f t="shared" si="84"/>
        <v>4.5770281647896915</v>
      </c>
      <c r="C317">
        <f t="shared" si="84"/>
        <v>-0.45443473474773544</v>
      </c>
      <c r="D317">
        <f t="shared" si="84"/>
        <v>1.0519207191426294</v>
      </c>
    </row>
    <row r="318" spans="1:29" x14ac:dyDescent="0.25">
      <c r="A318">
        <f t="shared" si="85"/>
        <v>1.8929601124999958E-25</v>
      </c>
      <c r="B318">
        <f t="shared" si="84"/>
        <v>0</v>
      </c>
      <c r="C318">
        <f t="shared" si="84"/>
        <v>-2.2071664352590816E-5</v>
      </c>
      <c r="D318">
        <f t="shared" si="84"/>
        <v>-0.41315250474790521</v>
      </c>
    </row>
    <row r="320" spans="1:29" x14ac:dyDescent="0.25">
      <c r="A320" t="s">
        <v>13</v>
      </c>
      <c r="F320" t="s">
        <v>14</v>
      </c>
      <c r="K320" t="s">
        <v>15</v>
      </c>
    </row>
    <row r="321" spans="1:29" x14ac:dyDescent="0.25">
      <c r="A321">
        <f t="array" ref="A321:D324">MMULT(A315:D318,A315:D318)</f>
        <v>158.44573676856092</v>
      </c>
      <c r="B321">
        <v>32.330754215519121</v>
      </c>
      <c r="C321">
        <v>-192.04126682871237</v>
      </c>
      <c r="D321">
        <v>191.53279842725129</v>
      </c>
      <c r="F321">
        <f>$J$25*A315</f>
        <v>-1.1075928088551104</v>
      </c>
      <c r="G321">
        <f t="shared" ref="G321:I324" si="86">$J$25*B315</f>
        <v>-1.2213476092220334</v>
      </c>
      <c r="H321">
        <f t="shared" si="86"/>
        <v>0.58962421911041252</v>
      </c>
      <c r="I321">
        <f t="shared" si="86"/>
        <v>-0.78341221272797301</v>
      </c>
      <c r="K321">
        <f>$J$26</f>
        <v>-13.460558290299449</v>
      </c>
      <c r="L321">
        <v>0</v>
      </c>
      <c r="M321">
        <v>0</v>
      </c>
      <c r="N321">
        <v>0</v>
      </c>
    </row>
    <row r="322" spans="1:29" x14ac:dyDescent="0.25">
      <c r="A322">
        <v>1.0948197431528699E-3</v>
      </c>
      <c r="B322">
        <v>28.264665782273624</v>
      </c>
      <c r="C322">
        <v>67.836826258599515</v>
      </c>
      <c r="D322">
        <v>-63.373221590507612</v>
      </c>
      <c r="F322">
        <f t="shared" ref="F322:F324" si="87">$J$25*A316</f>
        <v>-2.1224419672402568E-5</v>
      </c>
      <c r="G322">
        <f t="shared" si="86"/>
        <v>0.70820420415716023</v>
      </c>
      <c r="H322">
        <f t="shared" si="86"/>
        <v>0.70202602977718986</v>
      </c>
      <c r="I322">
        <f t="shared" si="86"/>
        <v>-0.57176481099459187</v>
      </c>
      <c r="K322">
        <v>0</v>
      </c>
      <c r="L322">
        <f>$J$26</f>
        <v>-13.460558290299449</v>
      </c>
      <c r="M322">
        <v>0</v>
      </c>
      <c r="N322">
        <v>0</v>
      </c>
    </row>
    <row r="323" spans="1:29" x14ac:dyDescent="0.25">
      <c r="A323">
        <v>1.1040149962216277E-3</v>
      </c>
      <c r="B323">
        <v>-38.918096738480109</v>
      </c>
      <c r="C323">
        <v>-36.31028290441715</v>
      </c>
      <c r="D323">
        <v>28.828435803947254</v>
      </c>
      <c r="F323">
        <f t="shared" si="87"/>
        <v>1.1925173953650287E-21</v>
      </c>
      <c r="G323">
        <f t="shared" si="86"/>
        <v>-0.40274301926340156</v>
      </c>
      <c r="H323">
        <f t="shared" si="86"/>
        <v>3.9986736052535422E-2</v>
      </c>
      <c r="I323">
        <f t="shared" si="86"/>
        <v>-9.2560873824707512E-2</v>
      </c>
      <c r="K323">
        <v>0</v>
      </c>
      <c r="L323">
        <v>0</v>
      </c>
      <c r="M323">
        <f>$J$26</f>
        <v>-13.460558290299449</v>
      </c>
      <c r="N323">
        <v>0</v>
      </c>
    </row>
    <row r="324" spans="1:29" x14ac:dyDescent="0.25">
      <c r="A324">
        <v>2.6036614415467823E-24</v>
      </c>
      <c r="B324">
        <v>-1.0102262938559279E-4</v>
      </c>
      <c r="C324">
        <v>1.9149094346738602E-5</v>
      </c>
      <c r="D324">
        <v>0.17067177453842938</v>
      </c>
      <c r="F324">
        <f t="shared" si="87"/>
        <v>-1.6656582472405799E-26</v>
      </c>
      <c r="G324">
        <f t="shared" si="86"/>
        <v>0</v>
      </c>
      <c r="H324">
        <f t="shared" si="86"/>
        <v>1.942135469017649E-6</v>
      </c>
      <c r="I324">
        <f t="shared" si="86"/>
        <v>3.6354219635013715E-2</v>
      </c>
      <c r="K324">
        <v>0</v>
      </c>
      <c r="L324">
        <v>0</v>
      </c>
      <c r="M324">
        <v>0</v>
      </c>
      <c r="N324">
        <f>$J$26</f>
        <v>-13.460558290299449</v>
      </c>
    </row>
    <row r="326" spans="1:29" x14ac:dyDescent="0.25">
      <c r="A326" t="s">
        <v>16</v>
      </c>
      <c r="C326" t="s">
        <v>17</v>
      </c>
      <c r="D326" t="s">
        <v>18</v>
      </c>
      <c r="E326" t="s">
        <v>19</v>
      </c>
      <c r="G326" t="s">
        <v>20</v>
      </c>
      <c r="K326" t="s">
        <v>21</v>
      </c>
    </row>
    <row r="327" spans="1:29" x14ac:dyDescent="0.25">
      <c r="A327">
        <f t="array" ref="A327:A330">A321:D324-F321:I324+K321:N324</f>
        <v>146.09277128711659</v>
      </c>
      <c r="C327">
        <f>SQRT(SUMPRODUCT(A327:A329,A327:A329))</f>
        <v>146.09277129555096</v>
      </c>
      <c r="D327">
        <f>A327+SIGN(A327)*C327</f>
        <v>292.18554258266755</v>
      </c>
      <c r="E327">
        <f>D327/(SQRT(SUMPRODUCT(D327:D329,D327:D329)))</f>
        <v>0.99999999998556666</v>
      </c>
      <c r="G327">
        <f t="array" ref="G327:I329">MMULT(E327:E329,TRANSPOSE(E327:E329))</f>
        <v>0.99999999997113331</v>
      </c>
      <c r="H327">
        <v>3.8196419745076724E-6</v>
      </c>
      <c r="I327">
        <v>3.7784723584583293E-6</v>
      </c>
      <c r="K327">
        <f>1-2*G327</f>
        <v>-0.99999999994226663</v>
      </c>
      <c r="L327">
        <f t="shared" ref="L327:M328" si="88">-2*H327</f>
        <v>-7.6392839490153448E-6</v>
      </c>
      <c r="M327">
        <f t="shared" si="88"/>
        <v>-7.5569447169166587E-6</v>
      </c>
      <c r="N327">
        <v>0</v>
      </c>
    </row>
    <row r="328" spans="1:29" x14ac:dyDescent="0.25">
      <c r="A328">
        <v>1.1160441628252724E-3</v>
      </c>
      <c r="D328">
        <f>A328</f>
        <v>1.1160441628252724E-3</v>
      </c>
      <c r="E328">
        <f>D328/(SQRT(SUMPRODUCT(D327:D329,D327:D329)))</f>
        <v>3.8196419745628024E-6</v>
      </c>
      <c r="G328">
        <v>3.8196419745076724E-6</v>
      </c>
      <c r="H328">
        <v>1.4589664813842023E-11</v>
      </c>
      <c r="I328">
        <v>1.4432411620301049E-11</v>
      </c>
      <c r="K328">
        <f t="shared" ref="K328:L329" si="89">-2*G328</f>
        <v>-7.6392839490153448E-6</v>
      </c>
      <c r="L328">
        <f>1-2*H328</f>
        <v>0.99999999997082067</v>
      </c>
      <c r="M328">
        <f t="shared" si="88"/>
        <v>-2.8864823240602099E-11</v>
      </c>
      <c r="N328">
        <v>0</v>
      </c>
    </row>
    <row r="329" spans="1:29" x14ac:dyDescent="0.25">
      <c r="A329">
        <v>1.1040149962216277E-3</v>
      </c>
      <c r="D329">
        <f>A329</f>
        <v>1.1040149962216277E-3</v>
      </c>
      <c r="E329">
        <f>D329/(SQRT(SUMPRODUCT(D327:D329,D327:D329)))</f>
        <v>3.7784723585128651E-6</v>
      </c>
      <c r="G329">
        <v>3.7784723584583293E-6</v>
      </c>
      <c r="H329">
        <v>1.4432411620301049E-11</v>
      </c>
      <c r="I329">
        <v>1.4276853364045773E-11</v>
      </c>
      <c r="K329">
        <f t="shared" si="89"/>
        <v>-7.5569447169166587E-6</v>
      </c>
      <c r="L329">
        <f t="shared" si="89"/>
        <v>-2.8864823240602099E-11</v>
      </c>
      <c r="M329">
        <f>1-2*I329</f>
        <v>0.99999999997144629</v>
      </c>
      <c r="N329">
        <v>0</v>
      </c>
    </row>
    <row r="330" spans="1:29" x14ac:dyDescent="0.25">
      <c r="A330">
        <v>2.6203180240191879E-24</v>
      </c>
      <c r="K330">
        <v>0</v>
      </c>
      <c r="L330">
        <v>0</v>
      </c>
      <c r="M330">
        <v>0</v>
      </c>
      <c r="N330">
        <v>1</v>
      </c>
    </row>
    <row r="331" spans="1:29" x14ac:dyDescent="0.25">
      <c r="K331" t="s">
        <v>22</v>
      </c>
      <c r="P331" t="s">
        <v>23</v>
      </c>
      <c r="U331" t="s">
        <v>24</v>
      </c>
      <c r="Z331" t="s">
        <v>25</v>
      </c>
    </row>
    <row r="332" spans="1:29" x14ac:dyDescent="0.25">
      <c r="A332">
        <f t="array" ref="A332:D335">MMULT(MMULT(K327:N330,A315:D318),K327:N330)</f>
        <v>12.587445465734744</v>
      </c>
      <c r="B332">
        <v>-13.880049011654796</v>
      </c>
      <c r="C332">
        <v>6.7010246428344287</v>
      </c>
      <c r="D332">
        <v>-8.9032529031941667</v>
      </c>
      <c r="F332" t="s">
        <v>26</v>
      </c>
      <c r="G332">
        <f>SQRT(A333*A333+A334*A334)</f>
        <v>6.7716364606635316E-5</v>
      </c>
      <c r="H332" t="s">
        <v>27</v>
      </c>
      <c r="I332">
        <f>A333/G332</f>
        <v>-0.3436798260385609</v>
      </c>
      <c r="K332">
        <v>1</v>
      </c>
      <c r="L332">
        <v>0</v>
      </c>
      <c r="M332">
        <v>0</v>
      </c>
      <c r="N332">
        <v>0</v>
      </c>
      <c r="P332">
        <v>1</v>
      </c>
      <c r="Q332">
        <v>0</v>
      </c>
      <c r="R332">
        <v>0</v>
      </c>
      <c r="S332">
        <v>0</v>
      </c>
      <c r="U332">
        <f t="array" ref="U332:X335">MMULT(P332:S335,MMULT(K332:N335,A332:D335))</f>
        <v>12.587445465734744</v>
      </c>
      <c r="V332">
        <v>-13.880049011654796</v>
      </c>
      <c r="W332">
        <v>6.7010246428344287</v>
      </c>
      <c r="X332">
        <v>-8.9032529031941667</v>
      </c>
      <c r="Z332">
        <f t="array" ref="Z332:AC335">MMULT(MMULT(U332:X335,TRANSPOSE(K332:N335)), TRANSPOSE(P332:S335))</f>
        <v>12.587445465734744</v>
      </c>
      <c r="AA332">
        <v>11.063115256514179</v>
      </c>
      <c r="AB332">
        <v>10.73156500348051</v>
      </c>
      <c r="AC332">
        <v>-8.9032801531348298</v>
      </c>
    </row>
    <row r="333" spans="1:29" x14ac:dyDescent="0.25">
      <c r="A333">
        <v>-2.3272748407972189E-5</v>
      </c>
      <c r="B333">
        <v>-8.0485896432943456</v>
      </c>
      <c r="C333">
        <v>-7.978219710425507</v>
      </c>
      <c r="D333">
        <v>6.4978314362269121</v>
      </c>
      <c r="H333" t="s">
        <v>28</v>
      </c>
      <c r="I333">
        <f>A334/G332</f>
        <v>0.93908688478441904</v>
      </c>
      <c r="K333">
        <v>0</v>
      </c>
      <c r="L333">
        <f>I332</f>
        <v>-0.3436798260385609</v>
      </c>
      <c r="M333">
        <f>I333</f>
        <v>0.93908688478441904</v>
      </c>
      <c r="N333">
        <v>0</v>
      </c>
      <c r="P333">
        <v>0</v>
      </c>
      <c r="Q333">
        <f>I334</f>
        <v>0.99999999999696654</v>
      </c>
      <c r="R333">
        <v>0</v>
      </c>
      <c r="S333">
        <f>I335</f>
        <v>2.4631320404051803E-6</v>
      </c>
      <c r="U333">
        <v>6.7716364606840745E-5</v>
      </c>
      <c r="V333">
        <v>7.0642665075361739</v>
      </c>
      <c r="W333">
        <v>2.31524701705957</v>
      </c>
      <c r="X333">
        <v>-1.245392826962505</v>
      </c>
      <c r="Z333">
        <v>6.7716364606840745E-5</v>
      </c>
      <c r="AA333">
        <v>-0.25363084320937956</v>
      </c>
      <c r="AB333">
        <v>-7.4296637199083833</v>
      </c>
      <c r="AC333">
        <v>-1.2453922022400266</v>
      </c>
    </row>
    <row r="334" spans="1:29" x14ac:dyDescent="0.25">
      <c r="A334">
        <v>6.3591549887371052E-5</v>
      </c>
      <c r="B334">
        <v>4.5769232738045718</v>
      </c>
      <c r="C334">
        <v>-0.45438409583736639</v>
      </c>
      <c r="D334">
        <v>1.0518534379702325</v>
      </c>
      <c r="F334" t="s">
        <v>26</v>
      </c>
      <c r="G334">
        <f>SQRT(G332*G332+A335*A335)</f>
        <v>6.7716364606840732E-5</v>
      </c>
      <c r="H334" t="s">
        <v>27</v>
      </c>
      <c r="I334">
        <f>G332/G334</f>
        <v>0.99999999999696654</v>
      </c>
      <c r="K334">
        <v>0</v>
      </c>
      <c r="L334">
        <f>-M333</f>
        <v>-0.93908688478441904</v>
      </c>
      <c r="M334">
        <f>L333</f>
        <v>-0.3436798260385609</v>
      </c>
      <c r="N334">
        <v>0</v>
      </c>
      <c r="P334">
        <v>0</v>
      </c>
      <c r="Q334">
        <v>0</v>
      </c>
      <c r="R334">
        <v>1</v>
      </c>
      <c r="S334">
        <v>0</v>
      </c>
      <c r="U334">
        <v>0</v>
      </c>
      <c r="V334">
        <v>5.9853287804964292</v>
      </c>
      <c r="W334">
        <v>7.6484041410012145</v>
      </c>
      <c r="X334">
        <v>-6.4635290878802705</v>
      </c>
      <c r="Z334">
        <v>0</v>
      </c>
      <c r="AA334">
        <v>5.1254633437393382</v>
      </c>
      <c r="AB334">
        <v>-8.2493459635388238</v>
      </c>
      <c r="AC334">
        <v>-6.4635417125928623</v>
      </c>
    </row>
    <row r="335" spans="1:29" x14ac:dyDescent="0.25">
      <c r="A335">
        <v>1.6679434732286874E-10</v>
      </c>
      <c r="B335">
        <v>6.3709469016343079E-16</v>
      </c>
      <c r="C335">
        <v>-2.2071664351960589E-5</v>
      </c>
      <c r="D335">
        <v>-0.41315250474790521</v>
      </c>
      <c r="H335" t="s">
        <v>28</v>
      </c>
      <c r="I335">
        <f>A335/G334</f>
        <v>2.4631320404051803E-6</v>
      </c>
      <c r="K335">
        <v>0</v>
      </c>
      <c r="L335">
        <v>0</v>
      </c>
      <c r="M335">
        <v>0</v>
      </c>
      <c r="N335">
        <v>1</v>
      </c>
      <c r="P335">
        <v>0</v>
      </c>
      <c r="Q335">
        <f>-S333</f>
        <v>-2.4631320404051803E-6</v>
      </c>
      <c r="R335">
        <v>0</v>
      </c>
      <c r="S335">
        <f>Q333</f>
        <v>0.99999999999696654</v>
      </c>
      <c r="U335">
        <v>-5.169878828456423E-26</v>
      </c>
      <c r="V335">
        <v>-1.7400221176089243E-5</v>
      </c>
      <c r="W335">
        <v>-2.7774423461216791E-5</v>
      </c>
      <c r="X335">
        <v>-0.41314943718218355</v>
      </c>
      <c r="Z335">
        <v>-5.169878828456423E-26</v>
      </c>
      <c r="AA335">
        <v>-2.1120133434184347E-5</v>
      </c>
      <c r="AB335">
        <v>2.588582852228584E-5</v>
      </c>
      <c r="AC335">
        <v>-0.41314943713141516</v>
      </c>
    </row>
    <row r="336" spans="1:29" x14ac:dyDescent="0.25">
      <c r="K336" t="s">
        <v>29</v>
      </c>
      <c r="P336" t="s">
        <v>30</v>
      </c>
      <c r="U336" t="s">
        <v>31</v>
      </c>
    </row>
    <row r="337" spans="1:24" x14ac:dyDescent="0.25">
      <c r="A337">
        <f>Z332</f>
        <v>12.587445465734744</v>
      </c>
      <c r="B337">
        <f t="shared" ref="B337:D340" si="90">AA332</f>
        <v>11.063115256514179</v>
      </c>
      <c r="C337">
        <f t="shared" si="90"/>
        <v>10.73156500348051</v>
      </c>
      <c r="D337">
        <f t="shared" si="90"/>
        <v>-8.9032801531348298</v>
      </c>
      <c r="F337" t="s">
        <v>26</v>
      </c>
      <c r="G337">
        <f>SQRT(B339*B339+B340*B340)</f>
        <v>5.1254633437828527</v>
      </c>
      <c r="H337" t="s">
        <v>27</v>
      </c>
      <c r="I337">
        <f>B339/G337</f>
        <v>0.99999999999151012</v>
      </c>
      <c r="K337">
        <v>1</v>
      </c>
      <c r="L337">
        <v>0</v>
      </c>
      <c r="M337">
        <v>0</v>
      </c>
      <c r="N337">
        <v>0</v>
      </c>
      <c r="P337">
        <f t="array" ref="P337:S340">MMULT(K337:N340,A337:D340)</f>
        <v>12.587445465734744</v>
      </c>
      <c r="Q337">
        <v>11.063115256514179</v>
      </c>
      <c r="R337">
        <v>10.73156500348051</v>
      </c>
      <c r="S337">
        <v>-8.9032801531348298</v>
      </c>
      <c r="U337">
        <f t="array" ref="U337:X340">MMULT(P337:S340,TRANSPOSE(K337:N340))</f>
        <v>12.587445465734744</v>
      </c>
      <c r="V337">
        <v>11.063115256514179</v>
      </c>
      <c r="W337">
        <v>10.731601690504736</v>
      </c>
      <c r="X337">
        <v>-8.9032359322601398</v>
      </c>
    </row>
    <row r="338" spans="1:24" x14ac:dyDescent="0.25">
      <c r="A338">
        <f t="shared" ref="A338:A340" si="91">Z333</f>
        <v>6.7716364606840745E-5</v>
      </c>
      <c r="B338">
        <f t="shared" si="90"/>
        <v>-0.25363084320937956</v>
      </c>
      <c r="C338">
        <f t="shared" si="90"/>
        <v>-7.4296637199083833</v>
      </c>
      <c r="D338">
        <f t="shared" si="90"/>
        <v>-1.2453922022400266</v>
      </c>
      <c r="H338" t="s">
        <v>28</v>
      </c>
      <c r="I338">
        <f>B340/G337</f>
        <v>-4.1206291056208421E-6</v>
      </c>
      <c r="K338">
        <v>0</v>
      </c>
      <c r="L338">
        <v>1</v>
      </c>
      <c r="M338">
        <v>0</v>
      </c>
      <c r="N338">
        <v>0</v>
      </c>
      <c r="P338">
        <v>6.7716364606840745E-5</v>
      </c>
      <c r="Q338">
        <v>-0.25363084320937956</v>
      </c>
      <c r="R338">
        <v>-7.4296637199083833</v>
      </c>
      <c r="S338">
        <v>-1.2453922022400266</v>
      </c>
      <c r="U338">
        <v>6.7716364606840745E-5</v>
      </c>
      <c r="V338">
        <v>-0.25363084320937956</v>
      </c>
      <c r="W338">
        <v>-7.4296585880459505</v>
      </c>
      <c r="X338">
        <v>-1.2454228171180224</v>
      </c>
    </row>
    <row r="339" spans="1:24" x14ac:dyDescent="0.25">
      <c r="A339">
        <f t="shared" si="91"/>
        <v>0</v>
      </c>
      <c r="B339">
        <f t="shared" si="90"/>
        <v>5.1254633437393382</v>
      </c>
      <c r="C339">
        <f t="shared" si="90"/>
        <v>-8.2493459635388238</v>
      </c>
      <c r="D339">
        <f t="shared" si="90"/>
        <v>-6.4635417125928623</v>
      </c>
      <c r="K339">
        <v>0</v>
      </c>
      <c r="L339">
        <v>0</v>
      </c>
      <c r="M339">
        <f>I337</f>
        <v>0.99999999999151012</v>
      </c>
      <c r="N339">
        <f>I338</f>
        <v>-4.1206291056208421E-6</v>
      </c>
      <c r="P339">
        <v>2.1303153173070517E-31</v>
      </c>
      <c r="Q339">
        <v>5.1254633437828518</v>
      </c>
      <c r="R339">
        <v>-8.249345963575454</v>
      </c>
      <c r="S339">
        <v>-6.4635400101023919</v>
      </c>
      <c r="U339">
        <v>2.1303153173070517E-31</v>
      </c>
      <c r="V339">
        <v>5.1254633437828518</v>
      </c>
      <c r="W339">
        <v>-8.2493193296543268</v>
      </c>
      <c r="X339">
        <v>-6.4635740025425976</v>
      </c>
    </row>
    <row r="340" spans="1:24" x14ac:dyDescent="0.25">
      <c r="A340">
        <f t="shared" si="91"/>
        <v>-5.169878828456423E-26</v>
      </c>
      <c r="B340">
        <f t="shared" si="90"/>
        <v>-2.1120133434184347E-5</v>
      </c>
      <c r="C340">
        <f t="shared" si="90"/>
        <v>2.588582852228584E-5</v>
      </c>
      <c r="D340">
        <f t="shared" si="90"/>
        <v>-0.41314943713141516</v>
      </c>
      <c r="K340">
        <v>0</v>
      </c>
      <c r="L340">
        <v>0</v>
      </c>
      <c r="M340">
        <f>-N339</f>
        <v>4.1206291056208421E-6</v>
      </c>
      <c r="N340">
        <f>M339</f>
        <v>0.99999999999151012</v>
      </c>
      <c r="P340">
        <v>-5.1698788284125313E-26</v>
      </c>
      <c r="Q340">
        <v>0</v>
      </c>
      <c r="R340">
        <v>-8.1066665576278119E-6</v>
      </c>
      <c r="S340">
        <v>-0.41317607098601389</v>
      </c>
      <c r="U340">
        <v>-5.1698788284125313E-26</v>
      </c>
      <c r="V340">
        <v>0</v>
      </c>
      <c r="W340">
        <v>-6.4041212137079552E-6</v>
      </c>
      <c r="X340">
        <v>-0.41317607101591064</v>
      </c>
    </row>
    <row r="342" spans="1:24" x14ac:dyDescent="0.25">
      <c r="A342" t="s">
        <v>38</v>
      </c>
    </row>
    <row r="343" spans="1:24" x14ac:dyDescent="0.25">
      <c r="A343">
        <v>4</v>
      </c>
      <c r="B343">
        <v>4</v>
      </c>
    </row>
    <row r="344" spans="1:24" x14ac:dyDescent="0.25">
      <c r="A344">
        <v>-1.0397739505957855</v>
      </c>
      <c r="B344">
        <v>-2.399683549640919</v>
      </c>
      <c r="C344">
        <v>8.5936135407436733</v>
      </c>
      <c r="D344">
        <v>2.5300088207343028</v>
      </c>
      <c r="F344">
        <f>C346</f>
        <v>-8.153971243498642</v>
      </c>
      <c r="G344">
        <f>D346</f>
        <v>-3.4583252565532434</v>
      </c>
      <c r="I344" t="s">
        <v>11</v>
      </c>
      <c r="J344">
        <f>F344+G345</f>
        <v>-8.5671463838674793</v>
      </c>
    </row>
    <row r="345" spans="1:24" x14ac:dyDescent="0.25">
      <c r="A345">
        <v>13.506808828032325</v>
      </c>
      <c r="B345">
        <v>13.278239556318407</v>
      </c>
      <c r="C345">
        <v>-2.473744841578708</v>
      </c>
      <c r="D345">
        <v>10.209591163288088</v>
      </c>
      <c r="F345">
        <f>C347</f>
        <v>8.5056363307679666E-22</v>
      </c>
      <c r="G345">
        <f>D347</f>
        <v>-0.41317514036883729</v>
      </c>
      <c r="I345" t="s">
        <v>12</v>
      </c>
      <c r="J345">
        <f>F344*G345-F345*G344</f>
        <v>3.3690182130960142</v>
      </c>
    </row>
    <row r="346" spans="1:24" x14ac:dyDescent="0.25">
      <c r="A346">
        <v>4.6897115188817815E-53</v>
      </c>
      <c r="B346">
        <v>5.7919900451306301</v>
      </c>
      <c r="C346">
        <v>-8.153971243498642</v>
      </c>
      <c r="D346">
        <v>-3.4583252565532434</v>
      </c>
    </row>
    <row r="347" spans="1:24" x14ac:dyDescent="0.25">
      <c r="A347">
        <v>-7.1686628244475638E-31</v>
      </c>
      <c r="B347">
        <v>2.4204847373815542E-25</v>
      </c>
      <c r="C347">
        <v>8.5056363307679666E-22</v>
      </c>
      <c r="D347">
        <v>-0.41317514036883729</v>
      </c>
    </row>
    <row r="349" spans="1:24" x14ac:dyDescent="0.25">
      <c r="A349" t="s">
        <v>13</v>
      </c>
      <c r="F349" t="s">
        <v>14</v>
      </c>
      <c r="K349" t="s">
        <v>15</v>
      </c>
    </row>
    <row r="350" spans="1:24" x14ac:dyDescent="0.25">
      <c r="A350">
        <f t="array" ref="A350:D353">MMULT(A344:D347,A344:D347)</f>
        <v>-31.330937084436346</v>
      </c>
      <c r="B350">
        <v>20.40567949278838</v>
      </c>
      <c r="C350">
        <v>-73.071288387771432</v>
      </c>
      <c r="D350">
        <v>-57.89527273233189</v>
      </c>
      <c r="F350">
        <f>$J$25*A344</f>
        <v>9.1492052296257412E-2</v>
      </c>
      <c r="G350">
        <f t="shared" ref="G350:I353" si="92">$J$25*B344</f>
        <v>0.21115356149518208</v>
      </c>
      <c r="H350">
        <f t="shared" si="92"/>
        <v>-0.75617141498210272</v>
      </c>
      <c r="I350">
        <f t="shared" si="92"/>
        <v>-0.22262117569302531</v>
      </c>
      <c r="K350">
        <f>$J$26</f>
        <v>-13.460558290299449</v>
      </c>
      <c r="L350">
        <v>0</v>
      </c>
      <c r="M350">
        <v>0</v>
      </c>
      <c r="N350">
        <v>0</v>
      </c>
    </row>
    <row r="351" spans="1:24" x14ac:dyDescent="0.25">
      <c r="A351">
        <v>165.3026152849443</v>
      </c>
      <c r="B351">
        <v>129.57167326558783</v>
      </c>
      <c r="C351">
        <v>103.39616293111163</v>
      </c>
      <c r="D351">
        <v>174.07440771500441</v>
      </c>
      <c r="F351">
        <f t="shared" ref="F351:F353" si="93">$J$25*A345</f>
        <v>-1.1884945366652022</v>
      </c>
      <c r="G351">
        <f t="shared" si="92"/>
        <v>-1.1683822115305087</v>
      </c>
      <c r="H351">
        <f t="shared" si="92"/>
        <v>0.21767038141668324</v>
      </c>
      <c r="I351">
        <f t="shared" si="92"/>
        <v>-0.89836492643398946</v>
      </c>
      <c r="K351">
        <v>0</v>
      </c>
      <c r="L351">
        <f>$J$26</f>
        <v>-13.460558290299449</v>
      </c>
      <c r="M351">
        <v>0</v>
      </c>
      <c r="N351">
        <v>0</v>
      </c>
    </row>
    <row r="352" spans="1:24" x14ac:dyDescent="0.25">
      <c r="A352">
        <v>78.231302273445735</v>
      </c>
      <c r="B352">
        <v>29.679711056430413</v>
      </c>
      <c r="C352">
        <v>52.159341543185676</v>
      </c>
      <c r="D352">
        <v>88.761829098535955</v>
      </c>
      <c r="F352">
        <f t="shared" si="93"/>
        <v>-4.126582814409199E-54</v>
      </c>
      <c r="G352">
        <f t="shared" si="92"/>
        <v>-0.50965025215803084</v>
      </c>
      <c r="H352">
        <f t="shared" si="92"/>
        <v>0.71748629882955706</v>
      </c>
      <c r="I352">
        <f t="shared" si="92"/>
        <v>0.30430583017466073</v>
      </c>
      <c r="K352">
        <v>0</v>
      </c>
      <c r="L352">
        <v>0</v>
      </c>
      <c r="M352">
        <f>$J$26</f>
        <v>-13.460558290299449</v>
      </c>
      <c r="N352">
        <v>0</v>
      </c>
    </row>
    <row r="353" spans="1:29" x14ac:dyDescent="0.25">
      <c r="A353">
        <v>3.2693035034684813E-24</v>
      </c>
      <c r="B353">
        <v>4.9295700664576239E-21</v>
      </c>
      <c r="C353">
        <v>-7.2875019256868586E-21</v>
      </c>
      <c r="D353">
        <v>0.17071369661880839</v>
      </c>
      <c r="F353">
        <f t="shared" si="93"/>
        <v>6.3078679135285058E-32</v>
      </c>
      <c r="G353">
        <f t="shared" si="92"/>
        <v>-2.1298390486500778E-26</v>
      </c>
      <c r="H353">
        <f t="shared" si="92"/>
        <v>-7.484301020829249E-23</v>
      </c>
      <c r="I353">
        <f t="shared" si="92"/>
        <v>3.6356211394292633E-2</v>
      </c>
      <c r="K353">
        <v>0</v>
      </c>
      <c r="L353">
        <v>0</v>
      </c>
      <c r="M353">
        <v>0</v>
      </c>
      <c r="N353">
        <f>$J$26</f>
        <v>-13.460558290299449</v>
      </c>
    </row>
    <row r="355" spans="1:29" x14ac:dyDescent="0.25">
      <c r="A355" t="s">
        <v>16</v>
      </c>
      <c r="C355" t="s">
        <v>17</v>
      </c>
      <c r="D355" t="s">
        <v>18</v>
      </c>
      <c r="E355" t="s">
        <v>19</v>
      </c>
      <c r="G355" t="s">
        <v>20</v>
      </c>
      <c r="K355" t="s">
        <v>21</v>
      </c>
    </row>
    <row r="356" spans="1:29" x14ac:dyDescent="0.25">
      <c r="A356">
        <f t="array" ref="A356:A359">A350:D353-F350:I353+K350:N353</f>
        <v>-44.882987427032049</v>
      </c>
      <c r="C356">
        <f>SQRT(SUMPRODUCT(A356:A358,A356:A358))</f>
        <v>189.35128429827347</v>
      </c>
      <c r="D356">
        <f>A356+SIGN(A356)*C356</f>
        <v>-234.23427172530552</v>
      </c>
      <c r="E356">
        <f>D356/(SQRT(SUMPRODUCT(D356:D358,D356:D358)))</f>
        <v>-0.78645901307814159</v>
      </c>
      <c r="G356">
        <f t="array" ref="G356:I358">MMULT(E356:E358,TRANSPOSE(E356:E358))</f>
        <v>0.61851777925184448</v>
      </c>
      <c r="H356">
        <v>-0.43963554416495598</v>
      </c>
      <c r="I356">
        <v>-0.20657716308438856</v>
      </c>
      <c r="K356">
        <f>1-2*G356</f>
        <v>-0.23703555850368896</v>
      </c>
      <c r="L356">
        <f t="shared" ref="L356:M357" si="94">-2*H356</f>
        <v>0.87927108832991197</v>
      </c>
      <c r="M356">
        <f t="shared" si="94"/>
        <v>0.41315432616877712</v>
      </c>
      <c r="N356">
        <v>0</v>
      </c>
    </row>
    <row r="357" spans="1:29" x14ac:dyDescent="0.25">
      <c r="A357">
        <v>166.49110982160948</v>
      </c>
      <c r="D357">
        <f>A357</f>
        <v>166.49110982160948</v>
      </c>
      <c r="E357">
        <f>D357/(SQRT(SUMPRODUCT(D356:D358,D356:D358)))</f>
        <v>0.55900630147813479</v>
      </c>
      <c r="G357">
        <v>-0.43963554416495598</v>
      </c>
      <c r="H357">
        <v>0.3124880450922633</v>
      </c>
      <c r="I357">
        <v>0.14683274523573397</v>
      </c>
      <c r="K357">
        <f t="shared" ref="K357:L358" si="95">-2*G357</f>
        <v>0.87927108832991197</v>
      </c>
      <c r="L357">
        <f>1-2*H357</f>
        <v>0.3750239098154734</v>
      </c>
      <c r="M357">
        <f t="shared" si="94"/>
        <v>-0.29366549047146795</v>
      </c>
      <c r="N357">
        <v>0</v>
      </c>
    </row>
    <row r="358" spans="1:29" x14ac:dyDescent="0.25">
      <c r="A358">
        <v>78.231302273445735</v>
      </c>
      <c r="D358">
        <f>A358</f>
        <v>78.231302273445735</v>
      </c>
      <c r="E358">
        <f>D358/(SQRT(SUMPRODUCT(D356:D358,D356:D358)))</f>
        <v>0.2626674240477721</v>
      </c>
      <c r="G358">
        <v>-0.20657716308438856</v>
      </c>
      <c r="H358">
        <v>0.14683274523573397</v>
      </c>
      <c r="I358">
        <v>6.8994175655892123E-2</v>
      </c>
      <c r="K358">
        <f t="shared" si="95"/>
        <v>0.41315432616877712</v>
      </c>
      <c r="L358">
        <f t="shared" si="95"/>
        <v>-0.29366549047146795</v>
      </c>
      <c r="M358">
        <f>1-2*I358</f>
        <v>0.86201164868821578</v>
      </c>
      <c r="N358">
        <v>0</v>
      </c>
    </row>
    <row r="359" spans="1:29" x14ac:dyDescent="0.25">
      <c r="A359">
        <v>3.2693034403898022E-24</v>
      </c>
      <c r="K359">
        <v>0</v>
      </c>
      <c r="L359">
        <v>0</v>
      </c>
      <c r="M359">
        <v>0</v>
      </c>
      <c r="N359">
        <v>1</v>
      </c>
    </row>
    <row r="360" spans="1:29" x14ac:dyDescent="0.25">
      <c r="K360" t="s">
        <v>22</v>
      </c>
      <c r="P360" t="s">
        <v>23</v>
      </c>
      <c r="U360" t="s">
        <v>24</v>
      </c>
      <c r="Z360" t="s">
        <v>25</v>
      </c>
    </row>
    <row r="361" spans="1:29" x14ac:dyDescent="0.25">
      <c r="A361">
        <f t="array" ref="A361:D364">MMULT(MMULT(K356:N359,A344:D347),K356:N359)</f>
        <v>6.8642781872678409</v>
      </c>
      <c r="B361">
        <v>18.374531796239058</v>
      </c>
      <c r="C361">
        <v>-5.8247161086721384</v>
      </c>
      <c r="D361">
        <v>6.9484742386620368</v>
      </c>
      <c r="F361" t="s">
        <v>26</v>
      </c>
      <c r="G361">
        <f>SQRT(A362*A362+A363*A363)</f>
        <v>3.7715773691658634</v>
      </c>
      <c r="H361" t="s">
        <v>27</v>
      </c>
      <c r="I361">
        <f>A362/G361</f>
        <v>0.99999902314217437</v>
      </c>
      <c r="K361">
        <v>1</v>
      </c>
      <c r="L361">
        <v>0</v>
      </c>
      <c r="M361">
        <v>0</v>
      </c>
      <c r="N361">
        <v>0</v>
      </c>
      <c r="P361">
        <v>1</v>
      </c>
      <c r="Q361">
        <v>0</v>
      </c>
      <c r="R361">
        <v>0</v>
      </c>
      <c r="S361">
        <v>0</v>
      </c>
      <c r="U361">
        <f t="array" ref="U361:X364">MMULT(P361:S364,MMULT(K361:N364,A361:D364))</f>
        <v>6.8642781872678409</v>
      </c>
      <c r="V361">
        <v>18.374531796239058</v>
      </c>
      <c r="W361">
        <v>-5.8247161086721384</v>
      </c>
      <c r="X361">
        <v>6.9484742386620368</v>
      </c>
      <c r="Z361">
        <f t="array" ref="Z361:AC364">MMULT(MMULT(U361:X364,TRANSPOSE(K361:N364)), TRANSPOSE(P361:S364))</f>
        <v>6.8642781872678409</v>
      </c>
      <c r="AA361">
        <v>18.382655363948732</v>
      </c>
      <c r="AB361">
        <v>-5.799027353609536</v>
      </c>
      <c r="AC361">
        <v>6.9484742386620368</v>
      </c>
    </row>
    <row r="362" spans="1:29" x14ac:dyDescent="0.25">
      <c r="A362">
        <v>3.7715736848709955</v>
      </c>
      <c r="B362">
        <v>1.4385639399203898</v>
      </c>
      <c r="C362">
        <v>9.1497105003382426</v>
      </c>
      <c r="D362">
        <v>7.0689951876407076</v>
      </c>
      <c r="H362" t="s">
        <v>28</v>
      </c>
      <c r="I362">
        <f>A363/G361</f>
        <v>-1.3977534463407056E-3</v>
      </c>
      <c r="K362">
        <v>0</v>
      </c>
      <c r="L362">
        <f>I361</f>
        <v>0.99999902314217437</v>
      </c>
      <c r="M362">
        <f>I362</f>
        <v>-1.3977534463407056E-3</v>
      </c>
      <c r="N362">
        <v>0</v>
      </c>
      <c r="P362">
        <v>0</v>
      </c>
      <c r="Q362">
        <f>I363</f>
        <v>1</v>
      </c>
      <c r="R362">
        <v>0</v>
      </c>
      <c r="S362">
        <f>I364</f>
        <v>9.3230719315757598E-23</v>
      </c>
      <c r="U362">
        <v>3.7715773691658625</v>
      </c>
      <c r="V362">
        <v>1.4427823082522639</v>
      </c>
      <c r="W362">
        <v>9.1555977724982807</v>
      </c>
      <c r="X362">
        <v>7.0758848496864655</v>
      </c>
      <c r="Z362">
        <v>3.7715773691658625</v>
      </c>
      <c r="AA362">
        <v>1.4299836305192566</v>
      </c>
      <c r="AB362">
        <v>9.1576054827246267</v>
      </c>
      <c r="AC362">
        <v>7.0758848496864655</v>
      </c>
    </row>
    <row r="363" spans="1:29" x14ac:dyDescent="0.25">
      <c r="A363">
        <v>-5.2717352658921968E-3</v>
      </c>
      <c r="B363">
        <v>-3.0189684850099194</v>
      </c>
      <c r="C363">
        <v>-4.218347764964248</v>
      </c>
      <c r="D363">
        <v>-4.934037163050176</v>
      </c>
      <c r="F363" t="s">
        <v>26</v>
      </c>
      <c r="G363">
        <f>SQRT(G361*G361+A364*A364)</f>
        <v>3.7715773691658634</v>
      </c>
      <c r="H363" t="s">
        <v>27</v>
      </c>
      <c r="I363">
        <f>G361/G363</f>
        <v>1</v>
      </c>
      <c r="K363">
        <v>0</v>
      </c>
      <c r="L363">
        <f>-M362</f>
        <v>1.3977534463407056E-3</v>
      </c>
      <c r="M363">
        <f>L362</f>
        <v>0.99999902314217437</v>
      </c>
      <c r="N363">
        <v>0</v>
      </c>
      <c r="P363">
        <v>0</v>
      </c>
      <c r="Q363">
        <v>0</v>
      </c>
      <c r="R363">
        <v>1</v>
      </c>
      <c r="S363">
        <v>0</v>
      </c>
      <c r="U363">
        <v>8.6736173798840355E-19</v>
      </c>
      <c r="V363">
        <v>-3.0169547782021242</v>
      </c>
      <c r="W363">
        <v>-4.2055546048533552</v>
      </c>
      <c r="X363">
        <v>-4.9241516308116706</v>
      </c>
      <c r="Z363">
        <v>8.6736173798840355E-19</v>
      </c>
      <c r="AA363">
        <v>-3.0110735026235318</v>
      </c>
      <c r="AB363">
        <v>-4.2097674555631146</v>
      </c>
      <c r="AC363">
        <v>-4.9241516308116706</v>
      </c>
    </row>
    <row r="364" spans="1:29" x14ac:dyDescent="0.25">
      <c r="A364">
        <v>3.5162687108236607E-22</v>
      </c>
      <c r="B364">
        <v>-2.4969041315002484E-22</v>
      </c>
      <c r="C364">
        <v>7.3312467808283356E-22</v>
      </c>
      <c r="D364">
        <v>-0.41317514036883729</v>
      </c>
      <c r="H364" t="s">
        <v>28</v>
      </c>
      <c r="I364">
        <f>A364/G363</f>
        <v>9.3230719315757598E-23</v>
      </c>
      <c r="K364">
        <v>0</v>
      </c>
      <c r="L364">
        <v>0</v>
      </c>
      <c r="M364">
        <v>0</v>
      </c>
      <c r="N364">
        <v>1</v>
      </c>
      <c r="P364">
        <v>0</v>
      </c>
      <c r="Q364">
        <f>-S362</f>
        <v>-9.3230719315757598E-23</v>
      </c>
      <c r="R364">
        <v>0</v>
      </c>
      <c r="S364">
        <f>Q362</f>
        <v>1</v>
      </c>
      <c r="U364">
        <v>4.70197740328915E-38</v>
      </c>
      <c r="V364">
        <v>-3.8420204556443252E-22</v>
      </c>
      <c r="W364">
        <v>-1.2045828801292917E-22</v>
      </c>
      <c r="X364">
        <v>-0.41317514036883729</v>
      </c>
      <c r="Z364">
        <v>4.70197740328915E-38</v>
      </c>
      <c r="AA364">
        <v>-4.2255391480642311E-22</v>
      </c>
      <c r="AB364">
        <v>-1.2099519007558671E-22</v>
      </c>
      <c r="AC364">
        <v>-0.41317514036883729</v>
      </c>
    </row>
    <row r="365" spans="1:29" x14ac:dyDescent="0.25">
      <c r="K365" t="s">
        <v>29</v>
      </c>
      <c r="P365" t="s">
        <v>30</v>
      </c>
      <c r="U365" t="s">
        <v>31</v>
      </c>
    </row>
    <row r="366" spans="1:29" x14ac:dyDescent="0.25">
      <c r="A366">
        <f>Z361</f>
        <v>6.8642781872678409</v>
      </c>
      <c r="B366">
        <f t="shared" ref="B366:D369" si="96">AA361</f>
        <v>18.382655363948732</v>
      </c>
      <c r="C366">
        <f t="shared" si="96"/>
        <v>-5.799027353609536</v>
      </c>
      <c r="D366">
        <f t="shared" si="96"/>
        <v>6.9484742386620368</v>
      </c>
      <c r="F366" t="s">
        <v>26</v>
      </c>
      <c r="G366">
        <f>SQRT(B368*B368+B369*B369)</f>
        <v>3.0110735026235318</v>
      </c>
      <c r="H366" t="s">
        <v>27</v>
      </c>
      <c r="I366">
        <f>B368/G366</f>
        <v>-1</v>
      </c>
      <c r="K366">
        <v>1</v>
      </c>
      <c r="L366">
        <v>0</v>
      </c>
      <c r="M366">
        <v>0</v>
      </c>
      <c r="N366">
        <v>0</v>
      </c>
      <c r="P366">
        <f t="array" ref="P366:S369">MMULT(K366:N369,A366:D369)</f>
        <v>6.8642781872678409</v>
      </c>
      <c r="Q366">
        <v>18.382655363948732</v>
      </c>
      <c r="R366">
        <v>-5.799027353609536</v>
      </c>
      <c r="S366">
        <v>6.9484742386620368</v>
      </c>
      <c r="U366">
        <f t="array" ref="U366:X369">MMULT(P366:S369,TRANSPOSE(K366:N369))</f>
        <v>6.8642781872678409</v>
      </c>
      <c r="V366">
        <v>18.382655363948732</v>
      </c>
      <c r="W366">
        <v>5.799027353609536</v>
      </c>
      <c r="X366">
        <v>-6.9484742386620368</v>
      </c>
    </row>
    <row r="367" spans="1:29" x14ac:dyDescent="0.25">
      <c r="A367">
        <f t="shared" ref="A367:A369" si="97">Z362</f>
        <v>3.7715773691658625</v>
      </c>
      <c r="B367">
        <f t="shared" si="96"/>
        <v>1.4299836305192566</v>
      </c>
      <c r="C367">
        <f t="shared" si="96"/>
        <v>9.1576054827246267</v>
      </c>
      <c r="D367">
        <f t="shared" si="96"/>
        <v>7.0758848496864655</v>
      </c>
      <c r="H367" t="s">
        <v>28</v>
      </c>
      <c r="I367">
        <f>B369/G366</f>
        <v>-1.4033331117232914E-22</v>
      </c>
      <c r="K367">
        <v>0</v>
      </c>
      <c r="L367">
        <v>1</v>
      </c>
      <c r="M367">
        <v>0</v>
      </c>
      <c r="N367">
        <v>0</v>
      </c>
      <c r="P367">
        <v>3.7715773691658625</v>
      </c>
      <c r="Q367">
        <v>1.4299836305192566</v>
      </c>
      <c r="R367">
        <v>9.1576054827246267</v>
      </c>
      <c r="S367">
        <v>7.0758848496864655</v>
      </c>
      <c r="U367">
        <v>3.7715773691658625</v>
      </c>
      <c r="V367">
        <v>1.4299836305192566</v>
      </c>
      <c r="W367">
        <v>-9.1576054827246267</v>
      </c>
      <c r="X367">
        <v>-7.0758848496864655</v>
      </c>
    </row>
    <row r="368" spans="1:29" x14ac:dyDescent="0.25">
      <c r="A368">
        <f t="shared" si="97"/>
        <v>8.6736173798840355E-19</v>
      </c>
      <c r="B368">
        <f t="shared" si="96"/>
        <v>-3.0110735026235318</v>
      </c>
      <c r="C368">
        <f t="shared" si="96"/>
        <v>-4.2097674555631146</v>
      </c>
      <c r="D368">
        <f t="shared" si="96"/>
        <v>-4.9241516308116706</v>
      </c>
      <c r="K368">
        <v>0</v>
      </c>
      <c r="L368">
        <v>0</v>
      </c>
      <c r="M368">
        <f>I366</f>
        <v>-1</v>
      </c>
      <c r="N368">
        <f>I367</f>
        <v>-1.4033331117232914E-22</v>
      </c>
      <c r="P368">
        <v>-8.6736173798840355E-19</v>
      </c>
      <c r="Q368">
        <v>3.0110735026235318</v>
      </c>
      <c r="R368">
        <v>4.2097674555631146</v>
      </c>
      <c r="S368">
        <v>4.9241516308116706</v>
      </c>
      <c r="U368">
        <v>-8.6736173798840355E-19</v>
      </c>
      <c r="V368">
        <v>3.0110735026235318</v>
      </c>
      <c r="W368">
        <v>-4.2097674555631146</v>
      </c>
      <c r="X368">
        <v>-4.9241516308116706</v>
      </c>
    </row>
    <row r="369" spans="1:24" x14ac:dyDescent="0.25">
      <c r="A369">
        <f t="shared" si="97"/>
        <v>4.70197740328915E-38</v>
      </c>
      <c r="B369">
        <f t="shared" si="96"/>
        <v>-4.2255391480642311E-22</v>
      </c>
      <c r="C369">
        <f t="shared" si="96"/>
        <v>-1.2099519007558671E-22</v>
      </c>
      <c r="D369">
        <f t="shared" si="96"/>
        <v>-0.41317514036883729</v>
      </c>
      <c r="K369">
        <v>0</v>
      </c>
      <c r="L369">
        <v>0</v>
      </c>
      <c r="M369">
        <f>-N368</f>
        <v>1.4033331117232914E-22</v>
      </c>
      <c r="N369">
        <f>M368</f>
        <v>-1</v>
      </c>
      <c r="P369">
        <v>-4.6898054288215401E-38</v>
      </c>
      <c r="Q369">
        <v>0</v>
      </c>
      <c r="R369">
        <v>-4.6977541622909606E-22</v>
      </c>
      <c r="S369">
        <v>0.41317514036883729</v>
      </c>
      <c r="U369">
        <v>-4.6898054288215401E-38</v>
      </c>
      <c r="V369">
        <v>0</v>
      </c>
      <c r="W369">
        <v>4.1179318068704524E-22</v>
      </c>
      <c r="X369">
        <v>-0.41317514036883729</v>
      </c>
    </row>
    <row r="371" spans="1:24" x14ac:dyDescent="0.25">
      <c r="A371" t="s">
        <v>39</v>
      </c>
    </row>
    <row r="372" spans="1:24" x14ac:dyDescent="0.25">
      <c r="A372">
        <v>4</v>
      </c>
      <c r="B372">
        <v>4</v>
      </c>
    </row>
    <row r="373" spans="1:24" x14ac:dyDescent="0.25">
      <c r="A373">
        <f>U366</f>
        <v>6.8642781872678409</v>
      </c>
      <c r="B373">
        <f t="shared" ref="B373:D376" si="98">V366</f>
        <v>18.382655363948732</v>
      </c>
      <c r="C373">
        <f t="shared" si="98"/>
        <v>5.799027353609536</v>
      </c>
      <c r="D373">
        <f t="shared" si="98"/>
        <v>-6.9484742386620368</v>
      </c>
      <c r="F373">
        <f>C375</f>
        <v>-4.2097674555631146</v>
      </c>
      <c r="G373">
        <f>D375</f>
        <v>-4.9241516308116706</v>
      </c>
      <c r="I373" t="s">
        <v>11</v>
      </c>
      <c r="J373">
        <f>F373+G374</f>
        <v>-4.6229425959319519</v>
      </c>
    </row>
    <row r="374" spans="1:24" x14ac:dyDescent="0.25">
      <c r="A374">
        <f t="shared" ref="A374:A376" si="99">U367</f>
        <v>3.7715773691658625</v>
      </c>
      <c r="B374">
        <f t="shared" si="98"/>
        <v>1.4299836305192566</v>
      </c>
      <c r="C374">
        <f t="shared" si="98"/>
        <v>-9.1576054827246267</v>
      </c>
      <c r="D374">
        <f t="shared" si="98"/>
        <v>-7.0758848496864655</v>
      </c>
      <c r="F374">
        <f>C376</f>
        <v>4.1179318068704524E-22</v>
      </c>
      <c r="G374">
        <f>D376</f>
        <v>-0.41317514036883729</v>
      </c>
      <c r="I374" t="s">
        <v>12</v>
      </c>
      <c r="J374">
        <f>F373*G374-F374*G373</f>
        <v>1.7393712593724528</v>
      </c>
    </row>
    <row r="375" spans="1:24" x14ac:dyDescent="0.25">
      <c r="A375">
        <f t="shared" si="99"/>
        <v>-8.6736173798840355E-19</v>
      </c>
      <c r="B375">
        <f t="shared" si="98"/>
        <v>3.0110735026235318</v>
      </c>
      <c r="C375">
        <f t="shared" si="98"/>
        <v>-4.2097674555631146</v>
      </c>
      <c r="D375">
        <f t="shared" si="98"/>
        <v>-4.9241516308116706</v>
      </c>
    </row>
    <row r="376" spans="1:24" x14ac:dyDescent="0.25">
      <c r="A376">
        <f t="shared" si="99"/>
        <v>-4.6898054288215401E-38</v>
      </c>
      <c r="B376">
        <f t="shared" si="98"/>
        <v>0</v>
      </c>
      <c r="C376">
        <f t="shared" si="98"/>
        <v>4.1179318068704524E-22</v>
      </c>
      <c r="D376">
        <f t="shared" si="98"/>
        <v>-0.41317514036883729</v>
      </c>
    </row>
    <row r="378" spans="1:24" x14ac:dyDescent="0.25">
      <c r="A378" t="s">
        <v>13</v>
      </c>
      <c r="F378" t="s">
        <v>14</v>
      </c>
      <c r="K378" t="s">
        <v>15</v>
      </c>
    </row>
    <row r="379" spans="1:24" x14ac:dyDescent="0.25">
      <c r="A379">
        <f t="array" ref="A379:D382">MMULT(A373:D376,A373:D376)</f>
        <v>116.44992198804556</v>
      </c>
      <c r="B379">
        <v>169.93185410018185</v>
      </c>
      <c r="C379">
        <v>-152.94752520432843</v>
      </c>
      <c r="D379">
        <v>-203.45416591950229</v>
      </c>
      <c r="F379">
        <f>$J$25*A373</f>
        <v>-0.60400330141538161</v>
      </c>
      <c r="G379">
        <f t="shared" ref="G379:I382" si="100">$J$25*B373</f>
        <v>-1.6175312575764884</v>
      </c>
      <c r="H379">
        <f t="shared" si="100"/>
        <v>-0.51026948078460688</v>
      </c>
      <c r="I379">
        <f t="shared" si="100"/>
        <v>0.61141190165284887</v>
      </c>
      <c r="K379">
        <f>$J$26</f>
        <v>-13.460558290299449</v>
      </c>
      <c r="L379">
        <v>0</v>
      </c>
      <c r="M379">
        <v>0</v>
      </c>
      <c r="N379">
        <v>0</v>
      </c>
    </row>
    <row r="380" spans="1:24" x14ac:dyDescent="0.25">
      <c r="A380">
        <v>31.282450165902326</v>
      </c>
      <c r="B380">
        <v>43.802236922885427</v>
      </c>
      <c r="C380">
        <v>47.327643927058404</v>
      </c>
      <c r="D380">
        <v>11.691909992830709</v>
      </c>
      <c r="F380">
        <f t="shared" ref="F380:F382" si="101">$J$25*A374</f>
        <v>-0.33186958925195326</v>
      </c>
      <c r="G380">
        <f t="shared" si="100"/>
        <v>-0.12582748108980196</v>
      </c>
      <c r="H380">
        <f t="shared" si="100"/>
        <v>0.80579833650751898</v>
      </c>
      <c r="I380">
        <f t="shared" si="100"/>
        <v>0.62262304834513293</v>
      </c>
      <c r="K380">
        <v>0</v>
      </c>
      <c r="L380">
        <f>$J$26</f>
        <v>-13.460558290299449</v>
      </c>
      <c r="M380">
        <v>0</v>
      </c>
      <c r="N380">
        <v>0</v>
      </c>
    </row>
    <row r="381" spans="1:24" x14ac:dyDescent="0.25">
      <c r="A381">
        <v>11.356496679389899</v>
      </c>
      <c r="B381">
        <v>-8.3701334186110472</v>
      </c>
      <c r="C381">
        <v>-9.8520811865937574</v>
      </c>
      <c r="D381">
        <v>1.4580609444008519</v>
      </c>
      <c r="F381">
        <f t="shared" si="101"/>
        <v>7.632111330192176E-20</v>
      </c>
      <c r="G381">
        <f t="shared" si="100"/>
        <v>-0.26495114078598825</v>
      </c>
      <c r="H381">
        <f t="shared" si="100"/>
        <v>0.37042692210048928</v>
      </c>
      <c r="I381">
        <f t="shared" si="100"/>
        <v>0.43328719503193591</v>
      </c>
      <c r="K381">
        <v>0</v>
      </c>
      <c r="L381">
        <v>0</v>
      </c>
      <c r="M381">
        <f>$J$26</f>
        <v>-13.460558290299449</v>
      </c>
      <c r="N381">
        <v>0</v>
      </c>
    </row>
    <row r="382" spans="1:24" x14ac:dyDescent="0.25">
      <c r="A382">
        <v>-3.0290135456123373E-37</v>
      </c>
      <c r="B382">
        <v>1.2399395349278254E-21</v>
      </c>
      <c r="C382">
        <v>-1.9036962357124446E-21</v>
      </c>
      <c r="D382">
        <v>0.17071369661880839</v>
      </c>
      <c r="F382">
        <f t="shared" si="101"/>
        <v>4.1266654478807778E-39</v>
      </c>
      <c r="G382">
        <f t="shared" si="100"/>
        <v>0</v>
      </c>
      <c r="H382">
        <f t="shared" si="100"/>
        <v>-3.623460964863879E-23</v>
      </c>
      <c r="I382">
        <f t="shared" si="100"/>
        <v>3.6356211394292633E-2</v>
      </c>
      <c r="K382">
        <v>0</v>
      </c>
      <c r="L382">
        <v>0</v>
      </c>
      <c r="M382">
        <v>0</v>
      </c>
      <c r="N382">
        <f>$J$26</f>
        <v>-13.460558290299449</v>
      </c>
    </row>
    <row r="384" spans="1:24" x14ac:dyDescent="0.25">
      <c r="A384" t="s">
        <v>16</v>
      </c>
      <c r="C384" t="s">
        <v>17</v>
      </c>
      <c r="D384" t="s">
        <v>18</v>
      </c>
      <c r="E384" t="s">
        <v>19</v>
      </c>
      <c r="G384" t="s">
        <v>20</v>
      </c>
      <c r="K384" t="s">
        <v>21</v>
      </c>
    </row>
    <row r="385" spans="1:29" x14ac:dyDescent="0.25">
      <c r="A385">
        <f t="array" ref="A385:A388">A379:D382-F379:I382+K379:N382</f>
        <v>103.59336699916149</v>
      </c>
      <c r="C385">
        <f>SQRT(SUMPRODUCT(A385:A387,A385:A387))</f>
        <v>108.90372315321957</v>
      </c>
      <c r="D385">
        <f>A385+SIGN(A385)*C385</f>
        <v>212.49709015238108</v>
      </c>
      <c r="E385">
        <f>D385/(SQRT(SUMPRODUCT(D385:D387,D385:D387)))</f>
        <v>0.98773429272792346</v>
      </c>
      <c r="G385">
        <f t="array" ref="G385:I387">MMULT(E385:E387,TRANSPOSE(E385:E387))</f>
        <v>0.97561903303073116</v>
      </c>
      <c r="H385">
        <v>0.14514802083798017</v>
      </c>
      <c r="I385">
        <v>5.214007542888198E-2</v>
      </c>
      <c r="K385">
        <f>1-2*G385</f>
        <v>-0.95123806606146233</v>
      </c>
      <c r="L385">
        <f t="shared" ref="L385:M386" si="102">-2*H385</f>
        <v>-0.29029604167596035</v>
      </c>
      <c r="M385">
        <f t="shared" si="102"/>
        <v>-0.10428015085776396</v>
      </c>
      <c r="N385">
        <v>0</v>
      </c>
    </row>
    <row r="386" spans="1:29" x14ac:dyDescent="0.25">
      <c r="A386">
        <v>31.614319755154281</v>
      </c>
      <c r="D386">
        <f>A386</f>
        <v>31.614319755154281</v>
      </c>
      <c r="E386">
        <f>D386/(SQRT(SUMPRODUCT(D385:D387,D385:D387)))</f>
        <v>0.14695047231488798</v>
      </c>
      <c r="G386">
        <v>0.14514802083798017</v>
      </c>
      <c r="H386">
        <v>2.1594441313568656E-2</v>
      </c>
      <c r="I386">
        <v>7.75715571203584E-3</v>
      </c>
      <c r="K386">
        <f t="shared" ref="K386:L387" si="103">-2*G386</f>
        <v>-0.29029604167596035</v>
      </c>
      <c r="L386">
        <f>1-2*H386</f>
        <v>0.95681111737286273</v>
      </c>
      <c r="M386">
        <f t="shared" si="102"/>
        <v>-1.551431142407168E-2</v>
      </c>
      <c r="N386">
        <v>0</v>
      </c>
    </row>
    <row r="387" spans="1:29" x14ac:dyDescent="0.25">
      <c r="A387">
        <v>11.356496679389899</v>
      </c>
      <c r="D387">
        <f>A387</f>
        <v>11.356496679389899</v>
      </c>
      <c r="E387">
        <f>D387/(SQRT(SUMPRODUCT(D385:D387,D385:D387)))</f>
        <v>5.2787552090432718E-2</v>
      </c>
      <c r="G387">
        <v>5.214007542888198E-2</v>
      </c>
      <c r="H387">
        <v>7.75715571203584E-3</v>
      </c>
      <c r="I387">
        <v>2.7865256557001476E-3</v>
      </c>
      <c r="K387">
        <f t="shared" si="103"/>
        <v>-0.10428015085776396</v>
      </c>
      <c r="L387">
        <f t="shared" si="103"/>
        <v>-1.551431142407168E-2</v>
      </c>
      <c r="M387">
        <f>1-2*I387</f>
        <v>0.99442694868859971</v>
      </c>
      <c r="N387">
        <v>0</v>
      </c>
    </row>
    <row r="388" spans="1:29" x14ac:dyDescent="0.25">
      <c r="A388">
        <v>-3.0702802000911451E-37</v>
      </c>
      <c r="K388">
        <v>0</v>
      </c>
      <c r="L388">
        <v>0</v>
      </c>
      <c r="M388">
        <v>0</v>
      </c>
      <c r="N388">
        <v>1</v>
      </c>
    </row>
    <row r="389" spans="1:29" x14ac:dyDescent="0.25">
      <c r="K389" t="s">
        <v>22</v>
      </c>
      <c r="P389" t="s">
        <v>23</v>
      </c>
      <c r="U389" t="s">
        <v>24</v>
      </c>
      <c r="Z389" t="s">
        <v>25</v>
      </c>
    </row>
    <row r="390" spans="1:29" x14ac:dyDescent="0.25">
      <c r="A390">
        <f t="array" ref="A390:D393">MMULT(MMULT(K385:N388,A373:D376),K385:N388)</f>
        <v>12.792748962783598</v>
      </c>
      <c r="B390">
        <v>-15.17782226738656</v>
      </c>
      <c r="C390">
        <v>-1.3276866924109347</v>
      </c>
      <c r="D390">
        <v>9.1772458349891917</v>
      </c>
      <c r="F390" t="s">
        <v>26</v>
      </c>
      <c r="G390">
        <f>SQRT(A391*A391+A392*A392)</f>
        <v>1.1586523768964252</v>
      </c>
      <c r="H390" t="s">
        <v>27</v>
      </c>
      <c r="I390">
        <f>A391/G390</f>
        <v>0.61342560619669473</v>
      </c>
      <c r="K390">
        <v>1</v>
      </c>
      <c r="L390">
        <v>0</v>
      </c>
      <c r="M390">
        <v>0</v>
      </c>
      <c r="N390">
        <v>0</v>
      </c>
      <c r="P390">
        <v>1</v>
      </c>
      <c r="Q390">
        <v>0</v>
      </c>
      <c r="R390">
        <v>0</v>
      </c>
      <c r="S390">
        <v>0</v>
      </c>
      <c r="U390">
        <f t="array" ref="U390:X393">MMULT(P390:S393,MMULT(K390:N393,A390:D393))</f>
        <v>12.792748962783598</v>
      </c>
      <c r="V390">
        <v>-15.17782226738656</v>
      </c>
      <c r="W390">
        <v>-1.3276866924109347</v>
      </c>
      <c r="X390">
        <v>9.1772458349891917</v>
      </c>
      <c r="Z390">
        <f t="array" ref="Z390:AC393">MMULT(MMULT(U390:X393,TRANSPOSE(K390:N393)), TRANSPOSE(P390:S393))</f>
        <v>12.792748962783598</v>
      </c>
      <c r="AA390">
        <v>-10.359008721774803</v>
      </c>
      <c r="AB390">
        <v>11.172286204522957</v>
      </c>
      <c r="AC390">
        <v>9.1772458349891917</v>
      </c>
    </row>
    <row r="391" spans="1:29" x14ac:dyDescent="0.25">
      <c r="A391">
        <v>0.7107470366689308</v>
      </c>
      <c r="B391">
        <v>-4.1495840095044532</v>
      </c>
      <c r="C391">
        <v>-10.428602042065405</v>
      </c>
      <c r="D391">
        <v>-4.676775900359484</v>
      </c>
      <c r="H391" t="s">
        <v>28</v>
      </c>
      <c r="I391">
        <f>A392/G390</f>
        <v>0.78975250912055839</v>
      </c>
      <c r="K391">
        <v>0</v>
      </c>
      <c r="L391">
        <f>I390</f>
        <v>0.61342560619669473</v>
      </c>
      <c r="M391">
        <f>I391</f>
        <v>0.78975250912055839</v>
      </c>
      <c r="N391">
        <v>0</v>
      </c>
      <c r="P391">
        <v>0</v>
      </c>
      <c r="Q391">
        <f>I392</f>
        <v>1</v>
      </c>
      <c r="R391">
        <v>0</v>
      </c>
      <c r="S391">
        <f>I393</f>
        <v>-3.7061896959351909E-23</v>
      </c>
      <c r="U391">
        <v>1.1586523768964252</v>
      </c>
      <c r="V391">
        <v>-1.5136510986693048</v>
      </c>
      <c r="W391">
        <v>-9.997393066977974</v>
      </c>
      <c r="X391">
        <v>-6.0771001886266047</v>
      </c>
      <c r="Z391">
        <v>1.1586523768964252</v>
      </c>
      <c r="AA391">
        <v>-8.8239786020818407</v>
      </c>
      <c r="AB391">
        <v>-4.9372471493904229</v>
      </c>
      <c r="AC391">
        <v>-6.0771001886266047</v>
      </c>
    </row>
    <row r="392" spans="1:29" x14ac:dyDescent="0.25">
      <c r="A392">
        <v>0.91504862185245073</v>
      </c>
      <c r="B392">
        <v>1.3064978913128924</v>
      </c>
      <c r="C392">
        <v>-4.5586705910551624</v>
      </c>
      <c r="D392">
        <v>-4.0623436581101711</v>
      </c>
      <c r="F392" t="s">
        <v>26</v>
      </c>
      <c r="G392">
        <f>SQRT(G390*G390+A393*A393)</f>
        <v>1.1586523768964252</v>
      </c>
      <c r="H392" t="s">
        <v>27</v>
      </c>
      <c r="I392">
        <f>G390/G392</f>
        <v>1</v>
      </c>
      <c r="K392">
        <v>0</v>
      </c>
      <c r="L392">
        <f>-M391</f>
        <v>-0.78975250912055839</v>
      </c>
      <c r="M392">
        <f>L391</f>
        <v>0.61342560619669473</v>
      </c>
      <c r="N392">
        <v>0</v>
      </c>
      <c r="P392">
        <v>0</v>
      </c>
      <c r="Q392">
        <v>0</v>
      </c>
      <c r="R392">
        <v>1</v>
      </c>
      <c r="S392">
        <v>0</v>
      </c>
      <c r="U392">
        <v>1.1102230246251565E-16</v>
      </c>
      <c r="V392">
        <v>4.0785836442860033</v>
      </c>
      <c r="W392">
        <v>5.4396093585718752</v>
      </c>
      <c r="X392">
        <v>1.201549880847931</v>
      </c>
      <c r="Z392">
        <v>1.1102230246251565E-16</v>
      </c>
      <c r="AA392">
        <v>6.7978527839878753</v>
      </c>
      <c r="AB392">
        <v>0.11572400152222428</v>
      </c>
      <c r="AC392">
        <v>1.201549880847931</v>
      </c>
    </row>
    <row r="393" spans="1:29" x14ac:dyDescent="0.25">
      <c r="A393">
        <v>-4.2941855004243482E-23</v>
      </c>
      <c r="B393">
        <v>-6.3886876474878258E-24</v>
      </c>
      <c r="C393">
        <v>4.0949823616139162E-22</v>
      </c>
      <c r="D393">
        <v>-0.41317514036883729</v>
      </c>
      <c r="H393" t="s">
        <v>28</v>
      </c>
      <c r="I393">
        <f>A393/G392</f>
        <v>-3.7061896959351909E-23</v>
      </c>
      <c r="K393">
        <v>0</v>
      </c>
      <c r="L393">
        <v>0</v>
      </c>
      <c r="M393">
        <v>0</v>
      </c>
      <c r="N393">
        <v>1</v>
      </c>
      <c r="P393">
        <v>0</v>
      </c>
      <c r="Q393">
        <f>-S391</f>
        <v>3.7061896959351909E-23</v>
      </c>
      <c r="R393">
        <v>0</v>
      </c>
      <c r="S393">
        <f>Q391</f>
        <v>1</v>
      </c>
      <c r="U393">
        <v>0</v>
      </c>
      <c r="V393">
        <v>-6.2487468698779409E-23</v>
      </c>
      <c r="W393">
        <v>3.8975884450914794E-23</v>
      </c>
      <c r="X393">
        <v>-0.41317514036883729</v>
      </c>
      <c r="Z393">
        <v>0</v>
      </c>
      <c r="AA393">
        <v>7.7629436525727801E-24</v>
      </c>
      <c r="AB393">
        <v>7.3258440739808128E-23</v>
      </c>
      <c r="AC393">
        <v>-0.41317514036883729</v>
      </c>
    </row>
    <row r="394" spans="1:29" x14ac:dyDescent="0.25">
      <c r="K394" t="s">
        <v>29</v>
      </c>
      <c r="P394" t="s">
        <v>30</v>
      </c>
      <c r="U394" t="s">
        <v>31</v>
      </c>
    </row>
    <row r="395" spans="1:29" x14ac:dyDescent="0.25">
      <c r="A395">
        <f>Z390</f>
        <v>12.792748962783598</v>
      </c>
      <c r="B395">
        <f t="shared" ref="B395:D398" si="104">AA390</f>
        <v>-10.359008721774803</v>
      </c>
      <c r="C395">
        <f t="shared" si="104"/>
        <v>11.172286204522957</v>
      </c>
      <c r="D395">
        <f t="shared" si="104"/>
        <v>9.1772458349891917</v>
      </c>
      <c r="F395" t="s">
        <v>26</v>
      </c>
      <c r="G395">
        <f>SQRT(B397*B397+B398*B398)</f>
        <v>6.7978527839878753</v>
      </c>
      <c r="H395" t="s">
        <v>27</v>
      </c>
      <c r="I395">
        <f>B397/G395</f>
        <v>1</v>
      </c>
      <c r="K395">
        <v>1</v>
      </c>
      <c r="L395">
        <v>0</v>
      </c>
      <c r="M395">
        <v>0</v>
      </c>
      <c r="N395">
        <v>0</v>
      </c>
      <c r="P395">
        <f t="array" ref="P395:S398">MMULT(K395:N398,A395:D398)</f>
        <v>12.792748962783598</v>
      </c>
      <c r="Q395">
        <v>-10.359008721774803</v>
      </c>
      <c r="R395">
        <v>11.172286204522957</v>
      </c>
      <c r="S395">
        <v>9.1772458349891917</v>
      </c>
      <c r="U395">
        <f t="array" ref="U395:X398">MMULT(P395:S398,TRANSPOSE(K395:N398))</f>
        <v>12.792748962783598</v>
      </c>
      <c r="V395">
        <v>-10.359008721774803</v>
      </c>
      <c r="W395">
        <v>11.172286204522957</v>
      </c>
      <c r="X395">
        <v>9.1772458349891917</v>
      </c>
    </row>
    <row r="396" spans="1:29" x14ac:dyDescent="0.25">
      <c r="A396">
        <f t="shared" ref="A396:A398" si="105">Z391</f>
        <v>1.1586523768964252</v>
      </c>
      <c r="B396">
        <f t="shared" si="104"/>
        <v>-8.8239786020818407</v>
      </c>
      <c r="C396">
        <f t="shared" si="104"/>
        <v>-4.9372471493904229</v>
      </c>
      <c r="D396">
        <f t="shared" si="104"/>
        <v>-6.0771001886266047</v>
      </c>
      <c r="H396" t="s">
        <v>28</v>
      </c>
      <c r="I396">
        <f>B398/G395</f>
        <v>1.1419699571691441E-24</v>
      </c>
      <c r="K396">
        <v>0</v>
      </c>
      <c r="L396">
        <v>1</v>
      </c>
      <c r="M396">
        <v>0</v>
      </c>
      <c r="N396">
        <v>0</v>
      </c>
      <c r="P396">
        <v>1.1586523768964252</v>
      </c>
      <c r="Q396">
        <v>-8.8239786020818407</v>
      </c>
      <c r="R396">
        <v>-4.9372471493904229</v>
      </c>
      <c r="S396">
        <v>-6.0771001886266047</v>
      </c>
      <c r="U396">
        <v>1.1586523768964252</v>
      </c>
      <c r="V396">
        <v>-8.8239786020818407</v>
      </c>
      <c r="W396">
        <v>-4.9372471493904229</v>
      </c>
      <c r="X396">
        <v>-6.0771001886266047</v>
      </c>
    </row>
    <row r="397" spans="1:29" x14ac:dyDescent="0.25">
      <c r="A397">
        <f t="shared" si="105"/>
        <v>1.1102230246251565E-16</v>
      </c>
      <c r="B397">
        <f t="shared" si="104"/>
        <v>6.7978527839878753</v>
      </c>
      <c r="C397">
        <f t="shared" si="104"/>
        <v>0.11572400152222428</v>
      </c>
      <c r="D397">
        <f t="shared" si="104"/>
        <v>1.201549880847931</v>
      </c>
      <c r="K397">
        <v>0</v>
      </c>
      <c r="L397">
        <v>0</v>
      </c>
      <c r="M397">
        <f>I395</f>
        <v>1</v>
      </c>
      <c r="N397">
        <f>I396</f>
        <v>1.1419699571691441E-24</v>
      </c>
      <c r="P397">
        <v>1.1102230246251565E-16</v>
      </c>
      <c r="Q397">
        <v>6.7978527839878753</v>
      </c>
      <c r="R397">
        <v>0.11572400152222428</v>
      </c>
      <c r="S397">
        <v>1.201549880847931</v>
      </c>
      <c r="U397">
        <v>1.1102230246251565E-16</v>
      </c>
      <c r="V397">
        <v>6.7978527839878753</v>
      </c>
      <c r="W397">
        <v>0.11572400152222428</v>
      </c>
      <c r="X397">
        <v>1.201549880847931</v>
      </c>
    </row>
    <row r="398" spans="1:29" x14ac:dyDescent="0.25">
      <c r="A398">
        <f t="shared" si="105"/>
        <v>0</v>
      </c>
      <c r="B398">
        <f t="shared" si="104"/>
        <v>7.7629436525727801E-24</v>
      </c>
      <c r="C398">
        <f t="shared" si="104"/>
        <v>7.3258440739808128E-23</v>
      </c>
      <c r="D398">
        <f t="shared" si="104"/>
        <v>-0.41317514036883729</v>
      </c>
      <c r="K398">
        <v>0</v>
      </c>
      <c r="L398">
        <v>0</v>
      </c>
      <c r="M398">
        <f>-N397</f>
        <v>-1.1419699571691441E-24</v>
      </c>
      <c r="N398">
        <f>M397</f>
        <v>1</v>
      </c>
      <c r="P398">
        <v>-1.2678413398793876E-40</v>
      </c>
      <c r="Q398">
        <v>0</v>
      </c>
      <c r="R398">
        <v>7.3126287406746353E-23</v>
      </c>
      <c r="S398">
        <v>-0.41317514036883729</v>
      </c>
      <c r="U398">
        <v>-1.2678413398793876E-40</v>
      </c>
      <c r="V398">
        <v>0</v>
      </c>
      <c r="W398">
        <v>7.2654453809395997E-23</v>
      </c>
      <c r="X398">
        <v>-0.41317514036883729</v>
      </c>
    </row>
    <row r="400" spans="1:29" x14ac:dyDescent="0.25">
      <c r="A400" t="s">
        <v>40</v>
      </c>
    </row>
    <row r="401" spans="1:14" x14ac:dyDescent="0.25">
      <c r="A401">
        <v>4</v>
      </c>
      <c r="B401">
        <v>4</v>
      </c>
    </row>
    <row r="402" spans="1:14" x14ac:dyDescent="0.25">
      <c r="A402">
        <f>U395</f>
        <v>12.792748962783598</v>
      </c>
      <c r="B402">
        <f t="shared" ref="B402:D405" si="106">V395</f>
        <v>-10.359008721774803</v>
      </c>
      <c r="C402">
        <f t="shared" si="106"/>
        <v>11.172286204522957</v>
      </c>
      <c r="D402">
        <f t="shared" si="106"/>
        <v>9.1772458349891917</v>
      </c>
      <c r="F402">
        <f>C404</f>
        <v>0.11572400152222428</v>
      </c>
      <c r="G402">
        <f>D404</f>
        <v>1.201549880847931</v>
      </c>
      <c r="I402" t="s">
        <v>11</v>
      </c>
      <c r="J402">
        <f>F402+G403</f>
        <v>-0.29745113884661301</v>
      </c>
    </row>
    <row r="403" spans="1:14" x14ac:dyDescent="0.25">
      <c r="A403">
        <f t="shared" ref="A403:A405" si="107">U396</f>
        <v>1.1586523768964252</v>
      </c>
      <c r="B403">
        <f t="shared" si="106"/>
        <v>-8.8239786020818407</v>
      </c>
      <c r="C403">
        <f t="shared" si="106"/>
        <v>-4.9372471493904229</v>
      </c>
      <c r="D403">
        <f t="shared" si="106"/>
        <v>-6.0771001886266047</v>
      </c>
      <c r="F403">
        <f>C405</f>
        <v>7.2654453809395997E-23</v>
      </c>
      <c r="G403">
        <f>D405</f>
        <v>-0.41317514036883729</v>
      </c>
      <c r="I403" t="s">
        <v>12</v>
      </c>
      <c r="J403">
        <f>F402*G403-F403*G402</f>
        <v>-4.781428057298856E-2</v>
      </c>
    </row>
    <row r="404" spans="1:14" x14ac:dyDescent="0.25">
      <c r="A404">
        <f t="shared" si="107"/>
        <v>1.1102230246251565E-16</v>
      </c>
      <c r="B404">
        <f t="shared" si="106"/>
        <v>6.7978527839878753</v>
      </c>
      <c r="C404">
        <f t="shared" si="106"/>
        <v>0.11572400152222428</v>
      </c>
      <c r="D404">
        <f t="shared" si="106"/>
        <v>1.201549880847931</v>
      </c>
    </row>
    <row r="405" spans="1:14" x14ac:dyDescent="0.25">
      <c r="A405">
        <f t="shared" si="107"/>
        <v>-1.2678413398793876E-40</v>
      </c>
      <c r="B405">
        <f t="shared" si="106"/>
        <v>0</v>
      </c>
      <c r="C405">
        <f t="shared" si="106"/>
        <v>7.2654453809395997E-23</v>
      </c>
      <c r="D405">
        <f t="shared" si="106"/>
        <v>-0.41317514036883729</v>
      </c>
    </row>
    <row r="407" spans="1:14" x14ac:dyDescent="0.25">
      <c r="A407" t="s">
        <v>13</v>
      </c>
      <c r="F407" t="s">
        <v>14</v>
      </c>
      <c r="K407" t="s">
        <v>15</v>
      </c>
    </row>
    <row r="408" spans="1:14" x14ac:dyDescent="0.25">
      <c r="A408">
        <f t="array" ref="A408:D411">MMULT(A402:D405,A402:D405)</f>
        <v>151.65193594702566</v>
      </c>
      <c r="B408">
        <v>34.835030097694883</v>
      </c>
      <c r="C408">
        <v>195.3621407026647</v>
      </c>
      <c r="D408">
        <v>189.98718531562292</v>
      </c>
      <c r="F408">
        <f>$J$25*A402</f>
        <v>-1.1256628005012399</v>
      </c>
      <c r="G408">
        <f t="shared" ref="G408:I411" si="108">$J$25*B402</f>
        <v>0.9115125140103203</v>
      </c>
      <c r="H408">
        <f t="shared" si="108"/>
        <v>-0.98307463185365251</v>
      </c>
      <c r="I408">
        <f t="shared" si="108"/>
        <v>-0.80752653534869678</v>
      </c>
      <c r="K408">
        <f>$J$26</f>
        <v>-13.460558290299449</v>
      </c>
      <c r="L408">
        <v>0</v>
      </c>
      <c r="M408">
        <v>0</v>
      </c>
      <c r="N408">
        <v>0</v>
      </c>
    </row>
    <row r="409" spans="1:14" x14ac:dyDescent="0.25">
      <c r="A409">
        <v>4.5984252117831739</v>
      </c>
      <c r="B409">
        <v>32.29742901250313</v>
      </c>
      <c r="C409">
        <v>55.939601169016669</v>
      </c>
      <c r="D409">
        <v>60.835997726626161</v>
      </c>
      <c r="F409">
        <f t="shared" ref="F409:F411" si="109">$J$25*A403</f>
        <v>-0.10195243283354898</v>
      </c>
      <c r="G409">
        <f t="shared" si="108"/>
        <v>0.77644175569135532</v>
      </c>
      <c r="H409">
        <f t="shared" si="108"/>
        <v>0.43443949921302</v>
      </c>
      <c r="I409">
        <f t="shared" si="108"/>
        <v>0.53473773597504748</v>
      </c>
      <c r="K409">
        <v>0</v>
      </c>
      <c r="L409">
        <f>$J$26</f>
        <v>-13.460558290299449</v>
      </c>
      <c r="M409">
        <v>0</v>
      </c>
      <c r="N409">
        <v>0</v>
      </c>
    </row>
    <row r="410" spans="1:14" x14ac:dyDescent="0.25">
      <c r="A410">
        <v>7.8763482859595344</v>
      </c>
      <c r="B410">
        <v>-59.197432780089414</v>
      </c>
      <c r="C410">
        <v>-33.549287235191571</v>
      </c>
      <c r="D410">
        <v>-41.66863481626784</v>
      </c>
      <c r="F410">
        <f t="shared" si="109"/>
        <v>-9.7691025026459853E-18</v>
      </c>
      <c r="G410">
        <f t="shared" si="108"/>
        <v>-0.59815838053886972</v>
      </c>
      <c r="H410">
        <f t="shared" si="108"/>
        <v>-1.0182815594809567E-2</v>
      </c>
      <c r="I410">
        <f t="shared" si="108"/>
        <v>-0.10572708084493761</v>
      </c>
      <c r="K410">
        <v>0</v>
      </c>
      <c r="L410">
        <v>0</v>
      </c>
      <c r="M410">
        <f>$J$26</f>
        <v>-13.460558290299449</v>
      </c>
      <c r="N410">
        <v>0</v>
      </c>
    </row>
    <row r="411" spans="1:14" x14ac:dyDescent="0.25">
      <c r="A411">
        <v>6.496731199861022E-39</v>
      </c>
      <c r="B411">
        <v>4.9389428109732111E-22</v>
      </c>
      <c r="C411">
        <v>-2.161115002788348E-23</v>
      </c>
      <c r="D411">
        <v>0.17071369661880839</v>
      </c>
      <c r="F411">
        <f t="shared" si="109"/>
        <v>1.1156021566527614E-41</v>
      </c>
      <c r="G411">
        <f t="shared" si="108"/>
        <v>0</v>
      </c>
      <c r="H411">
        <f t="shared" si="108"/>
        <v>-6.3930290652852031E-24</v>
      </c>
      <c r="I411">
        <f t="shared" si="108"/>
        <v>3.6356211394292633E-2</v>
      </c>
      <c r="K411">
        <v>0</v>
      </c>
      <c r="L411">
        <v>0</v>
      </c>
      <c r="M411">
        <v>0</v>
      </c>
      <c r="N411">
        <f>$J$26</f>
        <v>-13.460558290299449</v>
      </c>
    </row>
    <row r="413" spans="1:14" x14ac:dyDescent="0.25">
      <c r="A413" t="s">
        <v>16</v>
      </c>
      <c r="C413" t="s">
        <v>17</v>
      </c>
      <c r="D413" t="s">
        <v>18</v>
      </c>
      <c r="E413" t="s">
        <v>19</v>
      </c>
      <c r="G413" t="s">
        <v>20</v>
      </c>
      <c r="K413" t="s">
        <v>21</v>
      </c>
    </row>
    <row r="414" spans="1:14" x14ac:dyDescent="0.25">
      <c r="A414">
        <f t="array" ref="A414:A417">A408:D411-F408:I411+K408:N411</f>
        <v>139.31704045722745</v>
      </c>
      <c r="C414">
        <f>SQRT(SUMPRODUCT(A414:A416,A414:A416))</f>
        <v>139.6186526725011</v>
      </c>
      <c r="D414">
        <f>A414+SIGN(A414)*C414</f>
        <v>278.93569312972852</v>
      </c>
      <c r="E414">
        <f>D414/(SQRT(SUMPRODUCT(D414:D416,D414:D416)))</f>
        <v>0.99945978975854366</v>
      </c>
      <c r="G414">
        <f t="array" ref="G414:I416">MMULT(E414:E416,TRANSPOSE(E414:E416))</f>
        <v>0.99891987134419225</v>
      </c>
      <c r="H414">
        <v>1.6832914351502325E-2</v>
      </c>
      <c r="I414">
        <v>2.8206647662024166E-2</v>
      </c>
      <c r="K414">
        <f>1-2*G414</f>
        <v>-0.99783974268838449</v>
      </c>
      <c r="L414">
        <f t="shared" ref="L414:M415" si="110">-2*H414</f>
        <v>-3.3665828703004649E-2</v>
      </c>
      <c r="M414">
        <f t="shared" si="110"/>
        <v>-5.6413295324048332E-2</v>
      </c>
      <c r="N414">
        <v>0</v>
      </c>
    </row>
    <row r="415" spans="1:14" x14ac:dyDescent="0.25">
      <c r="A415">
        <v>4.7003776446167231</v>
      </c>
      <c r="D415">
        <f>A415</f>
        <v>4.7003776446167231</v>
      </c>
      <c r="E415">
        <f>D415/(SQRT(SUMPRODUCT(D414:D416,D414:D416)))</f>
        <v>1.6842012579184336E-2</v>
      </c>
      <c r="G415">
        <v>1.6832914351502325E-2</v>
      </c>
      <c r="H415">
        <v>2.8365338771740341E-4</v>
      </c>
      <c r="I415">
        <v>4.7531348395236483E-4</v>
      </c>
      <c r="K415">
        <f t="shared" ref="K415:L416" si="111">-2*G415</f>
        <v>-3.3665828703004649E-2</v>
      </c>
      <c r="L415">
        <f>1-2*H415</f>
        <v>0.99943269322456518</v>
      </c>
      <c r="M415">
        <f t="shared" si="110"/>
        <v>-9.5062696790472966E-4</v>
      </c>
      <c r="N415">
        <v>0</v>
      </c>
    </row>
    <row r="416" spans="1:14" x14ac:dyDescent="0.25">
      <c r="A416">
        <v>7.8763482859595344</v>
      </c>
      <c r="D416">
        <f>A416</f>
        <v>7.8763482859595344</v>
      </c>
      <c r="E416">
        <f>D416/(SQRT(SUMPRODUCT(D414:D416,D414:D416)))</f>
        <v>2.8221893417881797E-2</v>
      </c>
      <c r="G416">
        <v>2.8206647662024166E-2</v>
      </c>
      <c r="H416">
        <v>4.7531348395236483E-4</v>
      </c>
      <c r="I416">
        <v>7.9647526809027984E-4</v>
      </c>
      <c r="K416">
        <f t="shared" si="111"/>
        <v>-5.6413295324048332E-2</v>
      </c>
      <c r="L416">
        <f t="shared" si="111"/>
        <v>-9.5062696790472966E-4</v>
      </c>
      <c r="M416">
        <f>1-2*I416</f>
        <v>0.99840704946381942</v>
      </c>
      <c r="N416">
        <v>0</v>
      </c>
    </row>
    <row r="417" spans="1:29" x14ac:dyDescent="0.25">
      <c r="A417">
        <v>6.4855751782944939E-39</v>
      </c>
      <c r="K417">
        <v>0</v>
      </c>
      <c r="L417">
        <v>0</v>
      </c>
      <c r="M417">
        <v>0</v>
      </c>
      <c r="N417">
        <v>1</v>
      </c>
    </row>
    <row r="418" spans="1:29" x14ac:dyDescent="0.25">
      <c r="K418" t="s">
        <v>22</v>
      </c>
      <c r="P418" t="s">
        <v>23</v>
      </c>
      <c r="U418" t="s">
        <v>24</v>
      </c>
      <c r="Z418" t="s">
        <v>25</v>
      </c>
    </row>
    <row r="419" spans="1:29" x14ac:dyDescent="0.25">
      <c r="A419">
        <f t="array" ref="A419:D422">MMULT(MMULT(K414:N417,A402:D405),K414:N417)</f>
        <v>13.051273799807467</v>
      </c>
      <c r="B419">
        <v>10.685900111378396</v>
      </c>
      <c r="C419">
        <v>-10.258380471667273</v>
      </c>
      <c r="D419">
        <v>-9.020613396887212</v>
      </c>
      <c r="F419" t="s">
        <v>26</v>
      </c>
      <c r="G419">
        <f>SQRT(A420*A420+A421*A421)</f>
        <v>0.52092943624402155</v>
      </c>
      <c r="H419" t="s">
        <v>27</v>
      </c>
      <c r="I419">
        <f>A420/G419</f>
        <v>-0.27024310456925865</v>
      </c>
      <c r="K419">
        <v>1</v>
      </c>
      <c r="L419">
        <v>0</v>
      </c>
      <c r="M419">
        <v>0</v>
      </c>
      <c r="N419">
        <v>0</v>
      </c>
      <c r="P419">
        <v>1</v>
      </c>
      <c r="Q419">
        <v>0</v>
      </c>
      <c r="R419">
        <v>0</v>
      </c>
      <c r="S419">
        <v>0</v>
      </c>
      <c r="U419">
        <f t="array" ref="U419:X422">MMULT(P419:S422,MMULT(K419:N422,A419:D422))</f>
        <v>13.051273799807467</v>
      </c>
      <c r="V419">
        <v>10.685900111378396</v>
      </c>
      <c r="W419">
        <v>-10.258380471667273</v>
      </c>
      <c r="X419">
        <v>-9.020613396887212</v>
      </c>
      <c r="Z419">
        <f t="array" ref="Z419:AC422">MMULT(MMULT(U419:X422,TRANSPOSE(K419:N422)), TRANSPOSE(P419:S422))</f>
        <v>13.051273799807467</v>
      </c>
      <c r="AA419">
        <v>-12.764478693169874</v>
      </c>
      <c r="AB419">
        <v>-7.5160438252749433</v>
      </c>
      <c r="AC419">
        <v>-9.020613396887212</v>
      </c>
    </row>
    <row r="420" spans="1:29" x14ac:dyDescent="0.25">
      <c r="A420">
        <v>-0.14077758811209806</v>
      </c>
      <c r="B420">
        <v>-8.4913186633783599</v>
      </c>
      <c r="C420">
        <v>-5.3351930022909517</v>
      </c>
      <c r="D420">
        <v>-6.3837544204807264</v>
      </c>
      <c r="H420" t="s">
        <v>28</v>
      </c>
      <c r="I420">
        <f>A421/G419</f>
        <v>0.96279211901259798</v>
      </c>
      <c r="K420">
        <v>0</v>
      </c>
      <c r="L420">
        <f>I419</f>
        <v>-0.27024310456925865</v>
      </c>
      <c r="M420">
        <f>I420</f>
        <v>0.96279211901259798</v>
      </c>
      <c r="N420">
        <v>0</v>
      </c>
      <c r="P420">
        <v>0</v>
      </c>
      <c r="Q420">
        <f>I421</f>
        <v>1</v>
      </c>
      <c r="R420">
        <v>0</v>
      </c>
      <c r="S420">
        <f>I422</f>
        <v>-7.8680083600361588E-24</v>
      </c>
      <c r="U420">
        <v>0.52092943624402155</v>
      </c>
      <c r="V420">
        <v>9.4197956004156556</v>
      </c>
      <c r="W420">
        <v>0.9840292341109651</v>
      </c>
      <c r="X420">
        <v>2.3872722147930756</v>
      </c>
      <c r="Z420">
        <v>0.52092943624402155</v>
      </c>
      <c r="AA420">
        <v>-1.5982192159841309</v>
      </c>
      <c r="AB420">
        <v>-9.3352320820027934</v>
      </c>
      <c r="AC420">
        <v>2.3872722147930756</v>
      </c>
    </row>
    <row r="421" spans="1:29" x14ac:dyDescent="0.25">
      <c r="A421">
        <v>0.50154675577741958</v>
      </c>
      <c r="B421">
        <v>7.4004295862377836</v>
      </c>
      <c r="C421">
        <v>-0.475460774205128</v>
      </c>
      <c r="D421">
        <v>0.68769424709631632</v>
      </c>
      <c r="F421" t="s">
        <v>26</v>
      </c>
      <c r="G421">
        <f>SQRT(G419*G419+A422*A422)</f>
        <v>0.52092943624402155</v>
      </c>
      <c r="H421" t="s">
        <v>27</v>
      </c>
      <c r="I421">
        <f>G419/G421</f>
        <v>1</v>
      </c>
      <c r="K421">
        <v>0</v>
      </c>
      <c r="L421">
        <f>-M420</f>
        <v>-0.96279211901259798</v>
      </c>
      <c r="M421">
        <f>L420</f>
        <v>-0.27024310456925865</v>
      </c>
      <c r="N421">
        <v>0</v>
      </c>
      <c r="P421">
        <v>0</v>
      </c>
      <c r="Q421">
        <v>0</v>
      </c>
      <c r="R421">
        <v>1</v>
      </c>
      <c r="S421">
        <v>0</v>
      </c>
      <c r="U421">
        <v>-2.7755575615628914E-17</v>
      </c>
      <c r="V421">
        <v>6.1754596225941789</v>
      </c>
      <c r="W421">
        <v>5.265171771738987</v>
      </c>
      <c r="X421">
        <v>5.9603838174209507</v>
      </c>
      <c r="Z421">
        <v>-2.7755575615628914E-17</v>
      </c>
      <c r="AA421">
        <v>3.400390506525941</v>
      </c>
      <c r="AB421">
        <v>-7.3685602215993562</v>
      </c>
      <c r="AC421">
        <v>5.9603838174209507</v>
      </c>
    </row>
    <row r="422" spans="1:29" x14ac:dyDescent="0.25">
      <c r="A422">
        <v>-4.0986771593568848E-24</v>
      </c>
      <c r="B422">
        <v>-6.9067283129600357E-26</v>
      </c>
      <c r="C422">
        <v>7.2538718858244414E-23</v>
      </c>
      <c r="D422">
        <v>-0.41317514036883729</v>
      </c>
      <c r="H422" t="s">
        <v>28</v>
      </c>
      <c r="I422">
        <f>A422/G421</f>
        <v>-7.8680083600361588E-24</v>
      </c>
      <c r="K422">
        <v>0</v>
      </c>
      <c r="L422">
        <v>0</v>
      </c>
      <c r="M422">
        <v>0</v>
      </c>
      <c r="N422">
        <v>1</v>
      </c>
      <c r="P422">
        <v>0</v>
      </c>
      <c r="Q422">
        <f>-S420</f>
        <v>7.8680083600361588E-24</v>
      </c>
      <c r="R422">
        <v>0</v>
      </c>
      <c r="S422">
        <f>Q420</f>
        <v>1</v>
      </c>
      <c r="U422">
        <v>0</v>
      </c>
      <c r="V422">
        <v>7.4045963250772602E-23</v>
      </c>
      <c r="W422">
        <v>8.0281069098749465E-23</v>
      </c>
      <c r="X422">
        <v>-0.41317514036883729</v>
      </c>
      <c r="Z422">
        <v>0</v>
      </c>
      <c r="AA422">
        <v>6.0534435103052911E-23</v>
      </c>
      <c r="AB422">
        <v>-9.2986275213925539E-23</v>
      </c>
      <c r="AC422">
        <v>-0.41317514036883729</v>
      </c>
    </row>
    <row r="423" spans="1:29" x14ac:dyDescent="0.25">
      <c r="K423" t="s">
        <v>29</v>
      </c>
      <c r="P423" t="s">
        <v>30</v>
      </c>
      <c r="U423" t="s">
        <v>31</v>
      </c>
    </row>
    <row r="424" spans="1:29" x14ac:dyDescent="0.25">
      <c r="A424">
        <f>Z419</f>
        <v>13.051273799807467</v>
      </c>
      <c r="B424">
        <f t="shared" ref="B424:D427" si="112">AA419</f>
        <v>-12.764478693169874</v>
      </c>
      <c r="C424">
        <f t="shared" si="112"/>
        <v>-7.5160438252749433</v>
      </c>
      <c r="D424">
        <f t="shared" si="112"/>
        <v>-9.020613396887212</v>
      </c>
      <c r="F424" t="s">
        <v>26</v>
      </c>
      <c r="G424">
        <f>SQRT(B426*B426+B427*B427)</f>
        <v>3.400390506525941</v>
      </c>
      <c r="H424" t="s">
        <v>27</v>
      </c>
      <c r="I424">
        <f>B426/G424</f>
        <v>1</v>
      </c>
      <c r="K424">
        <v>1</v>
      </c>
      <c r="L424">
        <v>0</v>
      </c>
      <c r="M424">
        <v>0</v>
      </c>
      <c r="N424">
        <v>0</v>
      </c>
      <c r="P424">
        <f t="array" ref="P424:S427">MMULT(K424:N427,A424:D427)</f>
        <v>13.051273799807467</v>
      </c>
      <c r="Q424">
        <v>-12.764478693169874</v>
      </c>
      <c r="R424">
        <v>-7.5160438252749433</v>
      </c>
      <c r="S424">
        <v>-9.020613396887212</v>
      </c>
      <c r="U424">
        <f t="array" ref="U424:X427">MMULT(P424:S427,TRANSPOSE(K424:N427))</f>
        <v>13.051273799807467</v>
      </c>
      <c r="V424">
        <v>-12.764478693169874</v>
      </c>
      <c r="W424">
        <v>-7.5160438252749433</v>
      </c>
      <c r="X424">
        <v>-9.020613396887212</v>
      </c>
    </row>
    <row r="425" spans="1:29" x14ac:dyDescent="0.25">
      <c r="A425">
        <f t="shared" ref="A425:A427" si="113">Z420</f>
        <v>0.52092943624402155</v>
      </c>
      <c r="B425">
        <f t="shared" si="112"/>
        <v>-1.5982192159841309</v>
      </c>
      <c r="C425">
        <f t="shared" si="112"/>
        <v>-9.3352320820027934</v>
      </c>
      <c r="D425">
        <f t="shared" si="112"/>
        <v>2.3872722147930756</v>
      </c>
      <c r="H425" t="s">
        <v>28</v>
      </c>
      <c r="I425">
        <f>B427/G424</f>
        <v>1.7802200949237095E-23</v>
      </c>
      <c r="K425">
        <v>0</v>
      </c>
      <c r="L425">
        <v>1</v>
      </c>
      <c r="M425">
        <v>0</v>
      </c>
      <c r="N425">
        <v>0</v>
      </c>
      <c r="P425">
        <v>0.52092943624402155</v>
      </c>
      <c r="Q425">
        <v>-1.5982192159841309</v>
      </c>
      <c r="R425">
        <v>-9.3352320820027934</v>
      </c>
      <c r="S425">
        <v>2.3872722147930756</v>
      </c>
      <c r="U425">
        <v>0.52092943624402155</v>
      </c>
      <c r="V425">
        <v>-1.5982192159841309</v>
      </c>
      <c r="W425">
        <v>-9.3352320820027934</v>
      </c>
      <c r="X425">
        <v>2.3872722147930756</v>
      </c>
    </row>
    <row r="426" spans="1:29" x14ac:dyDescent="0.25">
      <c r="A426">
        <f t="shared" si="113"/>
        <v>-2.7755575615628914E-17</v>
      </c>
      <c r="B426">
        <f t="shared" si="112"/>
        <v>3.400390506525941</v>
      </c>
      <c r="C426">
        <f t="shared" si="112"/>
        <v>-7.3685602215993562</v>
      </c>
      <c r="D426">
        <f t="shared" si="112"/>
        <v>5.9603838174209507</v>
      </c>
      <c r="K426">
        <v>0</v>
      </c>
      <c r="L426">
        <v>0</v>
      </c>
      <c r="M426">
        <f>I424</f>
        <v>1</v>
      </c>
      <c r="N426">
        <f>I425</f>
        <v>1.7802200949237095E-23</v>
      </c>
      <c r="P426">
        <v>-2.7755575615628914E-17</v>
      </c>
      <c r="Q426">
        <v>3.400390506525941</v>
      </c>
      <c r="R426">
        <v>-7.3685602215993562</v>
      </c>
      <c r="S426">
        <v>5.9603838174209507</v>
      </c>
      <c r="U426">
        <v>-2.7755575615628914E-17</v>
      </c>
      <c r="V426">
        <v>3.400390506525941</v>
      </c>
      <c r="W426">
        <v>-7.3685602215993562</v>
      </c>
      <c r="X426">
        <v>5.9603838174209507</v>
      </c>
    </row>
    <row r="427" spans="1:29" x14ac:dyDescent="0.25">
      <c r="A427">
        <f t="shared" si="113"/>
        <v>0</v>
      </c>
      <c r="B427">
        <f t="shared" si="112"/>
        <v>6.0534435103052911E-23</v>
      </c>
      <c r="C427">
        <f t="shared" si="112"/>
        <v>-9.2986275213925539E-23</v>
      </c>
      <c r="D427">
        <f t="shared" si="112"/>
        <v>-0.41317514036883729</v>
      </c>
      <c r="K427">
        <v>0</v>
      </c>
      <c r="L427">
        <v>0</v>
      </c>
      <c r="M427">
        <f>-N426</f>
        <v>-1.7802200949237095E-23</v>
      </c>
      <c r="N427">
        <f>M426</f>
        <v>1</v>
      </c>
      <c r="P427">
        <v>4.94110334571171E-40</v>
      </c>
      <c r="Q427">
        <v>0</v>
      </c>
      <c r="R427">
        <v>3.8190314557541211E-23</v>
      </c>
      <c r="S427">
        <v>-0.41317514036883729</v>
      </c>
      <c r="U427">
        <v>4.94110334571171E-40</v>
      </c>
      <c r="V427">
        <v>0</v>
      </c>
      <c r="W427">
        <v>3.0834887681465927E-23</v>
      </c>
      <c r="X427">
        <v>-0.41317514036883729</v>
      </c>
    </row>
    <row r="429" spans="1:29" x14ac:dyDescent="0.25">
      <c r="A429" t="s">
        <v>41</v>
      </c>
    </row>
    <row r="430" spans="1:29" x14ac:dyDescent="0.25">
      <c r="A430">
        <v>4</v>
      </c>
      <c r="B430">
        <v>4</v>
      </c>
    </row>
    <row r="431" spans="1:29" x14ac:dyDescent="0.25">
      <c r="A431">
        <f>U424</f>
        <v>13.051273799807467</v>
      </c>
      <c r="B431">
        <f t="shared" ref="B431:D434" si="114">V424</f>
        <v>-12.764478693169874</v>
      </c>
      <c r="C431">
        <f t="shared" si="114"/>
        <v>-7.5160438252749433</v>
      </c>
      <c r="D431">
        <f t="shared" si="114"/>
        <v>-9.020613396887212</v>
      </c>
      <c r="F431">
        <f>C433</f>
        <v>-7.3685602215993562</v>
      </c>
      <c r="G431">
        <f>D433</f>
        <v>5.9603838174209507</v>
      </c>
      <c r="I431" t="s">
        <v>11</v>
      </c>
      <c r="J431">
        <f>F431+G432</f>
        <v>-7.7817353619681935</v>
      </c>
    </row>
    <row r="432" spans="1:29" x14ac:dyDescent="0.25">
      <c r="A432">
        <f t="shared" ref="A432:A434" si="115">U425</f>
        <v>0.52092943624402155</v>
      </c>
      <c r="B432">
        <f t="shared" si="114"/>
        <v>-1.5982192159841309</v>
      </c>
      <c r="C432">
        <f t="shared" si="114"/>
        <v>-9.3352320820027934</v>
      </c>
      <c r="D432">
        <f t="shared" si="114"/>
        <v>2.3872722147930756</v>
      </c>
      <c r="F432">
        <f>C434</f>
        <v>3.0834887681465927E-23</v>
      </c>
      <c r="G432">
        <f>D434</f>
        <v>-0.41317514036883729</v>
      </c>
      <c r="I432" t="s">
        <v>12</v>
      </c>
      <c r="J432">
        <f>F431*G432-F432*G431</f>
        <v>3.0445059038755447</v>
      </c>
    </row>
    <row r="433" spans="1:29" x14ac:dyDescent="0.25">
      <c r="A433">
        <f t="shared" si="115"/>
        <v>-2.7755575615628914E-17</v>
      </c>
      <c r="B433">
        <f t="shared" si="114"/>
        <v>3.400390506525941</v>
      </c>
      <c r="C433">
        <f t="shared" si="114"/>
        <v>-7.3685602215993562</v>
      </c>
      <c r="D433">
        <f t="shared" si="114"/>
        <v>5.9603838174209507</v>
      </c>
    </row>
    <row r="434" spans="1:29" x14ac:dyDescent="0.25">
      <c r="A434">
        <f t="shared" si="115"/>
        <v>4.94110334571171E-40</v>
      </c>
      <c r="B434">
        <f t="shared" si="114"/>
        <v>0</v>
      </c>
      <c r="C434">
        <f t="shared" si="114"/>
        <v>3.0834887681465927E-23</v>
      </c>
      <c r="D434">
        <f t="shared" si="114"/>
        <v>-0.41317514036883729</v>
      </c>
    </row>
    <row r="436" spans="1:29" x14ac:dyDescent="0.25">
      <c r="A436" t="s">
        <v>13</v>
      </c>
      <c r="F436" t="s">
        <v>14</v>
      </c>
      <c r="K436" t="s">
        <v>15</v>
      </c>
    </row>
    <row r="437" spans="1:29" x14ac:dyDescent="0.25">
      <c r="A437">
        <f t="array" ref="A437:D440">MMULT(A431:D434,A431:D434)</f>
        <v>163.686355107959</v>
      </c>
      <c r="B437">
        <v>-171.74975527702236</v>
      </c>
      <c r="C437">
        <v>76.447846706223345</v>
      </c>
      <c r="D437">
        <v>-189.2741933862325</v>
      </c>
      <c r="F437">
        <f>$J$25*A431</f>
        <v>-1.148410983310894</v>
      </c>
      <c r="G437">
        <f t="shared" ref="G437:I440" si="116">$J$25*B431</f>
        <v>1.123175235791193</v>
      </c>
      <c r="H437">
        <f t="shared" si="116"/>
        <v>0.66135362818908172</v>
      </c>
      <c r="I437">
        <f t="shared" si="116"/>
        <v>0.79374409426147274</v>
      </c>
      <c r="K437">
        <f>$J$26</f>
        <v>-13.460558290299449</v>
      </c>
      <c r="L437">
        <v>0</v>
      </c>
      <c r="M437">
        <v>0</v>
      </c>
      <c r="N437">
        <v>0</v>
      </c>
    </row>
    <row r="438" spans="1:29" x14ac:dyDescent="0.25">
      <c r="A438">
        <v>5.9662332676230978</v>
      </c>
      <c r="B438">
        <v>-35.838522575099574</v>
      </c>
      <c r="C438">
        <v>79.791638605286494</v>
      </c>
      <c r="D438">
        <v>-65.142415144767114</v>
      </c>
      <c r="F438">
        <f t="shared" ref="F438:F440" si="117">$J$25*A432</f>
        <v>-4.5837754635215132E-2</v>
      </c>
      <c r="G438">
        <f t="shared" si="116"/>
        <v>0.14063090925284075</v>
      </c>
      <c r="H438">
        <f t="shared" si="116"/>
        <v>0.82142810113188991</v>
      </c>
      <c r="I438">
        <f t="shared" si="116"/>
        <v>-0.210061460181897</v>
      </c>
      <c r="K438">
        <v>0</v>
      </c>
      <c r="L438">
        <f>$J$26</f>
        <v>-13.460558290299449</v>
      </c>
      <c r="M438">
        <v>0</v>
      </c>
      <c r="N438">
        <v>0</v>
      </c>
    </row>
    <row r="439" spans="1:29" x14ac:dyDescent="0.25">
      <c r="A439">
        <v>1.7713635095740812</v>
      </c>
      <c r="B439">
        <v>-30.490551673670907</v>
      </c>
      <c r="C439">
        <v>22.552245191477656</v>
      </c>
      <c r="D439">
        <v>-38.264471747252053</v>
      </c>
      <c r="F439">
        <f t="shared" si="117"/>
        <v>2.4422756256614963E-18</v>
      </c>
      <c r="G439">
        <f t="shared" si="116"/>
        <v>-0.2992080210054357</v>
      </c>
      <c r="H439">
        <f t="shared" si="116"/>
        <v>0.64837621365335929</v>
      </c>
      <c r="I439">
        <f t="shared" si="116"/>
        <v>-0.52446759953620103</v>
      </c>
      <c r="K439">
        <v>0</v>
      </c>
      <c r="L439">
        <v>0</v>
      </c>
      <c r="M439">
        <f>$J$26</f>
        <v>-13.460558290299449</v>
      </c>
      <c r="N439">
        <v>0</v>
      </c>
    </row>
    <row r="440" spans="1:29" x14ac:dyDescent="0.25">
      <c r="A440">
        <v>5.3887751003163374E-39</v>
      </c>
      <c r="B440">
        <v>1.0485065934185041E-22</v>
      </c>
      <c r="C440">
        <v>-2.3994893585318086E-22</v>
      </c>
      <c r="D440">
        <v>0.17071369661880839</v>
      </c>
      <c r="F440">
        <f t="shared" si="117"/>
        <v>-4.347788146144971E-41</v>
      </c>
      <c r="G440">
        <f t="shared" si="116"/>
        <v>0</v>
      </c>
      <c r="H440">
        <f t="shared" si="116"/>
        <v>-2.7132312313511994E-24</v>
      </c>
      <c r="I440">
        <f t="shared" si="116"/>
        <v>3.6356211394292633E-2</v>
      </c>
      <c r="K440">
        <v>0</v>
      </c>
      <c r="L440">
        <v>0</v>
      </c>
      <c r="M440">
        <v>0</v>
      </c>
      <c r="N440">
        <f>$J$26</f>
        <v>-13.460558290299449</v>
      </c>
    </row>
    <row r="442" spans="1:29" x14ac:dyDescent="0.25">
      <c r="A442" t="s">
        <v>16</v>
      </c>
      <c r="C442" t="s">
        <v>17</v>
      </c>
      <c r="D442" t="s">
        <v>18</v>
      </c>
      <c r="E442" t="s">
        <v>19</v>
      </c>
      <c r="G442" t="s">
        <v>20</v>
      </c>
      <c r="K442" t="s">
        <v>21</v>
      </c>
    </row>
    <row r="443" spans="1:29" x14ac:dyDescent="0.25">
      <c r="A443">
        <f t="array" ref="A443:A446">A437:D440-F437:I440+K437:N440</f>
        <v>151.37420780097045</v>
      </c>
      <c r="C443">
        <f>SQRT(SUMPRODUCT(A443:A445,A443:A445))</f>
        <v>151.50390593655041</v>
      </c>
      <c r="D443">
        <f>A443+SIGN(A443)*C443</f>
        <v>302.87811373752083</v>
      </c>
      <c r="E443">
        <f>D443/(SQRT(SUMPRODUCT(D443:D445,D443:D445)))</f>
        <v>0.99978595928500236</v>
      </c>
      <c r="G443">
        <f t="array" ref="G443:I445">MMULT(E443:E445,TRANSPOSE(E443:E445))</f>
        <v>0.99957196438343243</v>
      </c>
      <c r="H443">
        <v>1.9841307011504248E-2</v>
      </c>
      <c r="I443">
        <v>5.845933471563188E-3</v>
      </c>
      <c r="K443">
        <f>1-2*G443</f>
        <v>-0.99914392876686486</v>
      </c>
      <c r="L443">
        <f t="shared" ref="L443:M444" si="118">-2*H443</f>
        <v>-3.9682614023008496E-2</v>
      </c>
      <c r="M443">
        <f t="shared" si="118"/>
        <v>-1.1691866943126376E-2</v>
      </c>
      <c r="N443">
        <v>0</v>
      </c>
    </row>
    <row r="444" spans="1:29" x14ac:dyDescent="0.25">
      <c r="A444">
        <v>6.0120710222583131</v>
      </c>
      <c r="D444">
        <f>A444</f>
        <v>6.0120710222583131</v>
      </c>
      <c r="E444">
        <f>D444/(SQRT(SUMPRODUCT(D443:D445,D443:D445)))</f>
        <v>1.9845554768236365E-2</v>
      </c>
      <c r="G444">
        <v>1.9841307011504248E-2</v>
      </c>
      <c r="H444">
        <v>3.9384604405906911E-4</v>
      </c>
      <c r="I444">
        <v>1.1604063030085176E-4</v>
      </c>
      <c r="K444">
        <f t="shared" ref="K444:L445" si="119">-2*G444</f>
        <v>-3.9682614023008496E-2</v>
      </c>
      <c r="L444">
        <f>1-2*H444</f>
        <v>0.99921230791188187</v>
      </c>
      <c r="M444">
        <f t="shared" si="118"/>
        <v>-2.3208126060170352E-4</v>
      </c>
      <c r="N444">
        <v>0</v>
      </c>
    </row>
    <row r="445" spans="1:29" x14ac:dyDescent="0.25">
      <c r="A445">
        <v>1.7713635095740812</v>
      </c>
      <c r="D445">
        <f>A445</f>
        <v>1.7713635095740812</v>
      </c>
      <c r="E445">
        <f>D445/(SQRT(SUMPRODUCT(D443:D445,D443:D445)))</f>
        <v>5.8471850072228573E-3</v>
      </c>
      <c r="G445">
        <v>5.845933471563188E-3</v>
      </c>
      <c r="H445">
        <v>1.1604063030085176E-4</v>
      </c>
      <c r="I445">
        <v>3.4189572508691768E-5</v>
      </c>
      <c r="K445">
        <f t="shared" si="119"/>
        <v>-1.1691866943126376E-2</v>
      </c>
      <c r="L445">
        <f t="shared" si="119"/>
        <v>-2.3208126060170352E-4</v>
      </c>
      <c r="M445">
        <f>1-2*I445</f>
        <v>0.99993162085498266</v>
      </c>
      <c r="N445">
        <v>0</v>
      </c>
    </row>
    <row r="446" spans="1:29" x14ac:dyDescent="0.25">
      <c r="A446">
        <v>5.4322529817777869E-39</v>
      </c>
      <c r="K446">
        <v>0</v>
      </c>
      <c r="L446">
        <v>0</v>
      </c>
      <c r="M446">
        <v>0</v>
      </c>
      <c r="N446">
        <v>1</v>
      </c>
    </row>
    <row r="447" spans="1:29" x14ac:dyDescent="0.25">
      <c r="K447" t="s">
        <v>22</v>
      </c>
      <c r="P447" t="s">
        <v>23</v>
      </c>
      <c r="U447" t="s">
        <v>24</v>
      </c>
      <c r="Z447" t="s">
        <v>25</v>
      </c>
    </row>
    <row r="448" spans="1:29" x14ac:dyDescent="0.25">
      <c r="A448">
        <f t="array" ref="A448:D451">MMULT(MMULT(K443:N446,A431:D434),K443:N446)</f>
        <v>12.449418692826336</v>
      </c>
      <c r="B448">
        <v>13.283588280201991</v>
      </c>
      <c r="C448">
        <v>8.1154029366712788</v>
      </c>
      <c r="D448">
        <v>8.8484698928621679</v>
      </c>
      <c r="F448" t="s">
        <v>26</v>
      </c>
      <c r="G448">
        <f>SQRT(A449*A449+A450*A450)</f>
        <v>0.17538855848746843</v>
      </c>
      <c r="H448" t="s">
        <v>27</v>
      </c>
      <c r="I448">
        <f>A449/G448</f>
        <v>0.83384839191137405</v>
      </c>
      <c r="K448">
        <v>1</v>
      </c>
      <c r="L448">
        <v>0</v>
      </c>
      <c r="M448">
        <v>0</v>
      </c>
      <c r="N448">
        <v>0</v>
      </c>
      <c r="P448">
        <v>1</v>
      </c>
      <c r="Q448">
        <v>0</v>
      </c>
      <c r="R448">
        <v>0</v>
      </c>
      <c r="S448">
        <v>0</v>
      </c>
      <c r="U448">
        <f t="array" ref="U448:X451">MMULT(P448:S451,MMULT(K448:N451,A448:D451))</f>
        <v>12.449418692826336</v>
      </c>
      <c r="V448">
        <v>13.283588280201991</v>
      </c>
      <c r="W448">
        <v>8.1154029366712788</v>
      </c>
      <c r="X448">
        <v>8.8484698928621679</v>
      </c>
      <c r="Z448">
        <f t="array" ref="Z448:AC451">MMULT(MMULT(U448:X451,TRANSPOSE(K448:N451)), TRANSPOSE(P448:S451))</f>
        <v>12.449418692826336</v>
      </c>
      <c r="AA448">
        <v>15.556148656412301</v>
      </c>
      <c r="AB448">
        <v>-0.5654391232080398</v>
      </c>
      <c r="AC448">
        <v>8.8484698928621679</v>
      </c>
    </row>
    <row r="449" spans="1:29" x14ac:dyDescent="0.25">
      <c r="A449">
        <v>0.14624746745442951</v>
      </c>
      <c r="B449">
        <v>-1.0883704303913857</v>
      </c>
      <c r="C449">
        <v>-9.0270723706495577</v>
      </c>
      <c r="D449">
        <v>2.7419700056467367</v>
      </c>
      <c r="H449" t="s">
        <v>28</v>
      </c>
      <c r="I449">
        <f>A450/G448</f>
        <v>0.55199353194291645</v>
      </c>
      <c r="K449">
        <v>0</v>
      </c>
      <c r="L449">
        <f>I448</f>
        <v>0.83384839191137405</v>
      </c>
      <c r="M449">
        <f>I449</f>
        <v>0.55199353194291645</v>
      </c>
      <c r="N449">
        <v>0</v>
      </c>
      <c r="P449">
        <v>0</v>
      </c>
      <c r="Q449">
        <f>I450</f>
        <v>1</v>
      </c>
      <c r="R449">
        <v>0</v>
      </c>
      <c r="S449">
        <f>I451</f>
        <v>-2.0555354755578642E-24</v>
      </c>
      <c r="U449">
        <v>0.17538855848746843</v>
      </c>
      <c r="V449">
        <v>1.054647936496774</v>
      </c>
      <c r="W449">
        <v>-11.543820467684181</v>
      </c>
      <c r="X449">
        <v>5.6341673439162783</v>
      </c>
      <c r="Z449">
        <v>0.17538855848746843</v>
      </c>
      <c r="AA449">
        <v>-5.4926977461914364</v>
      </c>
      <c r="AB449">
        <v>-10.207954972915225</v>
      </c>
      <c r="AC449">
        <v>5.6341673439162783</v>
      </c>
    </row>
    <row r="450" spans="1:29" x14ac:dyDescent="0.25">
      <c r="A450">
        <v>9.6813349861874481E-2</v>
      </c>
      <c r="B450">
        <v>3.5547225757809007</v>
      </c>
      <c r="C450">
        <v>-7.2765539002109625</v>
      </c>
      <c r="D450">
        <v>6.0648900219083206</v>
      </c>
      <c r="F450" t="s">
        <v>26</v>
      </c>
      <c r="G450">
        <f>SQRT(G448*G448+A451*A451)</f>
        <v>0.17538855848746843</v>
      </c>
      <c r="H450" t="s">
        <v>27</v>
      </c>
      <c r="I450">
        <f>G448/G450</f>
        <v>1</v>
      </c>
      <c r="K450">
        <v>0</v>
      </c>
      <c r="L450">
        <f>-M449</f>
        <v>-0.55199353194291645</v>
      </c>
      <c r="M450">
        <f>L449</f>
        <v>0.83384839191137405</v>
      </c>
      <c r="N450">
        <v>0</v>
      </c>
      <c r="P450">
        <v>0</v>
      </c>
      <c r="Q450">
        <v>0</v>
      </c>
      <c r="R450">
        <v>1</v>
      </c>
      <c r="S450">
        <v>0</v>
      </c>
      <c r="U450">
        <v>1.3877787807814457E-17</v>
      </c>
      <c r="V450">
        <v>3.5648731414399348</v>
      </c>
      <c r="W450">
        <v>-1.0846572073681831</v>
      </c>
      <c r="X450">
        <v>3.543649083989111</v>
      </c>
      <c r="Z450">
        <v>1.3877787807814457E-17</v>
      </c>
      <c r="AA450">
        <v>2.373839973515234</v>
      </c>
      <c r="AB450">
        <v>-2.8722265844109107</v>
      </c>
      <c r="AC450">
        <v>3.543649083989111</v>
      </c>
    </row>
    <row r="451" spans="1:29" x14ac:dyDescent="0.25">
      <c r="A451">
        <v>-3.605174039779467E-25</v>
      </c>
      <c r="B451">
        <v>-7.1561996036265716E-27</v>
      </c>
      <c r="C451">
        <v>3.0832779218209561E-23</v>
      </c>
      <c r="D451">
        <v>-0.41317514036883729</v>
      </c>
      <c r="H451" t="s">
        <v>28</v>
      </c>
      <c r="I451">
        <f>A451/G450</f>
        <v>-2.0555354755578642E-24</v>
      </c>
      <c r="K451">
        <v>0</v>
      </c>
      <c r="L451">
        <v>0</v>
      </c>
      <c r="M451">
        <v>0</v>
      </c>
      <c r="N451">
        <v>1</v>
      </c>
      <c r="P451">
        <v>0</v>
      </c>
      <c r="Q451">
        <f>-S449</f>
        <v>2.0555354755578642E-24</v>
      </c>
      <c r="R451">
        <v>0</v>
      </c>
      <c r="S451">
        <f>Q449</f>
        <v>1</v>
      </c>
      <c r="U451">
        <v>0</v>
      </c>
      <c r="V451">
        <v>2.1607100480893899E-24</v>
      </c>
      <c r="W451">
        <v>7.104046723413752E-24</v>
      </c>
      <c r="X451">
        <v>-0.41317514036883729</v>
      </c>
      <c r="Z451">
        <v>0</v>
      </c>
      <c r="AA451">
        <v>6.5723885995774897E-24</v>
      </c>
      <c r="AB451">
        <v>4.7309999654324114E-24</v>
      </c>
      <c r="AC451">
        <v>-0.41317514036883729</v>
      </c>
    </row>
    <row r="452" spans="1:29" x14ac:dyDescent="0.25">
      <c r="K452" t="s">
        <v>29</v>
      </c>
      <c r="P452" t="s">
        <v>30</v>
      </c>
      <c r="U452" t="s">
        <v>31</v>
      </c>
    </row>
    <row r="453" spans="1:29" x14ac:dyDescent="0.25">
      <c r="A453">
        <f>Z448</f>
        <v>12.449418692826336</v>
      </c>
      <c r="B453">
        <f t="shared" ref="B453:D456" si="120">AA448</f>
        <v>15.556148656412301</v>
      </c>
      <c r="C453">
        <f t="shared" si="120"/>
        <v>-0.5654391232080398</v>
      </c>
      <c r="D453">
        <f t="shared" si="120"/>
        <v>8.8484698928621679</v>
      </c>
      <c r="F453" t="s">
        <v>26</v>
      </c>
      <c r="G453">
        <f>SQRT(B455*B455+B456*B456)</f>
        <v>2.373839973515234</v>
      </c>
      <c r="H453" t="s">
        <v>27</v>
      </c>
      <c r="I453">
        <f>B455/G453</f>
        <v>1</v>
      </c>
      <c r="K453">
        <v>1</v>
      </c>
      <c r="L453">
        <v>0</v>
      </c>
      <c r="M453">
        <v>0</v>
      </c>
      <c r="N453">
        <v>0</v>
      </c>
      <c r="P453">
        <f t="array" ref="P453:S456">MMULT(K453:N456,A453:D456)</f>
        <v>12.449418692826336</v>
      </c>
      <c r="Q453">
        <v>15.556148656412301</v>
      </c>
      <c r="R453">
        <v>-0.5654391232080398</v>
      </c>
      <c r="S453">
        <v>8.8484698928621679</v>
      </c>
      <c r="U453">
        <f t="array" ref="U453:X456">MMULT(P453:S456,TRANSPOSE(K453:N456))</f>
        <v>12.449418692826336</v>
      </c>
      <c r="V453">
        <v>15.556148656412301</v>
      </c>
      <c r="W453">
        <v>-0.5654391232080398</v>
      </c>
      <c r="X453">
        <v>8.8484698928621679</v>
      </c>
    </row>
    <row r="454" spans="1:29" x14ac:dyDescent="0.25">
      <c r="A454">
        <f t="shared" ref="A454:A456" si="121">Z449</f>
        <v>0.17538855848746843</v>
      </c>
      <c r="B454">
        <f t="shared" si="120"/>
        <v>-5.4926977461914364</v>
      </c>
      <c r="C454">
        <f t="shared" si="120"/>
        <v>-10.207954972915225</v>
      </c>
      <c r="D454">
        <f t="shared" si="120"/>
        <v>5.6341673439162783</v>
      </c>
      <c r="H454" t="s">
        <v>28</v>
      </c>
      <c r="I454">
        <f>B456/G453</f>
        <v>2.7686738250704208E-24</v>
      </c>
      <c r="K454">
        <v>0</v>
      </c>
      <c r="L454">
        <v>1</v>
      </c>
      <c r="M454">
        <v>0</v>
      </c>
      <c r="N454">
        <v>0</v>
      </c>
      <c r="P454">
        <v>0.17538855848746843</v>
      </c>
      <c r="Q454">
        <v>-5.4926977461914364</v>
      </c>
      <c r="R454">
        <v>-10.207954972915225</v>
      </c>
      <c r="S454">
        <v>5.6341673439162783</v>
      </c>
      <c r="U454">
        <v>0.17538855848746843</v>
      </c>
      <c r="V454">
        <v>-5.4926977461914364</v>
      </c>
      <c r="W454">
        <v>-10.207954972915225</v>
      </c>
      <c r="X454">
        <v>5.6341673439162783</v>
      </c>
    </row>
    <row r="455" spans="1:29" x14ac:dyDescent="0.25">
      <c r="A455">
        <f t="shared" si="121"/>
        <v>1.3877787807814457E-17</v>
      </c>
      <c r="B455">
        <f t="shared" si="120"/>
        <v>2.373839973515234</v>
      </c>
      <c r="C455">
        <f t="shared" si="120"/>
        <v>-2.8722265844109107</v>
      </c>
      <c r="D455">
        <f t="shared" si="120"/>
        <v>3.543649083989111</v>
      </c>
      <c r="K455">
        <v>0</v>
      </c>
      <c r="L455">
        <v>0</v>
      </c>
      <c r="M455">
        <f>I453</f>
        <v>1</v>
      </c>
      <c r="N455">
        <f>I454</f>
        <v>2.7686738250704208E-24</v>
      </c>
      <c r="P455">
        <v>1.3877787807814457E-17</v>
      </c>
      <c r="Q455">
        <v>2.373839973515234</v>
      </c>
      <c r="R455">
        <v>-2.8722265844109107</v>
      </c>
      <c r="S455">
        <v>3.543649083989111</v>
      </c>
      <c r="U455">
        <v>1.3877787807814457E-17</v>
      </c>
      <c r="V455">
        <v>2.373839973515234</v>
      </c>
      <c r="W455">
        <v>-2.8722265844109107</v>
      </c>
      <c r="X455">
        <v>3.543649083989111</v>
      </c>
    </row>
    <row r="456" spans="1:29" x14ac:dyDescent="0.25">
      <c r="A456">
        <f t="shared" si="121"/>
        <v>0</v>
      </c>
      <c r="B456">
        <f t="shared" si="120"/>
        <v>6.5723885995774897E-24</v>
      </c>
      <c r="C456">
        <f t="shared" si="120"/>
        <v>4.7309999654324114E-24</v>
      </c>
      <c r="D456">
        <f t="shared" si="120"/>
        <v>-0.41317514036883729</v>
      </c>
      <c r="K456">
        <v>0</v>
      </c>
      <c r="L456">
        <v>0</v>
      </c>
      <c r="M456">
        <f>-N455</f>
        <v>-2.7686738250704208E-24</v>
      </c>
      <c r="N456">
        <f>M455</f>
        <v>1</v>
      </c>
      <c r="P456">
        <v>-3.8423067853377302E-41</v>
      </c>
      <c r="Q456">
        <v>0</v>
      </c>
      <c r="R456">
        <v>1.2683258529362318E-23</v>
      </c>
      <c r="S456">
        <v>-0.41317514036883729</v>
      </c>
      <c r="U456">
        <v>-3.8423067853377302E-41</v>
      </c>
      <c r="V456">
        <v>0</v>
      </c>
      <c r="W456">
        <v>1.153931133305332E-23</v>
      </c>
      <c r="X456">
        <v>-0.41317514036883729</v>
      </c>
    </row>
    <row r="458" spans="1:29" x14ac:dyDescent="0.25">
      <c r="A458" t="s">
        <v>42</v>
      </c>
    </row>
    <row r="459" spans="1:29" x14ac:dyDescent="0.25">
      <c r="A459">
        <v>4</v>
      </c>
      <c r="B459">
        <v>4</v>
      </c>
    </row>
    <row r="460" spans="1:29" x14ac:dyDescent="0.25">
      <c r="A460">
        <f>U453</f>
        <v>12.449418692826336</v>
      </c>
      <c r="B460">
        <f t="shared" ref="B460:D463" si="122">V453</f>
        <v>15.556148656412301</v>
      </c>
      <c r="C460">
        <f t="shared" si="122"/>
        <v>-0.5654391232080398</v>
      </c>
      <c r="D460">
        <f t="shared" si="122"/>
        <v>8.8484698928621679</v>
      </c>
      <c r="F460">
        <f>C462</f>
        <v>-2.8722265844109107</v>
      </c>
      <c r="G460">
        <f>D462</f>
        <v>3.543649083989111</v>
      </c>
      <c r="I460" t="s">
        <v>11</v>
      </c>
      <c r="J460">
        <f>F460+G461</f>
        <v>-3.285401724779748</v>
      </c>
    </row>
    <row r="461" spans="1:29" x14ac:dyDescent="0.25">
      <c r="A461">
        <f t="shared" ref="A461:A463" si="123">U454</f>
        <v>0.17538855848746843</v>
      </c>
      <c r="B461">
        <f t="shared" si="122"/>
        <v>-5.4926977461914364</v>
      </c>
      <c r="C461">
        <f t="shared" si="122"/>
        <v>-10.207954972915225</v>
      </c>
      <c r="D461">
        <f t="shared" si="122"/>
        <v>5.6341673439162783</v>
      </c>
      <c r="F461">
        <f>C463</f>
        <v>1.153931133305332E-23</v>
      </c>
      <c r="G461">
        <f>D463</f>
        <v>-0.41317514036883729</v>
      </c>
      <c r="I461" t="s">
        <v>12</v>
      </c>
      <c r="J461">
        <f>F460*G461-F461*G460</f>
        <v>1.186732622185084</v>
      </c>
    </row>
    <row r="462" spans="1:29" x14ac:dyDescent="0.25">
      <c r="A462">
        <f t="shared" si="123"/>
        <v>1.3877787807814457E-17</v>
      </c>
      <c r="B462">
        <f t="shared" si="122"/>
        <v>2.373839973515234</v>
      </c>
      <c r="C462">
        <f t="shared" si="122"/>
        <v>-2.8722265844109107</v>
      </c>
      <c r="D462">
        <f t="shared" si="122"/>
        <v>3.543649083989111</v>
      </c>
    </row>
    <row r="463" spans="1:29" x14ac:dyDescent="0.25">
      <c r="A463">
        <f t="shared" si="123"/>
        <v>-3.8423067853377302E-41</v>
      </c>
      <c r="B463">
        <f t="shared" si="122"/>
        <v>0</v>
      </c>
      <c r="C463">
        <f t="shared" si="122"/>
        <v>1.153931133305332E-23</v>
      </c>
      <c r="D463">
        <f t="shared" si="122"/>
        <v>-0.41317514036883729</v>
      </c>
    </row>
    <row r="465" spans="1:29" x14ac:dyDescent="0.25">
      <c r="A465" t="s">
        <v>13</v>
      </c>
      <c r="F465" t="s">
        <v>14</v>
      </c>
      <c r="K465" t="s">
        <v>15</v>
      </c>
    </row>
    <row r="466" spans="1:29" x14ac:dyDescent="0.25">
      <c r="A466">
        <f t="array" ref="A466:D469">MMULT(A460:D463,A460:D463)</f>
        <v>157.71639627775872</v>
      </c>
      <c r="B466">
        <v>106.87752321376918</v>
      </c>
      <c r="C466">
        <v>-164.2117841452098</v>
      </c>
      <c r="D466">
        <v>192.1445656231341</v>
      </c>
      <c r="F466">
        <f>$J$25*A460</f>
        <v>-1.0954523965996814</v>
      </c>
      <c r="G466">
        <f t="shared" ref="G466:I469" si="124">$J$25*B460</f>
        <v>-1.3688205648788425</v>
      </c>
      <c r="H466">
        <f t="shared" si="124"/>
        <v>4.9754262261770502E-2</v>
      </c>
      <c r="I466">
        <f t="shared" si="124"/>
        <v>-0.77859679954063865</v>
      </c>
      <c r="K466">
        <f>$J$26</f>
        <v>-13.460558290299449</v>
      </c>
      <c r="L466">
        <v>0</v>
      </c>
      <c r="M466">
        <v>0</v>
      </c>
      <c r="N466">
        <v>0</v>
      </c>
    </row>
    <row r="467" spans="1:29" x14ac:dyDescent="0.25">
      <c r="A467">
        <v>1.2201292586298715</v>
      </c>
      <c r="B467">
        <v>8.6660474569316293</v>
      </c>
      <c r="C467">
        <v>85.289599365899917</v>
      </c>
      <c r="D467">
        <v>-67.896166064622719</v>
      </c>
      <c r="F467">
        <f t="shared" ref="F467:F469" si="125">$J$25*A461</f>
        <v>-1.5432834373380873E-2</v>
      </c>
      <c r="G467">
        <f t="shared" si="124"/>
        <v>0.48331484853427054</v>
      </c>
      <c r="H467">
        <f t="shared" si="124"/>
        <v>0.89822095435710203</v>
      </c>
      <c r="I467">
        <f t="shared" si="124"/>
        <v>-0.49576307713814666</v>
      </c>
      <c r="K467">
        <v>0</v>
      </c>
      <c r="L467">
        <f>$J$26</f>
        <v>-13.460558290299449</v>
      </c>
      <c r="M467">
        <v>0</v>
      </c>
      <c r="N467">
        <v>0</v>
      </c>
    </row>
    <row r="468" spans="1:29" x14ac:dyDescent="0.25">
      <c r="A468">
        <v>0.41634437103476724</v>
      </c>
      <c r="B468">
        <v>-19.856991751414011</v>
      </c>
      <c r="C468">
        <v>-15.982366010353012</v>
      </c>
      <c r="D468">
        <v>1.7323008459106153</v>
      </c>
      <c r="F468">
        <f t="shared" si="125"/>
        <v>-1.2211378128307482E-18</v>
      </c>
      <c r="G468">
        <f t="shared" si="124"/>
        <v>-0.20887952701195747</v>
      </c>
      <c r="H468">
        <f t="shared" si="124"/>
        <v>0.25273368766071586</v>
      </c>
      <c r="I468">
        <f t="shared" si="124"/>
        <v>-0.31181366596666743</v>
      </c>
      <c r="K468">
        <v>0</v>
      </c>
      <c r="L468">
        <v>0</v>
      </c>
      <c r="M468">
        <f>$J$26</f>
        <v>-13.460558290299449</v>
      </c>
      <c r="N468">
        <v>0</v>
      </c>
    </row>
    <row r="469" spans="1:29" x14ac:dyDescent="0.25">
      <c r="A469">
        <v>-3.0232928858742698E-40</v>
      </c>
      <c r="B469">
        <v>2.7392478509239333E-23</v>
      </c>
      <c r="C469">
        <v>-3.7911273356383875E-23</v>
      </c>
      <c r="D469">
        <v>0.17071369661880839</v>
      </c>
      <c r="F469">
        <f t="shared" si="125"/>
        <v>3.3809322991882352E-42</v>
      </c>
      <c r="G469">
        <f t="shared" si="124"/>
        <v>0</v>
      </c>
      <c r="H469">
        <f t="shared" si="124"/>
        <v>-1.0153699997403932E-24</v>
      </c>
      <c r="I469">
        <f t="shared" si="124"/>
        <v>3.6356211394292633E-2</v>
      </c>
      <c r="K469">
        <v>0</v>
      </c>
      <c r="L469">
        <v>0</v>
      </c>
      <c r="M469">
        <v>0</v>
      </c>
      <c r="N469">
        <f>$J$26</f>
        <v>-13.460558290299449</v>
      </c>
    </row>
    <row r="471" spans="1:29" x14ac:dyDescent="0.25">
      <c r="A471" t="s">
        <v>16</v>
      </c>
      <c r="C471" t="s">
        <v>17</v>
      </c>
      <c r="D471" t="s">
        <v>18</v>
      </c>
      <c r="E471" t="s">
        <v>19</v>
      </c>
      <c r="G471" t="s">
        <v>20</v>
      </c>
      <c r="K471" t="s">
        <v>21</v>
      </c>
    </row>
    <row r="472" spans="1:29" x14ac:dyDescent="0.25">
      <c r="A472">
        <f t="array" ref="A472:A475">A466:D469-F466:I469+K466:N469</f>
        <v>145.35129038405896</v>
      </c>
      <c r="C472">
        <f>SQRT(SUMPRODUCT(A472:A474,A472:A474))</f>
        <v>145.35713801747744</v>
      </c>
      <c r="D472">
        <f>A472+SIGN(A472)*C472</f>
        <v>290.70842840153637</v>
      </c>
      <c r="E472">
        <f>D472/(SQRT(SUMPRODUCT(D472:D474,D472:D474)))</f>
        <v>0.99998994259431573</v>
      </c>
      <c r="G472">
        <f t="array" ref="G472:I474">MMULT(E472:E474,TRANSPOSE(E472:E474))</f>
        <v>0.99997988528978288</v>
      </c>
      <c r="H472">
        <v>4.2500908791100831E-3</v>
      </c>
      <c r="I472">
        <v>1.432142847311382E-3</v>
      </c>
      <c r="K472">
        <f>1-2*G472</f>
        <v>-0.99995977057956575</v>
      </c>
      <c r="L472">
        <f t="shared" ref="L472:M473" si="126">-2*H472</f>
        <v>-8.5001817582201662E-3</v>
      </c>
      <c r="M472">
        <f t="shared" si="126"/>
        <v>-2.8642856946227641E-3</v>
      </c>
      <c r="N472">
        <v>0</v>
      </c>
    </row>
    <row r="473" spans="1:29" x14ac:dyDescent="0.25">
      <c r="A473">
        <v>1.2355620930032525</v>
      </c>
      <c r="D473">
        <f>A473</f>
        <v>1.2355620930032525</v>
      </c>
      <c r="E473">
        <f>D473/(SQRT(SUMPRODUCT(D472:D474,D472:D474)))</f>
        <v>4.2501336244281564E-3</v>
      </c>
      <c r="G473">
        <v>4.2500908791100831E-3</v>
      </c>
      <c r="H473">
        <v>1.8063635825494817E-5</v>
      </c>
      <c r="I473">
        <v>6.0868596883596133E-6</v>
      </c>
      <c r="K473">
        <f t="shared" ref="K473:L474" si="127">-2*G473</f>
        <v>-8.5001817582201662E-3</v>
      </c>
      <c r="L473">
        <f>1-2*H473</f>
        <v>0.99996387272834897</v>
      </c>
      <c r="M473">
        <f t="shared" si="126"/>
        <v>-1.2173719376719227E-5</v>
      </c>
      <c r="N473">
        <v>0</v>
      </c>
    </row>
    <row r="474" spans="1:29" x14ac:dyDescent="0.25">
      <c r="A474">
        <v>0.41634437103476724</v>
      </c>
      <c r="D474">
        <f>A474</f>
        <v>0.41634437103476724</v>
      </c>
      <c r="E474">
        <f>D474/(SQRT(SUMPRODUCT(D472:D474,D472:D474)))</f>
        <v>1.43215725109786E-3</v>
      </c>
      <c r="G474">
        <v>1.432142847311382E-3</v>
      </c>
      <c r="H474">
        <v>6.0868596883596133E-6</v>
      </c>
      <c r="I474">
        <v>2.0510743918721789E-6</v>
      </c>
      <c r="K474">
        <f t="shared" si="127"/>
        <v>-2.8642856946227641E-3</v>
      </c>
      <c r="L474">
        <f t="shared" si="127"/>
        <v>-1.2173719376719227E-5</v>
      </c>
      <c r="M474">
        <f>1-2*I474</f>
        <v>0.99999589785121623</v>
      </c>
      <c r="N474">
        <v>0</v>
      </c>
    </row>
    <row r="475" spans="1:29" x14ac:dyDescent="0.25">
      <c r="A475">
        <v>-3.0571022088661522E-40</v>
      </c>
      <c r="K475">
        <v>0</v>
      </c>
      <c r="L475">
        <v>0</v>
      </c>
      <c r="M475">
        <v>0</v>
      </c>
      <c r="N475">
        <v>1</v>
      </c>
    </row>
    <row r="476" spans="1:29" x14ac:dyDescent="0.25">
      <c r="K476" t="s">
        <v>22</v>
      </c>
      <c r="P476" t="s">
        <v>23</v>
      </c>
      <c r="U476" t="s">
        <v>24</v>
      </c>
      <c r="Z476" t="s">
        <v>25</v>
      </c>
    </row>
    <row r="477" spans="1:29" x14ac:dyDescent="0.25">
      <c r="A477">
        <f t="array" ref="A477:D480">MMULT(MMULT(K472:N475,A460:D463),K472:N475)</f>
        <v>12.579901913977302</v>
      </c>
      <c r="B477">
        <v>-15.40925003357299</v>
      </c>
      <c r="C477">
        <v>0.69626042745688643</v>
      </c>
      <c r="D477">
        <v>-8.9061553939041982</v>
      </c>
      <c r="F477" t="s">
        <v>26</v>
      </c>
      <c r="G477">
        <f>SQRT(A478*A478+A479*A479)</f>
        <v>2.5215765859078979E-2</v>
      </c>
      <c r="H477" t="s">
        <v>27</v>
      </c>
      <c r="I477">
        <f>A478/G477</f>
        <v>0.29655819330811412</v>
      </c>
      <c r="K477">
        <v>1</v>
      </c>
      <c r="L477">
        <v>0</v>
      </c>
      <c r="M477">
        <v>0</v>
      </c>
      <c r="N477">
        <v>0</v>
      </c>
      <c r="P477">
        <v>1</v>
      </c>
      <c r="Q477">
        <v>0</v>
      </c>
      <c r="R477">
        <v>0</v>
      </c>
      <c r="S477">
        <v>0</v>
      </c>
      <c r="U477">
        <f t="array" ref="U477:X480">MMULT(P477:S480,MMULT(K477:N480,A477:D480))</f>
        <v>12.579901913977302</v>
      </c>
      <c r="V477">
        <v>-15.40925003357299</v>
      </c>
      <c r="W477">
        <v>0.69626042745688643</v>
      </c>
      <c r="X477">
        <v>-8.9061553939041982</v>
      </c>
      <c r="Z477">
        <f t="array" ref="Z477:AC480">MMULT(MMULT(U477:X480,TRANSPOSE(K477:N480)), TRANSPOSE(P477:S480))</f>
        <v>12.579901913977302</v>
      </c>
      <c r="AA477">
        <v>-3.9048003483360794</v>
      </c>
      <c r="AB477">
        <v>14.922543329461169</v>
      </c>
      <c r="AC477">
        <v>-8.9061553939041982</v>
      </c>
    </row>
    <row r="478" spans="1:29" x14ac:dyDescent="0.25">
      <c r="A478">
        <v>7.4779419660488886E-3</v>
      </c>
      <c r="B478">
        <v>-5.6250221587801352</v>
      </c>
      <c r="C478">
        <v>-10.202833798373319</v>
      </c>
      <c r="D478">
        <v>5.5587070550611317</v>
      </c>
      <c r="H478" t="s">
        <v>28</v>
      </c>
      <c r="I478">
        <f>A479/G477</f>
        <v>0.95501478416924368</v>
      </c>
      <c r="K478">
        <v>0</v>
      </c>
      <c r="L478">
        <f>I477</f>
        <v>0.29655819330811412</v>
      </c>
      <c r="M478">
        <f>I478</f>
        <v>0.95501478416924368</v>
      </c>
      <c r="N478">
        <v>0</v>
      </c>
      <c r="P478">
        <v>0</v>
      </c>
      <c r="Q478">
        <f>I479</f>
        <v>1</v>
      </c>
      <c r="R478">
        <v>0</v>
      </c>
      <c r="S478">
        <f>I480</f>
        <v>-1.3107626618115404E-24</v>
      </c>
      <c r="U478">
        <v>2.5215765859078979E-2</v>
      </c>
      <c r="V478">
        <v>0.55665007633117991</v>
      </c>
      <c r="W478">
        <v>-5.7669944444213712</v>
      </c>
      <c r="X478">
        <v>5.0084335846856938</v>
      </c>
      <c r="Z478">
        <v>2.5215765859078979E-2</v>
      </c>
      <c r="AA478">
        <v>-5.3424858137027051</v>
      </c>
      <c r="AB478">
        <v>-2.2418585057607481</v>
      </c>
      <c r="AC478">
        <v>5.0084335846856938</v>
      </c>
    </row>
    <row r="479" spans="1:29" x14ac:dyDescent="0.25">
      <c r="A479">
        <v>2.4081429189570496E-2</v>
      </c>
      <c r="B479">
        <v>2.3295937632970252</v>
      </c>
      <c r="C479">
        <v>-2.870385392973164</v>
      </c>
      <c r="D479">
        <v>3.5182214129077396</v>
      </c>
      <c r="F479" t="s">
        <v>26</v>
      </c>
      <c r="G479">
        <f>SQRT(G477*G477+A480*A480)</f>
        <v>2.5215765859078979E-2</v>
      </c>
      <c r="H479" t="s">
        <v>27</v>
      </c>
      <c r="I479">
        <f>G477/G479</f>
        <v>1</v>
      </c>
      <c r="K479">
        <v>0</v>
      </c>
      <c r="L479">
        <f>-M478</f>
        <v>-0.95501478416924368</v>
      </c>
      <c r="M479">
        <f>L478</f>
        <v>0.29655819330811412</v>
      </c>
      <c r="N479">
        <v>0</v>
      </c>
      <c r="P479">
        <v>0</v>
      </c>
      <c r="Q479">
        <v>0</v>
      </c>
      <c r="R479">
        <v>1</v>
      </c>
      <c r="S479">
        <v>0</v>
      </c>
      <c r="U479">
        <v>0</v>
      </c>
      <c r="V479">
        <v>6.0628394404998405</v>
      </c>
      <c r="W479">
        <v>8.8926208116300369</v>
      </c>
      <c r="X479">
        <v>-4.2652900325794194</v>
      </c>
      <c r="Z479">
        <v>0</v>
      </c>
      <c r="AA479">
        <v>10.290569055909595</v>
      </c>
      <c r="AB479">
        <v>-3.1529217380505945</v>
      </c>
      <c r="AC479">
        <v>-4.2652900325794194</v>
      </c>
    </row>
    <row r="480" spans="1:29" x14ac:dyDescent="0.25">
      <c r="A480">
        <v>-3.3051884377062926E-26</v>
      </c>
      <c r="B480">
        <v>-1.4047633796918664E-28</v>
      </c>
      <c r="C480">
        <v>1.1539263997081369E-23</v>
      </c>
      <c r="D480">
        <v>-0.41317514036883729</v>
      </c>
      <c r="H480" t="s">
        <v>28</v>
      </c>
      <c r="I480">
        <f>A480/G479</f>
        <v>-1.3107626618115404E-24</v>
      </c>
      <c r="K480">
        <v>0</v>
      </c>
      <c r="L480">
        <v>0</v>
      </c>
      <c r="M480">
        <v>0</v>
      </c>
      <c r="N480">
        <v>1</v>
      </c>
      <c r="P480">
        <v>0</v>
      </c>
      <c r="Q480">
        <f>-S478</f>
        <v>1.3107626618115404E-24</v>
      </c>
      <c r="R480">
        <v>0</v>
      </c>
      <c r="S480">
        <f>Q478</f>
        <v>1</v>
      </c>
      <c r="U480">
        <v>0</v>
      </c>
      <c r="V480">
        <v>7.294956594114854E-25</v>
      </c>
      <c r="W480">
        <v>3.9801030084592469E-24</v>
      </c>
      <c r="X480">
        <v>-0.41317514036883729</v>
      </c>
      <c r="Z480">
        <v>0</v>
      </c>
      <c r="AA480">
        <v>4.5589696771604614E-24</v>
      </c>
      <c r="AB480">
        <v>4.8365301764360406E-25</v>
      </c>
      <c r="AC480">
        <v>-0.41317514036883729</v>
      </c>
    </row>
    <row r="481" spans="1:24" x14ac:dyDescent="0.25">
      <c r="K481" t="s">
        <v>29</v>
      </c>
      <c r="P481" t="s">
        <v>30</v>
      </c>
      <c r="U481" t="s">
        <v>31</v>
      </c>
    </row>
    <row r="482" spans="1:24" x14ac:dyDescent="0.25">
      <c r="A482">
        <f>Z477</f>
        <v>12.579901913977302</v>
      </c>
      <c r="B482">
        <f t="shared" ref="B482:D485" si="128">AA477</f>
        <v>-3.9048003483360794</v>
      </c>
      <c r="C482">
        <f t="shared" si="128"/>
        <v>14.922543329461169</v>
      </c>
      <c r="D482">
        <f t="shared" si="128"/>
        <v>-8.9061553939041982</v>
      </c>
      <c r="F482" t="s">
        <v>26</v>
      </c>
      <c r="G482">
        <f>SQRT(B484*B484+B485*B485)</f>
        <v>10.290569055909595</v>
      </c>
      <c r="H482" t="s">
        <v>27</v>
      </c>
      <c r="I482">
        <f>B484/G482</f>
        <v>1</v>
      </c>
      <c r="K482">
        <v>1</v>
      </c>
      <c r="L482">
        <v>0</v>
      </c>
      <c r="M482">
        <v>0</v>
      </c>
      <c r="N482">
        <v>0</v>
      </c>
      <c r="P482">
        <f t="array" ref="P482:S485">MMULT(K482:N485,A482:D485)</f>
        <v>12.579901913977302</v>
      </c>
      <c r="Q482">
        <v>-3.9048003483360794</v>
      </c>
      <c r="R482">
        <v>14.922543329461169</v>
      </c>
      <c r="S482">
        <v>-8.9061553939041982</v>
      </c>
      <c r="U482">
        <f t="array" ref="U482:X485">MMULT(P482:S485,TRANSPOSE(K482:N485))</f>
        <v>12.579901913977302</v>
      </c>
      <c r="V482">
        <v>-3.9048003483360794</v>
      </c>
      <c r="W482">
        <v>14.922543329461169</v>
      </c>
      <c r="X482">
        <v>-8.9061553939041982</v>
      </c>
    </row>
    <row r="483" spans="1:24" x14ac:dyDescent="0.25">
      <c r="A483">
        <f t="shared" ref="A483:A485" si="129">Z478</f>
        <v>2.5215765859078979E-2</v>
      </c>
      <c r="B483">
        <f t="shared" si="128"/>
        <v>-5.3424858137027051</v>
      </c>
      <c r="C483">
        <f t="shared" si="128"/>
        <v>-2.2418585057607481</v>
      </c>
      <c r="D483">
        <f t="shared" si="128"/>
        <v>5.0084335846856938</v>
      </c>
      <c r="H483" t="s">
        <v>28</v>
      </c>
      <c r="I483">
        <f>B485/G482</f>
        <v>4.4302405944619445E-25</v>
      </c>
      <c r="K483">
        <v>0</v>
      </c>
      <c r="L483">
        <v>1</v>
      </c>
      <c r="M483">
        <v>0</v>
      </c>
      <c r="N483">
        <v>0</v>
      </c>
      <c r="P483">
        <v>2.5215765859078979E-2</v>
      </c>
      <c r="Q483">
        <v>-5.3424858137027051</v>
      </c>
      <c r="R483">
        <v>-2.2418585057607481</v>
      </c>
      <c r="S483">
        <v>5.0084335846856938</v>
      </c>
      <c r="U483">
        <v>2.5215765859078979E-2</v>
      </c>
      <c r="V483">
        <v>-5.3424858137027051</v>
      </c>
      <c r="W483">
        <v>-2.2418585057607481</v>
      </c>
      <c r="X483">
        <v>5.0084335846856938</v>
      </c>
    </row>
    <row r="484" spans="1:24" x14ac:dyDescent="0.25">
      <c r="A484">
        <f t="shared" si="129"/>
        <v>0</v>
      </c>
      <c r="B484">
        <f t="shared" si="128"/>
        <v>10.290569055909595</v>
      </c>
      <c r="C484">
        <f t="shared" si="128"/>
        <v>-3.1529217380505945</v>
      </c>
      <c r="D484">
        <f t="shared" si="128"/>
        <v>-4.2652900325794194</v>
      </c>
      <c r="K484">
        <v>0</v>
      </c>
      <c r="L484">
        <v>0</v>
      </c>
      <c r="M484">
        <f>I482</f>
        <v>1</v>
      </c>
      <c r="N484">
        <f>I483</f>
        <v>4.4302405944619445E-25</v>
      </c>
      <c r="P484">
        <v>0</v>
      </c>
      <c r="Q484">
        <v>10.290569055909595</v>
      </c>
      <c r="R484">
        <v>-3.1529217380505945</v>
      </c>
      <c r="S484">
        <v>-4.2652900325794194</v>
      </c>
      <c r="U484">
        <v>0</v>
      </c>
      <c r="V484">
        <v>10.290569055909595</v>
      </c>
      <c r="W484">
        <v>-3.1529217380505945</v>
      </c>
      <c r="X484">
        <v>-4.2652900325794194</v>
      </c>
    </row>
    <row r="485" spans="1:24" x14ac:dyDescent="0.25">
      <c r="A485">
        <f t="shared" si="129"/>
        <v>0</v>
      </c>
      <c r="B485">
        <f t="shared" si="128"/>
        <v>4.5589696771604614E-24</v>
      </c>
      <c r="C485">
        <f t="shared" si="128"/>
        <v>4.8365301764360406E-25</v>
      </c>
      <c r="D485">
        <f t="shared" si="128"/>
        <v>-0.41317514036883729</v>
      </c>
      <c r="K485">
        <v>0</v>
      </c>
      <c r="L485">
        <v>0</v>
      </c>
      <c r="M485">
        <f>-N484</f>
        <v>-4.4302405944619445E-25</v>
      </c>
      <c r="N485">
        <f>M484</f>
        <v>1</v>
      </c>
      <c r="P485">
        <v>0</v>
      </c>
      <c r="Q485">
        <v>0</v>
      </c>
      <c r="R485">
        <v>1.8804732051509294E-24</v>
      </c>
      <c r="S485">
        <v>-0.41317514036883729</v>
      </c>
      <c r="U485">
        <v>0</v>
      </c>
      <c r="V485">
        <v>0</v>
      </c>
      <c r="W485">
        <v>1.6974266772024758E-24</v>
      </c>
      <c r="X485">
        <v>-0.41317514036883729</v>
      </c>
    </row>
    <row r="487" spans="1:24" x14ac:dyDescent="0.25">
      <c r="A487" t="s">
        <v>43</v>
      </c>
    </row>
    <row r="488" spans="1:24" x14ac:dyDescent="0.25">
      <c r="A488">
        <v>4</v>
      </c>
      <c r="B488">
        <v>4</v>
      </c>
    </row>
    <row r="489" spans="1:24" x14ac:dyDescent="0.25">
      <c r="A489">
        <f>U482</f>
        <v>12.579901913977302</v>
      </c>
      <c r="B489">
        <f t="shared" ref="B489:D492" si="130">V482</f>
        <v>-3.9048003483360794</v>
      </c>
      <c r="C489">
        <f t="shared" si="130"/>
        <v>14.922543329461169</v>
      </c>
      <c r="D489">
        <f t="shared" si="130"/>
        <v>-8.9061553939041982</v>
      </c>
      <c r="F489">
        <f>C491</f>
        <v>-3.1529217380505945</v>
      </c>
      <c r="G489">
        <f>D491</f>
        <v>-4.2652900325794194</v>
      </c>
      <c r="I489" t="s">
        <v>11</v>
      </c>
      <c r="J489">
        <f>F489+G490</f>
        <v>-3.5660968784194318</v>
      </c>
    </row>
    <row r="490" spans="1:24" x14ac:dyDescent="0.25">
      <c r="A490">
        <f t="shared" ref="A490:A492" si="131">U483</f>
        <v>2.5215765859078979E-2</v>
      </c>
      <c r="B490">
        <f t="shared" si="130"/>
        <v>-5.3424858137027051</v>
      </c>
      <c r="C490">
        <f t="shared" si="130"/>
        <v>-2.2418585057607481</v>
      </c>
      <c r="D490">
        <f t="shared" si="130"/>
        <v>5.0084335846856938</v>
      </c>
      <c r="F490">
        <f>C492</f>
        <v>1.6974266772024758E-24</v>
      </c>
      <c r="G490">
        <f>D492</f>
        <v>-0.41317514036883729</v>
      </c>
      <c r="I490" t="s">
        <v>12</v>
      </c>
      <c r="J490">
        <f>F489*G490-F490*G489</f>
        <v>1.3027088816910128</v>
      </c>
    </row>
    <row r="491" spans="1:24" x14ac:dyDescent="0.25">
      <c r="A491">
        <f t="shared" si="131"/>
        <v>0</v>
      </c>
      <c r="B491">
        <f t="shared" si="130"/>
        <v>10.290569055909595</v>
      </c>
      <c r="C491">
        <f t="shared" si="130"/>
        <v>-3.1529217380505945</v>
      </c>
      <c r="D491">
        <f t="shared" si="130"/>
        <v>-4.2652900325794194</v>
      </c>
    </row>
    <row r="492" spans="1:24" x14ac:dyDescent="0.25">
      <c r="A492">
        <f t="shared" si="131"/>
        <v>0</v>
      </c>
      <c r="B492">
        <f t="shared" si="130"/>
        <v>0</v>
      </c>
      <c r="C492">
        <f t="shared" si="130"/>
        <v>1.6974266772024758E-24</v>
      </c>
      <c r="D492">
        <f t="shared" si="130"/>
        <v>-0.41317514036883729</v>
      </c>
    </row>
    <row r="494" spans="1:24" x14ac:dyDescent="0.25">
      <c r="A494" t="s">
        <v>13</v>
      </c>
      <c r="F494" t="s">
        <v>14</v>
      </c>
      <c r="K494" t="s">
        <v>15</v>
      </c>
    </row>
    <row r="495" spans="1:24" x14ac:dyDescent="0.25">
      <c r="A495">
        <f t="array" ref="A495:D498">MMULT(A489:D492,A489:D492)</f>
        <v>158.15546963397969</v>
      </c>
      <c r="B495">
        <v>125.30079771221784</v>
      </c>
      <c r="C495">
        <v>149.42853001545254</v>
      </c>
      <c r="D495">
        <v>-191.56466781091569</v>
      </c>
      <c r="F495">
        <f>$J$25*A489</f>
        <v>-1.1069339091789181</v>
      </c>
      <c r="G495">
        <f t="shared" ref="G495:I498" si="132">$J$25*B489</f>
        <v>0.3435921793113797</v>
      </c>
      <c r="H495">
        <f t="shared" si="132"/>
        <v>-1.3130682047861668</v>
      </c>
      <c r="I495">
        <f t="shared" si="132"/>
        <v>0.78367267673014618</v>
      </c>
      <c r="K495">
        <f>$J$26</f>
        <v>-13.460558290299449</v>
      </c>
      <c r="L495">
        <v>0</v>
      </c>
      <c r="M495">
        <v>0</v>
      </c>
      <c r="N495">
        <v>0</v>
      </c>
    </row>
    <row r="496" spans="1:24" x14ac:dyDescent="0.25">
      <c r="A496">
        <v>0.18249698980925275</v>
      </c>
      <c r="B496">
        <v>5.3736923711952862</v>
      </c>
      <c r="C496">
        <v>19.42178503841988</v>
      </c>
      <c r="D496">
        <v>-19.489244414478563</v>
      </c>
      <c r="F496">
        <f t="shared" ref="F496:F498" si="133">$J$25*A490</f>
        <v>-2.2187920435466886E-3</v>
      </c>
      <c r="G496">
        <f t="shared" si="132"/>
        <v>0.47009736219995135</v>
      </c>
      <c r="H496">
        <f t="shared" si="132"/>
        <v>0.19726618033885496</v>
      </c>
      <c r="I496">
        <f t="shared" si="132"/>
        <v>-0.44070335402212263</v>
      </c>
      <c r="K496">
        <v>0</v>
      </c>
      <c r="L496">
        <f>$J$26</f>
        <v>-13.460558290299449</v>
      </c>
      <c r="M496">
        <v>0</v>
      </c>
      <c r="N496">
        <v>0</v>
      </c>
    </row>
    <row r="497" spans="1:29" x14ac:dyDescent="0.25">
      <c r="A497">
        <v>0.25948457987049978</v>
      </c>
      <c r="B497">
        <v>-87.422578069413191</v>
      </c>
      <c r="C497">
        <v>-13.129084280837295</v>
      </c>
      <c r="D497">
        <v>66.750069135879954</v>
      </c>
      <c r="F497">
        <f t="shared" si="133"/>
        <v>0</v>
      </c>
      <c r="G497">
        <f t="shared" si="132"/>
        <v>-0.90549035363123975</v>
      </c>
      <c r="H497">
        <f t="shared" si="132"/>
        <v>0.27743268657427073</v>
      </c>
      <c r="I497">
        <f t="shared" si="132"/>
        <v>0.37531247873237833</v>
      </c>
      <c r="K497">
        <v>0</v>
      </c>
      <c r="L497">
        <v>0</v>
      </c>
      <c r="M497">
        <f>$J$26</f>
        <v>-13.460558290299449</v>
      </c>
      <c r="N497">
        <v>0</v>
      </c>
    </row>
    <row r="498" spans="1:29" x14ac:dyDescent="0.25">
      <c r="A498">
        <v>0</v>
      </c>
      <c r="B498">
        <v>1.7467486439095242E-23</v>
      </c>
      <c r="C498">
        <v>-6.053187974917617E-24</v>
      </c>
      <c r="D498">
        <v>0.17071369661880839</v>
      </c>
      <c r="F498">
        <f t="shared" si="133"/>
        <v>0</v>
      </c>
      <c r="G498">
        <f t="shared" si="132"/>
        <v>0</v>
      </c>
      <c r="H498">
        <f t="shared" si="132"/>
        <v>-1.493603972581585E-25</v>
      </c>
      <c r="I498">
        <f t="shared" si="132"/>
        <v>3.6356211394292633E-2</v>
      </c>
      <c r="K498">
        <v>0</v>
      </c>
      <c r="L498">
        <v>0</v>
      </c>
      <c r="M498">
        <v>0</v>
      </c>
      <c r="N498">
        <f>$J$26</f>
        <v>-13.460558290299449</v>
      </c>
    </row>
    <row r="500" spans="1:29" x14ac:dyDescent="0.25">
      <c r="A500" t="s">
        <v>16</v>
      </c>
      <c r="C500" t="s">
        <v>17</v>
      </c>
      <c r="D500" t="s">
        <v>18</v>
      </c>
      <c r="E500" t="s">
        <v>19</v>
      </c>
      <c r="G500" t="s">
        <v>20</v>
      </c>
      <c r="K500" t="s">
        <v>21</v>
      </c>
    </row>
    <row r="501" spans="1:29" x14ac:dyDescent="0.25">
      <c r="A501">
        <f t="array" ref="A501:A504">A495:D498-F495:I498+K495:N498</f>
        <v>145.80184525285915</v>
      </c>
      <c r="C501">
        <f>SQRT(SUMPRODUCT(A501:A503,A501:A503))</f>
        <v>145.80219316356647</v>
      </c>
      <c r="D501">
        <f>A501+SIGN(A501)*C501</f>
        <v>291.60403841642562</v>
      </c>
      <c r="E501">
        <f>D501/(SQRT(SUMPRODUCT(D501:D503,D501:D503)))</f>
        <v>0.99999940345408478</v>
      </c>
      <c r="G501">
        <f t="array" ref="G501:I503">MMULT(E501:E503,TRANSPOSE(E501:E503))</f>
        <v>0.99999880690852538</v>
      </c>
      <c r="H501">
        <v>6.3344651354310644E-4</v>
      </c>
      <c r="I501">
        <v>8.8985142898159318E-4</v>
      </c>
      <c r="K501">
        <f>1-2*G501</f>
        <v>-0.99999761381705077</v>
      </c>
      <c r="L501">
        <f t="shared" ref="L501:M502" si="134">-2*H501</f>
        <v>-1.2668930270862129E-3</v>
      </c>
      <c r="M501">
        <f t="shared" si="134"/>
        <v>-1.7797028579631864E-3</v>
      </c>
      <c r="N501">
        <v>0</v>
      </c>
    </row>
    <row r="502" spans="1:29" x14ac:dyDescent="0.25">
      <c r="A502">
        <v>0.18471578185279944</v>
      </c>
      <c r="D502">
        <f>A502</f>
        <v>0.18471578185279944</v>
      </c>
      <c r="E502">
        <f>D502/(SQRT(SUMPRODUCT(D501:D503,D501:D503)))</f>
        <v>6.3344689142326199E-4</v>
      </c>
      <c r="G502">
        <v>6.3344651354310644E-4</v>
      </c>
      <c r="H502">
        <v>4.0125496425379387E-7</v>
      </c>
      <c r="I502">
        <v>5.6367395777433483E-7</v>
      </c>
      <c r="K502">
        <f t="shared" ref="K502:L503" si="135">-2*G502</f>
        <v>-1.2668930270862129E-3</v>
      </c>
      <c r="L502">
        <f>1-2*H502</f>
        <v>0.99999919749007149</v>
      </c>
      <c r="M502">
        <f t="shared" si="134"/>
        <v>-1.1273479155486697E-6</v>
      </c>
      <c r="N502">
        <v>0</v>
      </c>
    </row>
    <row r="503" spans="1:29" x14ac:dyDescent="0.25">
      <c r="A503">
        <v>0.25948457987049978</v>
      </c>
      <c r="D503">
        <f>A503</f>
        <v>0.25948457987049978</v>
      </c>
      <c r="E503">
        <f>D503/(SQRT(SUMPRODUCT(D501:D503,D501:D503)))</f>
        <v>8.8985195981914494E-4</v>
      </c>
      <c r="G503">
        <v>8.8985142898159318E-4</v>
      </c>
      <c r="H503">
        <v>5.6367395777433483E-7</v>
      </c>
      <c r="I503">
        <v>7.918365103939731E-7</v>
      </c>
      <c r="K503">
        <f t="shared" si="135"/>
        <v>-1.7797028579631864E-3</v>
      </c>
      <c r="L503">
        <f t="shared" si="135"/>
        <v>-1.1273479155486697E-6</v>
      </c>
      <c r="M503">
        <f>1-2*I503</f>
        <v>0.99999841632697917</v>
      </c>
      <c r="N503">
        <v>0</v>
      </c>
    </row>
    <row r="504" spans="1:29" x14ac:dyDescent="0.25">
      <c r="A504">
        <v>0</v>
      </c>
      <c r="K504">
        <v>0</v>
      </c>
      <c r="L504">
        <v>0</v>
      </c>
      <c r="M504">
        <v>0</v>
      </c>
      <c r="N504">
        <v>1</v>
      </c>
    </row>
    <row r="505" spans="1:29" x14ac:dyDescent="0.25">
      <c r="K505" t="s">
        <v>22</v>
      </c>
      <c r="P505" t="s">
        <v>23</v>
      </c>
      <c r="U505" t="s">
        <v>24</v>
      </c>
      <c r="Z505" t="s">
        <v>25</v>
      </c>
    </row>
    <row r="506" spans="1:29" x14ac:dyDescent="0.25">
      <c r="A506">
        <f t="array" ref="A506:D509">MMULT(MMULT(K501:N504,A489:D492),K501:N504)</f>
        <v>12.601484087071254</v>
      </c>
      <c r="B506">
        <v>3.9091963150546456</v>
      </c>
      <c r="C506">
        <v>-14.891648542039286</v>
      </c>
      <c r="D506">
        <v>8.9073799414640167</v>
      </c>
      <c r="F506" t="s">
        <v>26</v>
      </c>
      <c r="G506">
        <f>SQRT(A507*A507+A508*A508)</f>
        <v>1.5076666690117976E-2</v>
      </c>
      <c r="H506" t="s">
        <v>27</v>
      </c>
      <c r="I506">
        <f>A507/G506</f>
        <v>9.9972016215299483E-2</v>
      </c>
      <c r="K506">
        <v>1</v>
      </c>
      <c r="L506">
        <v>0</v>
      </c>
      <c r="M506">
        <v>0</v>
      </c>
      <c r="N506">
        <v>0</v>
      </c>
      <c r="P506">
        <v>1</v>
      </c>
      <c r="Q506">
        <v>0</v>
      </c>
      <c r="R506">
        <v>0</v>
      </c>
      <c r="S506">
        <v>0</v>
      </c>
      <c r="U506">
        <f t="array" ref="U506:X509">MMULT(P506:S509,MMULT(K506:N509,A506:D509))</f>
        <v>12.601484087071254</v>
      </c>
      <c r="V506">
        <v>3.9091963150546456</v>
      </c>
      <c r="W506">
        <v>-14.891648542039286</v>
      </c>
      <c r="X506">
        <v>8.9073799414640167</v>
      </c>
      <c r="Z506">
        <f t="array" ref="Z506:AC509">MMULT(MMULT(U506:X509,TRANSPOSE(K506:N509)), TRANSPOSE(P506:S509))</f>
        <v>12.601484087071254</v>
      </c>
      <c r="AA506">
        <v>-14.426234856226316</v>
      </c>
      <c r="AB506">
        <v>-5.378360345147815</v>
      </c>
      <c r="AC506">
        <v>8.9073799414640167</v>
      </c>
    </row>
    <row r="507" spans="1:29" x14ac:dyDescent="0.25">
      <c r="A507">
        <v>1.5072447668171398E-3</v>
      </c>
      <c r="B507">
        <v>-5.3375510856118416</v>
      </c>
      <c r="C507">
        <v>-2.2607653334401121</v>
      </c>
      <c r="D507">
        <v>5.0197175200005271</v>
      </c>
      <c r="H507" t="s">
        <v>28</v>
      </c>
      <c r="I507">
        <f>A508/G506</f>
        <v>0.99499024918531132</v>
      </c>
      <c r="K507">
        <v>0</v>
      </c>
      <c r="L507">
        <f>I506</f>
        <v>9.9972016215299483E-2</v>
      </c>
      <c r="M507">
        <f>I507</f>
        <v>0.99499024918531132</v>
      </c>
      <c r="N507">
        <v>0</v>
      </c>
      <c r="P507">
        <v>0</v>
      </c>
      <c r="Q507">
        <f>I508</f>
        <v>1</v>
      </c>
      <c r="R507">
        <v>0</v>
      </c>
      <c r="S507">
        <f>I509</f>
        <v>-2.003702257728006E-25</v>
      </c>
      <c r="U507">
        <v>1.5076666690117974E-2</v>
      </c>
      <c r="V507">
        <v>9.7123380383075961</v>
      </c>
      <c r="W507">
        <v>-3.3895237124959072</v>
      </c>
      <c r="X507">
        <v>-3.7263187039306969</v>
      </c>
      <c r="Z507">
        <v>1.5076666690117974E-2</v>
      </c>
      <c r="AA507">
        <v>-2.4015810274616669</v>
      </c>
      <c r="AB507">
        <v>-10.002539164455436</v>
      </c>
      <c r="AC507">
        <v>-3.7263187039306969</v>
      </c>
    </row>
    <row r="508" spans="1:29" x14ac:dyDescent="0.25">
      <c r="A508">
        <v>1.5001136346884367E-2</v>
      </c>
      <c r="B508">
        <v>10.297531850566029</v>
      </c>
      <c r="C508">
        <v>-3.1794386392354075</v>
      </c>
      <c r="D508">
        <v>-4.2494386137938358</v>
      </c>
      <c r="F508" t="s">
        <v>26</v>
      </c>
      <c r="G508">
        <f>SQRT(G506*G506+A509*A509)</f>
        <v>1.5076666690117976E-2</v>
      </c>
      <c r="H508" t="s">
        <v>27</v>
      </c>
      <c r="I508">
        <f>G506/G508</f>
        <v>1</v>
      </c>
      <c r="K508">
        <v>0</v>
      </c>
      <c r="L508">
        <f>-M507</f>
        <v>-0.99499024918531132</v>
      </c>
      <c r="M508">
        <f>L507</f>
        <v>9.9972016215299483E-2</v>
      </c>
      <c r="N508">
        <v>0</v>
      </c>
      <c r="P508">
        <v>0</v>
      </c>
      <c r="Q508">
        <v>0</v>
      </c>
      <c r="R508">
        <v>1</v>
      </c>
      <c r="S508">
        <v>0</v>
      </c>
      <c r="U508">
        <v>2.1684043449710089E-19</v>
      </c>
      <c r="V508">
        <v>6.340276305854605</v>
      </c>
      <c r="W508">
        <v>1.9315845712718989</v>
      </c>
      <c r="X508">
        <v>-5.4193949320693147</v>
      </c>
      <c r="Z508">
        <v>2.1684043449710089E-19</v>
      </c>
      <c r="AA508">
        <v>2.555758019550705</v>
      </c>
      <c r="AB508">
        <v>-6.1154086973855826</v>
      </c>
      <c r="AC508">
        <v>-5.4193949320693147</v>
      </c>
    </row>
    <row r="509" spans="1:29" x14ac:dyDescent="0.25">
      <c r="A509">
        <v>-3.0209151086002012E-27</v>
      </c>
      <c r="B509">
        <v>-1.9135904263409157E-30</v>
      </c>
      <c r="C509">
        <v>1.6974239890336422E-24</v>
      </c>
      <c r="D509">
        <v>-0.41317514036883729</v>
      </c>
      <c r="H509" t="s">
        <v>28</v>
      </c>
      <c r="I509">
        <f>A509/G508</f>
        <v>-2.003702257728006E-25</v>
      </c>
      <c r="K509">
        <v>0</v>
      </c>
      <c r="L509">
        <v>0</v>
      </c>
      <c r="M509">
        <v>0</v>
      </c>
      <c r="N509">
        <v>1</v>
      </c>
      <c r="P509">
        <v>0</v>
      </c>
      <c r="Q509">
        <f>-S507</f>
        <v>2.003702257728006E-25</v>
      </c>
      <c r="R509">
        <v>0</v>
      </c>
      <c r="S509">
        <f>Q507</f>
        <v>1</v>
      </c>
      <c r="U509">
        <v>-3.5873240686715317E-43</v>
      </c>
      <c r="V509">
        <v>1.946061451927026E-24</v>
      </c>
      <c r="W509">
        <v>1.0182643574985761E-24</v>
      </c>
      <c r="X509">
        <v>-0.41317514036883729</v>
      </c>
      <c r="Z509">
        <v>-3.5873240686715317E-43</v>
      </c>
      <c r="AA509">
        <v>1.2905027899914595E-24</v>
      </c>
      <c r="AB509">
        <v>-1.8345142281234914E-24</v>
      </c>
      <c r="AC509">
        <v>-0.41317514036883729</v>
      </c>
    </row>
    <row r="510" spans="1:29" x14ac:dyDescent="0.25">
      <c r="K510" t="s">
        <v>29</v>
      </c>
      <c r="P510" t="s">
        <v>30</v>
      </c>
      <c r="U510" t="s">
        <v>31</v>
      </c>
    </row>
    <row r="511" spans="1:29" x14ac:dyDescent="0.25">
      <c r="A511">
        <f>Z506</f>
        <v>12.601484087071254</v>
      </c>
      <c r="B511">
        <f t="shared" ref="B511:D514" si="136">AA506</f>
        <v>-14.426234856226316</v>
      </c>
      <c r="C511">
        <f t="shared" si="136"/>
        <v>-5.378360345147815</v>
      </c>
      <c r="D511">
        <f t="shared" si="136"/>
        <v>8.9073799414640167</v>
      </c>
      <c r="F511" t="s">
        <v>26</v>
      </c>
      <c r="G511">
        <f>SQRT(B513*B513+B514*B514)</f>
        <v>2.555758019550705</v>
      </c>
      <c r="H511" t="s">
        <v>27</v>
      </c>
      <c r="I511">
        <f>B513/G511</f>
        <v>1</v>
      </c>
      <c r="K511">
        <v>1</v>
      </c>
      <c r="L511">
        <v>0</v>
      </c>
      <c r="M511">
        <v>0</v>
      </c>
      <c r="N511">
        <v>0</v>
      </c>
      <c r="P511">
        <f t="array" ref="P511:S514">MMULT(K511:N514,A511:D514)</f>
        <v>12.601484087071254</v>
      </c>
      <c r="Q511">
        <v>-14.426234856226316</v>
      </c>
      <c r="R511">
        <v>-5.378360345147815</v>
      </c>
      <c r="S511">
        <v>8.9073799414640167</v>
      </c>
      <c r="U511">
        <f t="array" ref="U511:X514">MMULT(P511:S514,TRANSPOSE(K511:N514))</f>
        <v>12.601484087071254</v>
      </c>
      <c r="V511">
        <v>-14.426234856226316</v>
      </c>
      <c r="W511">
        <v>-5.378360345147815</v>
      </c>
      <c r="X511">
        <v>8.9073799414640167</v>
      </c>
    </row>
    <row r="512" spans="1:29" x14ac:dyDescent="0.25">
      <c r="A512">
        <f t="shared" ref="A512:A514" si="137">Z507</f>
        <v>1.5076666690117974E-2</v>
      </c>
      <c r="B512">
        <f t="shared" si="136"/>
        <v>-2.4015810274616669</v>
      </c>
      <c r="C512">
        <f t="shared" si="136"/>
        <v>-10.002539164455436</v>
      </c>
      <c r="D512">
        <f t="shared" si="136"/>
        <v>-3.7263187039306969</v>
      </c>
      <c r="H512" t="s">
        <v>28</v>
      </c>
      <c r="I512">
        <f>B514/G511</f>
        <v>5.0493934876445236E-25</v>
      </c>
      <c r="K512">
        <v>0</v>
      </c>
      <c r="L512">
        <v>1</v>
      </c>
      <c r="M512">
        <v>0</v>
      </c>
      <c r="N512">
        <v>0</v>
      </c>
      <c r="P512">
        <v>1.5076666690117974E-2</v>
      </c>
      <c r="Q512">
        <v>-2.4015810274616669</v>
      </c>
      <c r="R512">
        <v>-10.002539164455436</v>
      </c>
      <c r="S512">
        <v>-3.7263187039306969</v>
      </c>
      <c r="U512">
        <v>1.5076666690117974E-2</v>
      </c>
      <c r="V512">
        <v>-2.4015810274616669</v>
      </c>
      <c r="W512">
        <v>-10.002539164455436</v>
      </c>
      <c r="X512">
        <v>-3.7263187039306969</v>
      </c>
    </row>
    <row r="513" spans="1:24" x14ac:dyDescent="0.25">
      <c r="A513">
        <f t="shared" si="137"/>
        <v>2.1684043449710089E-19</v>
      </c>
      <c r="B513">
        <f t="shared" si="136"/>
        <v>2.555758019550705</v>
      </c>
      <c r="C513">
        <f t="shared" si="136"/>
        <v>-6.1154086973855826</v>
      </c>
      <c r="D513">
        <f t="shared" si="136"/>
        <v>-5.4193949320693147</v>
      </c>
      <c r="K513">
        <v>0</v>
      </c>
      <c r="L513">
        <v>0</v>
      </c>
      <c r="M513">
        <f>I511</f>
        <v>1</v>
      </c>
      <c r="N513">
        <f>I512</f>
        <v>5.0493934876445236E-25</v>
      </c>
      <c r="P513">
        <v>2.1684043449710089E-19</v>
      </c>
      <c r="Q513">
        <v>2.555758019550705</v>
      </c>
      <c r="R513">
        <v>-6.1154086973855826</v>
      </c>
      <c r="S513">
        <v>-5.4193949320693147</v>
      </c>
      <c r="U513">
        <v>2.1684043449710089E-19</v>
      </c>
      <c r="V513">
        <v>2.555758019550705</v>
      </c>
      <c r="W513">
        <v>-6.1154086973855826</v>
      </c>
      <c r="X513">
        <v>-5.4193949320693147</v>
      </c>
    </row>
    <row r="514" spans="1:24" x14ac:dyDescent="0.25">
      <c r="A514">
        <f t="shared" si="137"/>
        <v>-3.5873240686715317E-43</v>
      </c>
      <c r="B514">
        <f t="shared" si="136"/>
        <v>1.2905027899914595E-24</v>
      </c>
      <c r="C514">
        <f t="shared" si="136"/>
        <v>-1.8345142281234914E-24</v>
      </c>
      <c r="D514">
        <f t="shared" si="136"/>
        <v>-0.41317514036883729</v>
      </c>
      <c r="K514">
        <v>0</v>
      </c>
      <c r="L514">
        <v>0</v>
      </c>
      <c r="M514">
        <f>-N513</f>
        <v>-5.0493934876445236E-25</v>
      </c>
      <c r="N514">
        <f>M513</f>
        <v>1</v>
      </c>
      <c r="P514">
        <v>-4.682236746479202E-43</v>
      </c>
      <c r="Q514">
        <v>0</v>
      </c>
      <c r="R514">
        <v>1.2533962569628525E-24</v>
      </c>
      <c r="S514">
        <v>-0.41317514036883729</v>
      </c>
      <c r="U514">
        <v>-4.682236746479202E-43</v>
      </c>
      <c r="V514">
        <v>0</v>
      </c>
      <c r="W514">
        <v>1.0447678706593507E-24</v>
      </c>
      <c r="X514">
        <v>-0.41317514036883729</v>
      </c>
    </row>
    <row r="516" spans="1:24" x14ac:dyDescent="0.25">
      <c r="A516" t="s">
        <v>44</v>
      </c>
    </row>
    <row r="517" spans="1:24" x14ac:dyDescent="0.25">
      <c r="A517">
        <v>4</v>
      </c>
      <c r="B517">
        <v>4</v>
      </c>
    </row>
    <row r="518" spans="1:24" x14ac:dyDescent="0.25">
      <c r="A518">
        <f>U511</f>
        <v>12.601484087071254</v>
      </c>
      <c r="B518">
        <f t="shared" ref="B518:D521" si="138">V511</f>
        <v>-14.426234856226316</v>
      </c>
      <c r="C518">
        <f t="shared" si="138"/>
        <v>-5.378360345147815</v>
      </c>
      <c r="D518">
        <f t="shared" si="138"/>
        <v>8.9073799414640167</v>
      </c>
      <c r="F518">
        <f>C520</f>
        <v>-6.1154086973855826</v>
      </c>
      <c r="G518">
        <f>D520</f>
        <v>-5.4193949320693147</v>
      </c>
      <c r="I518" t="s">
        <v>11</v>
      </c>
      <c r="J518">
        <f>F518+G519</f>
        <v>-6.5285838377544199</v>
      </c>
    </row>
    <row r="519" spans="1:24" x14ac:dyDescent="0.25">
      <c r="A519">
        <f t="shared" ref="A519:A521" si="139">U512</f>
        <v>1.5076666690117974E-2</v>
      </c>
      <c r="B519">
        <f t="shared" si="138"/>
        <v>-2.4015810274616669</v>
      </c>
      <c r="C519">
        <f t="shared" si="138"/>
        <v>-10.002539164455436</v>
      </c>
      <c r="D519">
        <f t="shared" si="138"/>
        <v>-3.7263187039306969</v>
      </c>
      <c r="F519">
        <f>C521</f>
        <v>1.0447678706593507E-24</v>
      </c>
      <c r="G519">
        <f>D521</f>
        <v>-0.41317514036883729</v>
      </c>
      <c r="I519" t="s">
        <v>12</v>
      </c>
      <c r="J519">
        <f>F518*G519-F519*G518</f>
        <v>2.5267348469550965</v>
      </c>
    </row>
    <row r="520" spans="1:24" x14ac:dyDescent="0.25">
      <c r="A520">
        <f t="shared" si="139"/>
        <v>2.1684043449710089E-19</v>
      </c>
      <c r="B520">
        <f t="shared" si="138"/>
        <v>2.555758019550705</v>
      </c>
      <c r="C520">
        <f t="shared" si="138"/>
        <v>-6.1154086973855826</v>
      </c>
      <c r="D520">
        <f t="shared" si="138"/>
        <v>-5.4193949320693147</v>
      </c>
    </row>
    <row r="521" spans="1:24" x14ac:dyDescent="0.25">
      <c r="A521">
        <f t="shared" si="139"/>
        <v>-4.682236746479202E-43</v>
      </c>
      <c r="B521">
        <f t="shared" si="138"/>
        <v>0</v>
      </c>
      <c r="C521">
        <f t="shared" si="138"/>
        <v>1.0447678706593507E-24</v>
      </c>
      <c r="D521">
        <f t="shared" si="138"/>
        <v>-0.41317514036883729</v>
      </c>
    </row>
    <row r="523" spans="1:24" x14ac:dyDescent="0.25">
      <c r="A523" t="s">
        <v>13</v>
      </c>
      <c r="F523" t="s">
        <v>14</v>
      </c>
      <c r="K523" t="s">
        <v>15</v>
      </c>
    </row>
    <row r="524" spans="1:24" x14ac:dyDescent="0.25">
      <c r="A524">
        <f t="array" ref="A524:D527">MMULT(A518:D521,A518:D521)</f>
        <v>158.57990166218934</v>
      </c>
      <c r="B524">
        <v>-160.89198463281429</v>
      </c>
      <c r="C524">
        <v>109.4145284735113</v>
      </c>
      <c r="D524">
        <v>191.47010620161328</v>
      </c>
      <c r="F524">
        <f>$J$25*A518</f>
        <v>-1.1088329732093714</v>
      </c>
      <c r="G524">
        <f t="shared" ref="G524:I527" si="140">$J$25*B518</f>
        <v>1.2693969041517741</v>
      </c>
      <c r="H524">
        <f t="shared" si="140"/>
        <v>0.47325404303928092</v>
      </c>
      <c r="I524">
        <f t="shared" si="140"/>
        <v>-0.78378042742857246</v>
      </c>
      <c r="K524">
        <f>$J$26</f>
        <v>-13.460558290299449</v>
      </c>
      <c r="L524">
        <v>0</v>
      </c>
      <c r="M524">
        <v>0</v>
      </c>
      <c r="N524">
        <v>0</v>
      </c>
    </row>
    <row r="525" spans="1:24" x14ac:dyDescent="0.25">
      <c r="A525">
        <v>0.15378053870124828</v>
      </c>
      <c r="B525">
        <v>-20.013977788483842</v>
      </c>
      <c r="C525">
        <v>85.11043553978601</v>
      </c>
      <c r="D525">
        <v>64.830682209325431</v>
      </c>
      <c r="F525">
        <f t="shared" ref="F525:F527" si="141">$J$25*A519</f>
        <v>-1.3266298664965871E-3</v>
      </c>
      <c r="G525">
        <f t="shared" si="140"/>
        <v>0.21132052484323227</v>
      </c>
      <c r="H525">
        <f t="shared" si="140"/>
        <v>0.88014595461382894</v>
      </c>
      <c r="I525">
        <f t="shared" si="140"/>
        <v>0.32788717734003536</v>
      </c>
      <c r="K525">
        <v>0</v>
      </c>
      <c r="L525">
        <f>$J$26</f>
        <v>-13.460558290299449</v>
      </c>
      <c r="M525">
        <v>0</v>
      </c>
      <c r="N525">
        <v>0</v>
      </c>
    </row>
    <row r="526" spans="1:24" x14ac:dyDescent="0.25">
      <c r="A526">
        <v>3.8532311801361997E-2</v>
      </c>
      <c r="B526">
        <v>-21.767364791709312</v>
      </c>
      <c r="C526">
        <v>11.834153850632237</v>
      </c>
      <c r="D526">
        <v>25.857405252943273</v>
      </c>
      <c r="F526">
        <f t="shared" si="141"/>
        <v>-1.908027832548044E-20</v>
      </c>
      <c r="G526">
        <f t="shared" si="140"/>
        <v>-0.2248869057041947</v>
      </c>
      <c r="H526">
        <f t="shared" si="140"/>
        <v>0.5381085879614429</v>
      </c>
      <c r="I526">
        <f t="shared" si="140"/>
        <v>0.47686476878445461</v>
      </c>
      <c r="K526">
        <v>0</v>
      </c>
      <c r="L526">
        <v>0</v>
      </c>
      <c r="M526">
        <f>$J$26</f>
        <v>-13.460558290299449</v>
      </c>
      <c r="N526">
        <v>0</v>
      </c>
    </row>
    <row r="527" spans="1:24" x14ac:dyDescent="0.25">
      <c r="A527">
        <v>-5.4803068837467422E-42</v>
      </c>
      <c r="B527">
        <v>2.6701738640065492E-24</v>
      </c>
      <c r="C527">
        <v>-6.8208546345917367E-24</v>
      </c>
      <c r="D527">
        <v>0.17071369661880839</v>
      </c>
      <c r="F527">
        <f t="shared" si="141"/>
        <v>4.1200055937818926E-44</v>
      </c>
      <c r="G527">
        <f t="shared" si="140"/>
        <v>0</v>
      </c>
      <c r="H527">
        <f t="shared" si="140"/>
        <v>-9.1931478572860359E-26</v>
      </c>
      <c r="I527">
        <f t="shared" si="140"/>
        <v>3.6356211394292633E-2</v>
      </c>
      <c r="K527">
        <v>0</v>
      </c>
      <c r="L527">
        <v>0</v>
      </c>
      <c r="M527">
        <v>0</v>
      </c>
      <c r="N527">
        <f>$J$26</f>
        <v>-13.460558290299449</v>
      </c>
    </row>
    <row r="529" spans="1:29" x14ac:dyDescent="0.25">
      <c r="A529" t="s">
        <v>16</v>
      </c>
      <c r="C529" t="s">
        <v>17</v>
      </c>
      <c r="D529" t="s">
        <v>18</v>
      </c>
      <c r="E529" t="s">
        <v>19</v>
      </c>
      <c r="G529" t="s">
        <v>20</v>
      </c>
      <c r="K529" t="s">
        <v>21</v>
      </c>
    </row>
    <row r="530" spans="1:29" x14ac:dyDescent="0.25">
      <c r="A530">
        <f t="array" ref="A530:A533">A524:D527-F524:I527+K524:N527</f>
        <v>146.22817634509926</v>
      </c>
      <c r="C530">
        <f>SQRT(SUMPRODUCT(A530:A532,A530:A532))</f>
        <v>146.22826368450882</v>
      </c>
      <c r="D530">
        <f>A530+SIGN(A530)*C530</f>
        <v>292.45644002960807</v>
      </c>
      <c r="E530">
        <f>D530/(SQRT(SUMPRODUCT(D530:D532,D530:D532)))</f>
        <v>0.99999985067966013</v>
      </c>
      <c r="G530">
        <f t="array" ref="G530:I532">MMULT(E530:E532,TRANSPOSE(E530:E532))</f>
        <v>0.99999970135934257</v>
      </c>
      <c r="H530">
        <v>5.3035974256793639E-4</v>
      </c>
      <c r="I530">
        <v>1.317539811745848E-4</v>
      </c>
      <c r="K530">
        <f>1-2*G530</f>
        <v>-0.99999940271868515</v>
      </c>
      <c r="L530">
        <f t="shared" ref="L530:M531" si="142">-2*H530</f>
        <v>-1.0607194851358728E-3</v>
      </c>
      <c r="M530">
        <f t="shared" si="142"/>
        <v>-2.635079623491696E-4</v>
      </c>
      <c r="N530">
        <v>0</v>
      </c>
    </row>
    <row r="531" spans="1:29" x14ac:dyDescent="0.25">
      <c r="A531">
        <v>0.15510716856774487</v>
      </c>
      <c r="D531">
        <f>A531</f>
        <v>0.15510716856774487</v>
      </c>
      <c r="E531">
        <f>D531/(SQRT(SUMPRODUCT(D530:D532,D530:D532)))</f>
        <v>5.3035982176144524E-4</v>
      </c>
      <c r="G531">
        <v>5.3035974256793639E-4</v>
      </c>
      <c r="H531">
        <v>2.8128154053883198E-7</v>
      </c>
      <c r="I531">
        <v>6.9877028406175228E-8</v>
      </c>
      <c r="K531">
        <f t="shared" ref="K531:L532" si="143">-2*G531</f>
        <v>-1.0607194851358728E-3</v>
      </c>
      <c r="L531">
        <f>1-2*H531</f>
        <v>0.99999943743691888</v>
      </c>
      <c r="M531">
        <f t="shared" si="142"/>
        <v>-1.3975405681235046E-7</v>
      </c>
      <c r="N531">
        <v>0</v>
      </c>
    </row>
    <row r="532" spans="1:29" x14ac:dyDescent="0.25">
      <c r="A532">
        <v>3.8532311801361997E-2</v>
      </c>
      <c r="D532">
        <f>A532</f>
        <v>3.8532311801361997E-2</v>
      </c>
      <c r="E532">
        <f>D532/(SQRT(SUMPRODUCT(D530:D532,D530:D532)))</f>
        <v>1.3175400084813698E-4</v>
      </c>
      <c r="G532">
        <v>1.317539811745848E-4</v>
      </c>
      <c r="H532">
        <v>6.9877028406175228E-8</v>
      </c>
      <c r="I532">
        <v>1.7359116739490879E-8</v>
      </c>
      <c r="K532">
        <f t="shared" si="143"/>
        <v>-2.635079623491696E-4</v>
      </c>
      <c r="L532">
        <f t="shared" si="143"/>
        <v>-1.3975405681235046E-7</v>
      </c>
      <c r="M532">
        <f>1-2*I532</f>
        <v>0.99999996528176649</v>
      </c>
      <c r="N532">
        <v>0</v>
      </c>
    </row>
    <row r="533" spans="1:29" x14ac:dyDescent="0.25">
      <c r="A533">
        <v>-5.5215069396845612E-42</v>
      </c>
      <c r="K533">
        <v>0</v>
      </c>
      <c r="L533">
        <v>0</v>
      </c>
      <c r="M533">
        <v>0</v>
      </c>
      <c r="N533">
        <v>1</v>
      </c>
    </row>
    <row r="534" spans="1:29" x14ac:dyDescent="0.25">
      <c r="K534" t="s">
        <v>22</v>
      </c>
      <c r="P534" t="s">
        <v>23</v>
      </c>
      <c r="U534" t="s">
        <v>24</v>
      </c>
      <c r="Z534" t="s">
        <v>25</v>
      </c>
    </row>
    <row r="535" spans="1:29" x14ac:dyDescent="0.25">
      <c r="A535">
        <f t="array" ref="A535:D538">MMULT(MMULT(K530:N533,A518:D521),K530:N533)</f>
        <v>12.584760398571872</v>
      </c>
      <c r="B535">
        <v>14.44145795952935</v>
      </c>
      <c r="C535">
        <v>5.3938968699192165</v>
      </c>
      <c r="D535">
        <v>-8.9019939886796138</v>
      </c>
      <c r="F535" t="s">
        <v>26</v>
      </c>
      <c r="G535">
        <f>SQRT(A536*A536+A537*A537)</f>
        <v>4.105306228302406E-3</v>
      </c>
      <c r="H535" t="s">
        <v>27</v>
      </c>
      <c r="I535">
        <f>A536/G535</f>
        <v>0.84169059540060087</v>
      </c>
      <c r="K535">
        <v>1</v>
      </c>
      <c r="L535">
        <v>0</v>
      </c>
      <c r="M535">
        <v>0</v>
      </c>
      <c r="N535">
        <v>0</v>
      </c>
      <c r="P535">
        <v>1</v>
      </c>
      <c r="Q535">
        <v>0</v>
      </c>
      <c r="R535">
        <v>0</v>
      </c>
      <c r="S535">
        <v>0</v>
      </c>
      <c r="U535">
        <f t="array" ref="U535:X538">MMULT(P535:S538,MMULT(K535:N538,A535:D538))</f>
        <v>12.584760398571872</v>
      </c>
      <c r="V535">
        <v>14.44145795952935</v>
      </c>
      <c r="W535">
        <v>5.3938968699192165</v>
      </c>
      <c r="X535">
        <v>-8.9019939886796138</v>
      </c>
      <c r="Z535">
        <f t="array" ref="Z535:AC538">MMULT(MMULT(U535:X538,TRANSPOSE(K535:N538)), TRANSPOSE(P535:S538))</f>
        <v>12.584760398571872</v>
      </c>
      <c r="AA535">
        <v>15.067728601621988</v>
      </c>
      <c r="AB535">
        <v>-3.2578192442246836</v>
      </c>
      <c r="AC535">
        <v>-8.9019939886796138</v>
      </c>
    </row>
    <row r="536" spans="1:29" x14ac:dyDescent="0.25">
      <c r="A536">
        <v>3.455397643601647E-3</v>
      </c>
      <c r="B536">
        <v>-2.3862769195101383</v>
      </c>
      <c r="C536">
        <v>-9.9968275211661091</v>
      </c>
      <c r="D536">
        <v>-3.7357640817243571</v>
      </c>
      <c r="H536" t="s">
        <v>28</v>
      </c>
      <c r="I536">
        <f>A537/G535</f>
        <v>0.53996012965234974</v>
      </c>
      <c r="K536">
        <v>0</v>
      </c>
      <c r="L536">
        <f>I535</f>
        <v>0.84169059540060087</v>
      </c>
      <c r="M536">
        <f>I536</f>
        <v>0.53996012965234974</v>
      </c>
      <c r="N536">
        <v>0</v>
      </c>
      <c r="P536">
        <v>0</v>
      </c>
      <c r="Q536">
        <f>I537</f>
        <v>1</v>
      </c>
      <c r="R536">
        <v>0</v>
      </c>
      <c r="S536">
        <f>I538</f>
        <v>-6.7060686198595141E-26</v>
      </c>
      <c r="U536">
        <v>4.1053062283024078E-3</v>
      </c>
      <c r="V536">
        <v>-0.62644507110637648</v>
      </c>
      <c r="W536">
        <v>-11.715546064628175</v>
      </c>
      <c r="X536">
        <v>-6.0718816774000128</v>
      </c>
      <c r="Z536">
        <v>4.1053062283024078E-3</v>
      </c>
      <c r="AA536">
        <v>-6.8532006968900028</v>
      </c>
      <c r="AB536">
        <v>-9.5226095807653799</v>
      </c>
      <c r="AC536">
        <v>-6.0718816774000128</v>
      </c>
    </row>
    <row r="537" spans="1:29" x14ac:dyDescent="0.25">
      <c r="A537">
        <v>2.2167016832967661E-3</v>
      </c>
      <c r="B537">
        <v>2.5595626309606532</v>
      </c>
      <c r="C537">
        <v>-6.1139891168377352</v>
      </c>
      <c r="D537">
        <v>-5.4217413886875852</v>
      </c>
      <c r="F537" t="s">
        <v>26</v>
      </c>
      <c r="G537">
        <f>SQRT(G535*G535+A538*A538)</f>
        <v>4.105306228302406E-3</v>
      </c>
      <c r="H537" t="s">
        <v>27</v>
      </c>
      <c r="I537">
        <f>G535/G537</f>
        <v>1</v>
      </c>
      <c r="K537">
        <v>0</v>
      </c>
      <c r="L537">
        <f>-M536</f>
        <v>-0.53996012965234974</v>
      </c>
      <c r="M537">
        <f>L536</f>
        <v>0.84169059540060087</v>
      </c>
      <c r="N537">
        <v>0</v>
      </c>
      <c r="P537">
        <v>0</v>
      </c>
      <c r="Q537">
        <v>0</v>
      </c>
      <c r="R537">
        <v>1</v>
      </c>
      <c r="S537">
        <v>0</v>
      </c>
      <c r="U537">
        <v>0</v>
      </c>
      <c r="V537">
        <v>3.442854189663505</v>
      </c>
      <c r="W537">
        <v>0.25180114441708312</v>
      </c>
      <c r="X537">
        <v>-2.5462650796340585</v>
      </c>
      <c r="Z537">
        <v>0</v>
      </c>
      <c r="AA537">
        <v>3.0337805713613872</v>
      </c>
      <c r="AB537">
        <v>-1.6470653394578743</v>
      </c>
      <c r="AC537">
        <v>-2.5462650796340585</v>
      </c>
    </row>
    <row r="538" spans="1:29" x14ac:dyDescent="0.25">
      <c r="A538">
        <v>-2.7530465272532585E-28</v>
      </c>
      <c r="B538">
        <v>-1.4601054835184481E-31</v>
      </c>
      <c r="C538">
        <v>1.0447678343868557E-24</v>
      </c>
      <c r="D538">
        <v>-0.41317514036883729</v>
      </c>
      <c r="H538" t="s">
        <v>28</v>
      </c>
      <c r="I538">
        <f>A538/G537</f>
        <v>-6.7060686198595141E-26</v>
      </c>
      <c r="K538">
        <v>0</v>
      </c>
      <c r="L538">
        <v>0</v>
      </c>
      <c r="M538">
        <v>0</v>
      </c>
      <c r="N538">
        <v>1</v>
      </c>
      <c r="P538">
        <v>0</v>
      </c>
      <c r="Q538">
        <f>-S536</f>
        <v>6.7060686198595141E-26</v>
      </c>
      <c r="R538">
        <v>0</v>
      </c>
      <c r="S538">
        <f>Q536</f>
        <v>1</v>
      </c>
      <c r="U538">
        <v>8.9683101716788293E-44</v>
      </c>
      <c r="V538">
        <v>-4.2009982344669681E-26</v>
      </c>
      <c r="W538">
        <v>2.5911527610163952E-25</v>
      </c>
      <c r="X538">
        <v>-0.41317514036883729</v>
      </c>
      <c r="Z538">
        <v>8.9683101716788293E-44</v>
      </c>
      <c r="AA538">
        <v>1.3226031945962699E-25</v>
      </c>
      <c r="AB538">
        <v>2.4077860653290082E-25</v>
      </c>
      <c r="AC538">
        <v>-0.41317514036883729</v>
      </c>
    </row>
    <row r="539" spans="1:29" x14ac:dyDescent="0.25">
      <c r="K539" t="s">
        <v>29</v>
      </c>
      <c r="P539" t="s">
        <v>30</v>
      </c>
      <c r="U539" t="s">
        <v>31</v>
      </c>
    </row>
    <row r="540" spans="1:29" x14ac:dyDescent="0.25">
      <c r="A540">
        <f>Z535</f>
        <v>12.584760398571872</v>
      </c>
      <c r="B540">
        <f t="shared" ref="B540:D543" si="144">AA535</f>
        <v>15.067728601621988</v>
      </c>
      <c r="C540">
        <f t="shared" si="144"/>
        <v>-3.2578192442246836</v>
      </c>
      <c r="D540">
        <f t="shared" si="144"/>
        <v>-8.9019939886796138</v>
      </c>
      <c r="F540" t="s">
        <v>26</v>
      </c>
      <c r="G540">
        <f>SQRT(B542*B542+B543*B543)</f>
        <v>3.0337805713613872</v>
      </c>
      <c r="H540" t="s">
        <v>27</v>
      </c>
      <c r="I540">
        <f>B542/G540</f>
        <v>1</v>
      </c>
      <c r="K540">
        <v>1</v>
      </c>
      <c r="L540">
        <v>0</v>
      </c>
      <c r="M540">
        <v>0</v>
      </c>
      <c r="N540">
        <v>0</v>
      </c>
      <c r="P540">
        <f t="array" ref="P540:S543">MMULT(K540:N543,A540:D543)</f>
        <v>12.584760398571872</v>
      </c>
      <c r="Q540">
        <v>15.067728601621988</v>
      </c>
      <c r="R540">
        <v>-3.2578192442246836</v>
      </c>
      <c r="S540">
        <v>-8.9019939886796138</v>
      </c>
      <c r="U540">
        <f t="array" ref="U540:X543">MMULT(P540:S543,TRANSPOSE(K540:N543))</f>
        <v>12.584760398571872</v>
      </c>
      <c r="V540">
        <v>15.067728601621988</v>
      </c>
      <c r="W540">
        <v>-3.2578192442246836</v>
      </c>
      <c r="X540">
        <v>-8.9019939886796138</v>
      </c>
    </row>
    <row r="541" spans="1:29" x14ac:dyDescent="0.25">
      <c r="A541">
        <f t="shared" ref="A541:A543" si="145">Z536</f>
        <v>4.1053062283024078E-3</v>
      </c>
      <c r="B541">
        <f t="shared" si="144"/>
        <v>-6.8532006968900028</v>
      </c>
      <c r="C541">
        <f t="shared" si="144"/>
        <v>-9.5226095807653799</v>
      </c>
      <c r="D541">
        <f t="shared" si="144"/>
        <v>-6.0718816774000128</v>
      </c>
      <c r="H541" t="s">
        <v>28</v>
      </c>
      <c r="I541">
        <f>B543/G540</f>
        <v>4.3595875294394189E-26</v>
      </c>
      <c r="K541">
        <v>0</v>
      </c>
      <c r="L541">
        <v>1</v>
      </c>
      <c r="M541">
        <v>0</v>
      </c>
      <c r="N541">
        <v>0</v>
      </c>
      <c r="P541">
        <v>4.1053062283024078E-3</v>
      </c>
      <c r="Q541">
        <v>-6.8532006968900028</v>
      </c>
      <c r="R541">
        <v>-9.5226095807653799</v>
      </c>
      <c r="S541">
        <v>-6.0718816774000128</v>
      </c>
      <c r="U541">
        <v>4.1053062283024078E-3</v>
      </c>
      <c r="V541">
        <v>-6.8532006968900028</v>
      </c>
      <c r="W541">
        <v>-9.5226095807653799</v>
      </c>
      <c r="X541">
        <v>-6.0718816774000128</v>
      </c>
    </row>
    <row r="542" spans="1:29" x14ac:dyDescent="0.25">
      <c r="A542">
        <f t="shared" si="145"/>
        <v>0</v>
      </c>
      <c r="B542">
        <f t="shared" si="144"/>
        <v>3.0337805713613872</v>
      </c>
      <c r="C542">
        <f t="shared" si="144"/>
        <v>-1.6470653394578743</v>
      </c>
      <c r="D542">
        <f t="shared" si="144"/>
        <v>-2.5462650796340585</v>
      </c>
      <c r="K542">
        <v>0</v>
      </c>
      <c r="L542">
        <v>0</v>
      </c>
      <c r="M542">
        <f>I540</f>
        <v>1</v>
      </c>
      <c r="N542">
        <f>I541</f>
        <v>4.3595875294394189E-26</v>
      </c>
      <c r="P542">
        <v>3.9098133184595718E-69</v>
      </c>
      <c r="Q542">
        <v>3.0337805713613872</v>
      </c>
      <c r="R542">
        <v>-1.6470653394578743</v>
      </c>
      <c r="S542">
        <v>-2.5462650796340585</v>
      </c>
      <c r="U542">
        <v>3.9098133184595718E-69</v>
      </c>
      <c r="V542">
        <v>3.0337805713613872</v>
      </c>
      <c r="W542">
        <v>-1.6470653394578743</v>
      </c>
      <c r="X542">
        <v>-2.5462650796340585</v>
      </c>
    </row>
    <row r="543" spans="1:29" x14ac:dyDescent="0.25">
      <c r="A543">
        <f t="shared" si="145"/>
        <v>8.9683101716788293E-44</v>
      </c>
      <c r="B543">
        <f t="shared" si="144"/>
        <v>1.3226031945962699E-25</v>
      </c>
      <c r="C543">
        <f t="shared" si="144"/>
        <v>2.4077860653290082E-25</v>
      </c>
      <c r="D543">
        <f t="shared" si="144"/>
        <v>-0.41317514036883729</v>
      </c>
      <c r="K543">
        <v>0</v>
      </c>
      <c r="L543">
        <v>0</v>
      </c>
      <c r="M543">
        <f>-N542</f>
        <v>-4.3595875294394189E-26</v>
      </c>
      <c r="N543">
        <f>M542</f>
        <v>1</v>
      </c>
      <c r="P543">
        <v>8.9683101716788293E-44</v>
      </c>
      <c r="Q543">
        <v>0</v>
      </c>
      <c r="R543">
        <v>3.1258386167362534E-25</v>
      </c>
      <c r="S543">
        <v>-0.41317514036883729</v>
      </c>
      <c r="U543">
        <v>8.9683101716788293E-44</v>
      </c>
      <c r="V543">
        <v>0</v>
      </c>
      <c r="W543">
        <v>2.945711297793617E-25</v>
      </c>
      <c r="X543">
        <v>-0.41317514036883729</v>
      </c>
    </row>
    <row r="545" spans="1:14" x14ac:dyDescent="0.25">
      <c r="A545" t="s">
        <v>45</v>
      </c>
    </row>
    <row r="546" spans="1:14" x14ac:dyDescent="0.25">
      <c r="A546">
        <v>4</v>
      </c>
      <c r="B546">
        <v>4</v>
      </c>
    </row>
    <row r="547" spans="1:14" x14ac:dyDescent="0.25">
      <c r="A547">
        <f>U540</f>
        <v>12.584760398571872</v>
      </c>
      <c r="B547">
        <f t="shared" ref="B547:D550" si="146">V540</f>
        <v>15.067728601621988</v>
      </c>
      <c r="C547">
        <f t="shared" si="146"/>
        <v>-3.2578192442246836</v>
      </c>
      <c r="D547">
        <f t="shared" si="146"/>
        <v>-8.9019939886796138</v>
      </c>
      <c r="F547">
        <f>C549</f>
        <v>-1.6470653394578743</v>
      </c>
      <c r="G547">
        <f>D549</f>
        <v>-2.5462650796340585</v>
      </c>
      <c r="I547" t="s">
        <v>11</v>
      </c>
      <c r="J547">
        <f>F547+G548</f>
        <v>-2.0602404798267115</v>
      </c>
    </row>
    <row r="548" spans="1:14" x14ac:dyDescent="0.25">
      <c r="A548">
        <f t="shared" ref="A548:A550" si="147">U541</f>
        <v>4.1053062283024078E-3</v>
      </c>
      <c r="B548">
        <f t="shared" si="146"/>
        <v>-6.8532006968900028</v>
      </c>
      <c r="C548">
        <f t="shared" si="146"/>
        <v>-9.5226095807653799</v>
      </c>
      <c r="D548">
        <f t="shared" si="146"/>
        <v>-6.0718816774000128</v>
      </c>
      <c r="F548">
        <f>C550</f>
        <v>2.945711297793617E-25</v>
      </c>
      <c r="G548">
        <f>D550</f>
        <v>-0.41317514036883729</v>
      </c>
      <c r="I548" t="s">
        <v>12</v>
      </c>
      <c r="J548">
        <f>F547*G548-F548*G547</f>
        <v>0.68052645282715385</v>
      </c>
    </row>
    <row r="549" spans="1:14" x14ac:dyDescent="0.25">
      <c r="A549">
        <f t="shared" si="147"/>
        <v>3.9098133184595718E-69</v>
      </c>
      <c r="B549">
        <f t="shared" si="146"/>
        <v>3.0337805713613872</v>
      </c>
      <c r="C549">
        <f t="shared" si="146"/>
        <v>-1.6470653394578743</v>
      </c>
      <c r="D549">
        <f t="shared" si="146"/>
        <v>-2.5462650796340585</v>
      </c>
    </row>
    <row r="550" spans="1:14" x14ac:dyDescent="0.25">
      <c r="A550">
        <f t="shared" si="147"/>
        <v>8.9683101716788293E-44</v>
      </c>
      <c r="B550">
        <f t="shared" si="146"/>
        <v>0</v>
      </c>
      <c r="C550">
        <f t="shared" si="146"/>
        <v>2.945711297793617E-25</v>
      </c>
      <c r="D550">
        <f t="shared" si="146"/>
        <v>-0.41317514036883729</v>
      </c>
    </row>
    <row r="552" spans="1:14" x14ac:dyDescent="0.25">
      <c r="A552" t="s">
        <v>13</v>
      </c>
      <c r="F552" t="s">
        <v>14</v>
      </c>
      <c r="K552" t="s">
        <v>15</v>
      </c>
    </row>
    <row r="553" spans="1:14" x14ac:dyDescent="0.25">
      <c r="A553">
        <f t="array" ref="A553:D556">MMULT(A547:D550,A547:D550)</f>
        <v>158.43805192953747</v>
      </c>
      <c r="B553">
        <v>76.478077320799798</v>
      </c>
      <c r="C553">
        <v>-179.1171301932209</v>
      </c>
      <c r="D553">
        <v>-191.54557264012035</v>
      </c>
      <c r="F553">
        <f>$J$25*A547</f>
        <v>-1.1073614181834976</v>
      </c>
      <c r="G553">
        <f t="shared" ref="G553:I556" si="148">$J$25*B547</f>
        <v>-1.3258433839542665</v>
      </c>
      <c r="H553">
        <f t="shared" si="148"/>
        <v>0.2866628544536714</v>
      </c>
      <c r="I553">
        <f t="shared" si="148"/>
        <v>0.78330650530969903</v>
      </c>
      <c r="K553">
        <f>$J$26</f>
        <v>-13.460558290299449</v>
      </c>
      <c r="L553">
        <v>0</v>
      </c>
      <c r="M553">
        <v>0</v>
      </c>
      <c r="N553">
        <v>0</v>
      </c>
    </row>
    <row r="554" spans="1:14" x14ac:dyDescent="0.25">
      <c r="A554">
        <v>2.3529807741201669E-2</v>
      </c>
      <c r="B554">
        <v>18.138709497142411</v>
      </c>
      <c r="C554">
        <v>80.931340451146852</v>
      </c>
      <c r="D554">
        <v>68.331117138479712</v>
      </c>
      <c r="F554">
        <f t="shared" ref="F554:F556" si="149">$J$25*A548</f>
        <v>-3.6123514338551809E-4</v>
      </c>
      <c r="G554">
        <f t="shared" si="148"/>
        <v>0.60302856808187222</v>
      </c>
      <c r="H554">
        <f t="shared" si="148"/>
        <v>0.83791586936853912</v>
      </c>
      <c r="I554">
        <f t="shared" si="148"/>
        <v>0.53427854741605496</v>
      </c>
      <c r="K554">
        <v>0</v>
      </c>
      <c r="L554">
        <f>$J$26</f>
        <v>-13.460558290299449</v>
      </c>
      <c r="M554">
        <v>0</v>
      </c>
      <c r="N554">
        <v>0</v>
      </c>
    </row>
    <row r="555" spans="1:14" x14ac:dyDescent="0.25">
      <c r="A555">
        <v>1.2454598274912741E-2</v>
      </c>
      <c r="B555">
        <v>-25.787941952475258</v>
      </c>
      <c r="C555">
        <v>-26.176683702342331</v>
      </c>
      <c r="D555">
        <v>-13.174838275070078</v>
      </c>
      <c r="F555">
        <f t="shared" si="149"/>
        <v>-3.4403328184567121E-70</v>
      </c>
      <c r="G555">
        <f t="shared" si="148"/>
        <v>-0.2669491869182925</v>
      </c>
      <c r="H555">
        <f t="shared" si="148"/>
        <v>0.14492898969693002</v>
      </c>
      <c r="I555">
        <f t="shared" si="148"/>
        <v>0.22405160053541123</v>
      </c>
      <c r="K555">
        <v>0</v>
      </c>
      <c r="L555">
        <v>0</v>
      </c>
      <c r="M555">
        <f>$J$26</f>
        <v>-13.460558290299449</v>
      </c>
      <c r="N555">
        <v>0</v>
      </c>
    </row>
    <row r="556" spans="1:14" x14ac:dyDescent="0.25">
      <c r="A556">
        <v>1.0915855187659836E-42</v>
      </c>
      <c r="B556">
        <v>8.9366417040860131E-25</v>
      </c>
      <c r="C556">
        <v>-6.0688736575972868E-25</v>
      </c>
      <c r="D556">
        <v>0.17071369661880839</v>
      </c>
      <c r="F556">
        <f t="shared" si="149"/>
        <v>-7.8914181564765838E-45</v>
      </c>
      <c r="G556">
        <f t="shared" si="148"/>
        <v>0</v>
      </c>
      <c r="H556">
        <f t="shared" si="148"/>
        <v>-2.591997731362499E-26</v>
      </c>
      <c r="I556">
        <f t="shared" si="148"/>
        <v>3.6356211394292633E-2</v>
      </c>
      <c r="K556">
        <v>0</v>
      </c>
      <c r="L556">
        <v>0</v>
      </c>
      <c r="M556">
        <v>0</v>
      </c>
      <c r="N556">
        <f>$J$26</f>
        <v>-13.460558290299449</v>
      </c>
    </row>
    <row r="558" spans="1:14" x14ac:dyDescent="0.25">
      <c r="A558" t="s">
        <v>16</v>
      </c>
      <c r="C558" t="s">
        <v>17</v>
      </c>
      <c r="D558" t="s">
        <v>18</v>
      </c>
      <c r="E558" t="s">
        <v>19</v>
      </c>
      <c r="G558" t="s">
        <v>20</v>
      </c>
      <c r="K558" t="s">
        <v>21</v>
      </c>
    </row>
    <row r="559" spans="1:14" x14ac:dyDescent="0.25">
      <c r="A559">
        <f t="array" ref="A559:A562">A553:D556-F553:I556+K553:N556</f>
        <v>146.08485505742152</v>
      </c>
      <c r="C559">
        <f>SQRT(SUMPRODUCT(A559:A561,A559:A561))</f>
        <v>146.08485754193279</v>
      </c>
      <c r="D559">
        <f>A559+SIGN(A559)*C559</f>
        <v>292.16971259935428</v>
      </c>
      <c r="E559">
        <f>D559/(SQRT(SUMPRODUCT(D559:D561,D559:D561)))</f>
        <v>0.99999999574817111</v>
      </c>
      <c r="G559">
        <f t="array" ref="G559:I561">MMULT(E559:E561,TRANSPOSE(E559:E561))</f>
        <v>0.99999999149634222</v>
      </c>
      <c r="H559">
        <v>8.1771113332979788E-5</v>
      </c>
      <c r="I559">
        <v>4.2627957765361564E-5</v>
      </c>
      <c r="K559">
        <f>1-2*G559</f>
        <v>-0.99999998299268444</v>
      </c>
      <c r="L559">
        <f t="shared" ref="L559:M560" si="150">-2*H559</f>
        <v>-1.6354222666595958E-4</v>
      </c>
      <c r="M559">
        <f t="shared" si="150"/>
        <v>-8.5255915530723129E-5</v>
      </c>
      <c r="N559">
        <v>0</v>
      </c>
    </row>
    <row r="560" spans="1:14" x14ac:dyDescent="0.25">
      <c r="A560">
        <v>2.3891042884587186E-2</v>
      </c>
      <c r="D560">
        <f>A560</f>
        <v>2.3891042884587186E-2</v>
      </c>
      <c r="E560">
        <f>D560/(SQRT(SUMPRODUCT(D559:D561,D559:D561)))</f>
        <v>8.1771113680656577E-5</v>
      </c>
      <c r="G560">
        <v>8.1771113332979788E-5</v>
      </c>
      <c r="H560">
        <v>6.6865150325748612E-9</v>
      </c>
      <c r="I560">
        <v>3.4857355952263591E-9</v>
      </c>
      <c r="K560">
        <f t="shared" ref="K560:L561" si="151">-2*G560</f>
        <v>-1.6354222666595958E-4</v>
      </c>
      <c r="L560">
        <f>1-2*H560</f>
        <v>0.99999998662696998</v>
      </c>
      <c r="M560">
        <f t="shared" si="150"/>
        <v>-6.9714711904527183E-9</v>
      </c>
      <c r="N560">
        <v>0</v>
      </c>
    </row>
    <row r="561" spans="1:29" x14ac:dyDescent="0.25">
      <c r="A561">
        <v>1.2454598274912741E-2</v>
      </c>
      <c r="D561">
        <f>A561</f>
        <v>1.2454598274912741E-2</v>
      </c>
      <c r="E561">
        <f>D561/(SQRT(SUMPRODUCT(D559:D561,D559:D561)))</f>
        <v>4.2627957946608346E-5</v>
      </c>
      <c r="G561">
        <v>4.2627957765361564E-5</v>
      </c>
      <c r="H561">
        <v>3.4857355952263591E-9</v>
      </c>
      <c r="I561">
        <v>1.8171427986978097E-9</v>
      </c>
      <c r="K561">
        <f t="shared" si="151"/>
        <v>-8.5255915530723129E-5</v>
      </c>
      <c r="L561">
        <f t="shared" si="151"/>
        <v>-6.9714711904527183E-9</v>
      </c>
      <c r="M561">
        <f>1-2*I561</f>
        <v>0.99999999636571435</v>
      </c>
      <c r="N561">
        <v>0</v>
      </c>
    </row>
    <row r="562" spans="1:29" x14ac:dyDescent="0.25">
      <c r="A562">
        <v>1.0994769369224602E-42</v>
      </c>
      <c r="K562">
        <v>0</v>
      </c>
      <c r="L562">
        <v>0</v>
      </c>
      <c r="M562">
        <v>0</v>
      </c>
      <c r="N562">
        <v>1</v>
      </c>
    </row>
    <row r="563" spans="1:29" x14ac:dyDescent="0.25">
      <c r="K563" t="s">
        <v>22</v>
      </c>
      <c r="P563" t="s">
        <v>23</v>
      </c>
      <c r="U563" t="s">
        <v>24</v>
      </c>
      <c r="Z563" t="s">
        <v>25</v>
      </c>
    </row>
    <row r="564" spans="1:29" x14ac:dyDescent="0.25">
      <c r="A564">
        <f t="array" ref="A564:D567">MMULT(MMULT(K559:N562,A547:D550),K559:N562)</f>
        <v>12.58694681764233</v>
      </c>
      <c r="B564">
        <v>-15.064807886820285</v>
      </c>
      <c r="C564">
        <v>3.2605899781566023</v>
      </c>
      <c r="D564">
        <v>8.9032039304907151</v>
      </c>
      <c r="F564" t="s">
        <v>26</v>
      </c>
      <c r="G564">
        <f>SQRT(A565*A565+A566*A566)</f>
        <v>7.2640946232400039E-4</v>
      </c>
      <c r="H564" t="s">
        <v>27</v>
      </c>
      <c r="I564">
        <f>A565/G564</f>
        <v>-0.15715977232907968</v>
      </c>
      <c r="K564">
        <v>1</v>
      </c>
      <c r="L564">
        <v>0</v>
      </c>
      <c r="M564">
        <v>0</v>
      </c>
      <c r="N564">
        <v>0</v>
      </c>
      <c r="P564">
        <v>1</v>
      </c>
      <c r="Q564">
        <v>0</v>
      </c>
      <c r="R564">
        <v>0</v>
      </c>
      <c r="S564">
        <v>0</v>
      </c>
      <c r="U564">
        <f t="array" ref="U564:X567">MMULT(P564:S567,MMULT(K564:N567,A564:D567))</f>
        <v>12.58694681764233</v>
      </c>
      <c r="V564">
        <v>-15.064807886820285</v>
      </c>
      <c r="W564">
        <v>3.2605899781566023</v>
      </c>
      <c r="X564">
        <v>8.9032039304907151</v>
      </c>
      <c r="Z564">
        <f t="array" ref="Z564:AC567">MMULT(MMULT(U564:X567,TRANSPOSE(K564:N567)), TRANSPOSE(P564:S567))</f>
        <v>12.58694681764233</v>
      </c>
      <c r="AA564">
        <v>5.5876530242696809</v>
      </c>
      <c r="AB564">
        <v>14.365166805604028</v>
      </c>
      <c r="AC564">
        <v>8.9032039304907151</v>
      </c>
    </row>
    <row r="565" spans="1:29" x14ac:dyDescent="0.25">
      <c r="A565">
        <v>-1.1416234571652909E-4</v>
      </c>
      <c r="B565">
        <v>-6.8556650130124277</v>
      </c>
      <c r="C565">
        <v>-9.5220767430565232</v>
      </c>
      <c r="D565">
        <v>-6.0704257265306669</v>
      </c>
      <c r="H565" t="s">
        <v>28</v>
      </c>
      <c r="I565">
        <f>A566/G564</f>
        <v>0.98757319017957956</v>
      </c>
      <c r="K565">
        <v>0</v>
      </c>
      <c r="L565">
        <f>I564</f>
        <v>-0.15715977232907968</v>
      </c>
      <c r="M565">
        <f>I565</f>
        <v>0.98757319017957956</v>
      </c>
      <c r="N565">
        <v>0</v>
      </c>
      <c r="P565">
        <v>0</v>
      </c>
      <c r="Q565">
        <f>I566</f>
        <v>1</v>
      </c>
      <c r="R565">
        <v>0</v>
      </c>
      <c r="S565">
        <f>I567</f>
        <v>-3.4572693034465822E-26</v>
      </c>
      <c r="U565">
        <v>7.264094623240005E-4</v>
      </c>
      <c r="V565">
        <v>4.0722466412889684</v>
      </c>
      <c r="W565">
        <v>-0.12983571500568081</v>
      </c>
      <c r="X565">
        <v>-1.5598468353226658</v>
      </c>
      <c r="Z565">
        <v>7.264094623240005E-4</v>
      </c>
      <c r="AA565">
        <v>-0.76821562628024065</v>
      </c>
      <c r="AB565">
        <v>-4.0012366553253491</v>
      </c>
      <c r="AC565">
        <v>-1.5598468353226658</v>
      </c>
    </row>
    <row r="566" spans="1:29" x14ac:dyDescent="0.25">
      <c r="A566">
        <v>7.1738251008394613E-4</v>
      </c>
      <c r="B566">
        <v>3.032496141511217</v>
      </c>
      <c r="C566">
        <v>-1.6467874424059032</v>
      </c>
      <c r="D566">
        <v>-2.5455060804027019</v>
      </c>
      <c r="F566" t="s">
        <v>26</v>
      </c>
      <c r="G566">
        <f>SQRT(G564*G564+A567*A567)</f>
        <v>7.2640946232400039E-4</v>
      </c>
      <c r="H566" t="s">
        <v>27</v>
      </c>
      <c r="I566">
        <f>G564/G566</f>
        <v>1</v>
      </c>
      <c r="K566">
        <v>0</v>
      </c>
      <c r="L566">
        <f>-M565</f>
        <v>-0.98757319017957956</v>
      </c>
      <c r="M566">
        <f>L565</f>
        <v>-0.15715977232907968</v>
      </c>
      <c r="N566">
        <v>0</v>
      </c>
      <c r="P566">
        <v>0</v>
      </c>
      <c r="Q566">
        <v>0</v>
      </c>
      <c r="R566">
        <v>1</v>
      </c>
      <c r="S566">
        <v>0</v>
      </c>
      <c r="U566">
        <v>0</v>
      </c>
      <c r="V566">
        <v>6.2938845645144967</v>
      </c>
      <c r="W566">
        <v>9.6625564457980104</v>
      </c>
      <c r="X566">
        <v>6.3950408565564594</v>
      </c>
      <c r="Z566">
        <v>0</v>
      </c>
      <c r="AA566">
        <v>8.5533362292423938</v>
      </c>
      <c r="AB566">
        <v>-7.7342368291380925</v>
      </c>
      <c r="AC566">
        <v>6.3950408565564594</v>
      </c>
    </row>
    <row r="567" spans="1:29" x14ac:dyDescent="0.25">
      <c r="A567">
        <v>-2.5113931358259032E-29</v>
      </c>
      <c r="B567">
        <v>-2.0535941447959437E-33</v>
      </c>
      <c r="C567">
        <v>2.9457112870880607E-25</v>
      </c>
      <c r="D567">
        <v>-0.41317514036883729</v>
      </c>
      <c r="H567" t="s">
        <v>28</v>
      </c>
      <c r="I567">
        <f>A567/G566</f>
        <v>-3.4572693034465822E-26</v>
      </c>
      <c r="K567">
        <v>0</v>
      </c>
      <c r="L567">
        <v>0</v>
      </c>
      <c r="M567">
        <v>0</v>
      </c>
      <c r="N567">
        <v>1</v>
      </c>
      <c r="P567">
        <v>0</v>
      </c>
      <c r="Q567">
        <f>-S565</f>
        <v>3.4572693034465822E-26</v>
      </c>
      <c r="R567">
        <v>0</v>
      </c>
      <c r="S567">
        <f>Q565</f>
        <v>1</v>
      </c>
      <c r="U567">
        <v>2.8025969286496341E-45</v>
      </c>
      <c r="V567">
        <v>1.4078853103632382E-25</v>
      </c>
      <c r="W567">
        <v>2.9008235838900429E-25</v>
      </c>
      <c r="X567">
        <v>-0.41317514036883729</v>
      </c>
      <c r="Z567">
        <v>2.8025969286496341E-45</v>
      </c>
      <c r="AA567">
        <v>2.7863584390227502E-25</v>
      </c>
      <c r="AB567">
        <v>-1.8462825613733747E-25</v>
      </c>
      <c r="AC567">
        <v>-0.41317514036883729</v>
      </c>
    </row>
    <row r="568" spans="1:29" x14ac:dyDescent="0.25">
      <c r="K568" t="s">
        <v>29</v>
      </c>
      <c r="P568" t="s">
        <v>30</v>
      </c>
      <c r="U568" t="s">
        <v>31</v>
      </c>
    </row>
    <row r="569" spans="1:29" x14ac:dyDescent="0.25">
      <c r="A569">
        <f>Z564</f>
        <v>12.58694681764233</v>
      </c>
      <c r="B569">
        <f t="shared" ref="B569:D572" si="152">AA564</f>
        <v>5.5876530242696809</v>
      </c>
      <c r="C569">
        <f t="shared" si="152"/>
        <v>14.365166805604028</v>
      </c>
      <c r="D569">
        <f t="shared" si="152"/>
        <v>8.9032039304907151</v>
      </c>
      <c r="F569" t="s">
        <v>26</v>
      </c>
      <c r="G569">
        <f>SQRT(B571*B571+B572*B572)</f>
        <v>8.5533362292423938</v>
      </c>
      <c r="H569" t="s">
        <v>27</v>
      </c>
      <c r="I569">
        <f>B571/G569</f>
        <v>1</v>
      </c>
      <c r="K569">
        <v>1</v>
      </c>
      <c r="L569">
        <v>0</v>
      </c>
      <c r="M569">
        <v>0</v>
      </c>
      <c r="N569">
        <v>0</v>
      </c>
      <c r="P569">
        <f t="array" ref="P569:S572">MMULT(K569:N572,A569:D572)</f>
        <v>12.58694681764233</v>
      </c>
      <c r="Q569">
        <v>5.5876530242696809</v>
      </c>
      <c r="R569">
        <v>14.365166805604028</v>
      </c>
      <c r="S569">
        <v>8.9032039304907151</v>
      </c>
      <c r="U569">
        <f t="array" ref="U569:X572">MMULT(P569:S572,TRANSPOSE(K569:N572))</f>
        <v>12.58694681764233</v>
      </c>
      <c r="V569">
        <v>5.5876530242696809</v>
      </c>
      <c r="W569">
        <v>14.365166805604028</v>
      </c>
      <c r="X569">
        <v>8.9032039304907151</v>
      </c>
    </row>
    <row r="570" spans="1:29" x14ac:dyDescent="0.25">
      <c r="A570">
        <f t="shared" ref="A570:A572" si="153">Z565</f>
        <v>7.264094623240005E-4</v>
      </c>
      <c r="B570">
        <f t="shared" si="152"/>
        <v>-0.76821562628024065</v>
      </c>
      <c r="C570">
        <f t="shared" si="152"/>
        <v>-4.0012366553253491</v>
      </c>
      <c r="D570">
        <f t="shared" si="152"/>
        <v>-1.5598468353226658</v>
      </c>
      <c r="H570" t="s">
        <v>28</v>
      </c>
      <c r="I570">
        <f>B572/G569</f>
        <v>3.2576276254599547E-26</v>
      </c>
      <c r="K570">
        <v>0</v>
      </c>
      <c r="L570">
        <v>1</v>
      </c>
      <c r="M570">
        <v>0</v>
      </c>
      <c r="N570">
        <v>0</v>
      </c>
      <c r="P570">
        <v>7.264094623240005E-4</v>
      </c>
      <c r="Q570">
        <v>-0.76821562628024065</v>
      </c>
      <c r="R570">
        <v>-4.0012366553253491</v>
      </c>
      <c r="S570">
        <v>-1.5598468353226658</v>
      </c>
      <c r="U570">
        <v>7.264094623240005E-4</v>
      </c>
      <c r="V570">
        <v>-0.76821562628024065</v>
      </c>
      <c r="W570">
        <v>-4.0012366553253491</v>
      </c>
      <c r="X570">
        <v>-1.5598468353226658</v>
      </c>
    </row>
    <row r="571" spans="1:29" x14ac:dyDescent="0.25">
      <c r="A571">
        <f t="shared" si="153"/>
        <v>0</v>
      </c>
      <c r="B571">
        <f t="shared" si="152"/>
        <v>8.5533362292423938</v>
      </c>
      <c r="C571">
        <f t="shared" si="152"/>
        <v>-7.7342368291380925</v>
      </c>
      <c r="D571">
        <f t="shared" si="152"/>
        <v>6.3950408565564594</v>
      </c>
      <c r="K571">
        <v>0</v>
      </c>
      <c r="L571">
        <v>0</v>
      </c>
      <c r="M571">
        <f>I569</f>
        <v>1</v>
      </c>
      <c r="N571">
        <f>I570</f>
        <v>3.2576276254599547E-26</v>
      </c>
      <c r="P571">
        <v>9.1298171777982698E-71</v>
      </c>
      <c r="Q571">
        <v>8.5533362292423938</v>
      </c>
      <c r="R571">
        <v>-7.7342368291380925</v>
      </c>
      <c r="S571">
        <v>6.3950408565564594</v>
      </c>
      <c r="U571">
        <v>9.1298171777982698E-71</v>
      </c>
      <c r="V571">
        <v>8.5533362292423938</v>
      </c>
      <c r="W571">
        <v>-7.7342368291380925</v>
      </c>
      <c r="X571">
        <v>6.3950408565564594</v>
      </c>
    </row>
    <row r="572" spans="1:29" x14ac:dyDescent="0.25">
      <c r="A572">
        <f t="shared" si="153"/>
        <v>2.8025969286496341E-45</v>
      </c>
      <c r="B572">
        <f t="shared" si="152"/>
        <v>2.7863584390227502E-25</v>
      </c>
      <c r="C572">
        <f t="shared" si="152"/>
        <v>-1.8462825613733747E-25</v>
      </c>
      <c r="D572">
        <f t="shared" si="152"/>
        <v>-0.41317514036883729</v>
      </c>
      <c r="K572">
        <v>0</v>
      </c>
      <c r="L572">
        <v>0</v>
      </c>
      <c r="M572">
        <f>-N571</f>
        <v>-3.2576276254599547E-26</v>
      </c>
      <c r="N572">
        <f>M571</f>
        <v>1</v>
      </c>
      <c r="P572">
        <v>2.8025969286496341E-45</v>
      </c>
      <c r="Q572">
        <v>0</v>
      </c>
      <c r="R572">
        <v>6.7324379427163065E-26</v>
      </c>
      <c r="S572">
        <v>-0.41317514036883729</v>
      </c>
      <c r="U572">
        <v>2.8025969286496341E-45</v>
      </c>
      <c r="V572">
        <v>0</v>
      </c>
      <c r="W572">
        <v>5.3864671912974869E-26</v>
      </c>
      <c r="X572">
        <v>-0.41317514036883729</v>
      </c>
    </row>
    <row r="574" spans="1:29" x14ac:dyDescent="0.25">
      <c r="A574" t="s">
        <v>46</v>
      </c>
    </row>
    <row r="575" spans="1:29" x14ac:dyDescent="0.25">
      <c r="A575">
        <v>4</v>
      </c>
      <c r="B575">
        <v>4</v>
      </c>
    </row>
    <row r="576" spans="1:29" x14ac:dyDescent="0.25">
      <c r="A576">
        <f>U569</f>
        <v>12.58694681764233</v>
      </c>
      <c r="B576">
        <f t="shared" ref="B576:D579" si="154">V569</f>
        <v>5.5876530242696809</v>
      </c>
      <c r="C576">
        <f t="shared" si="154"/>
        <v>14.365166805604028</v>
      </c>
      <c r="D576">
        <f t="shared" si="154"/>
        <v>8.9032039304907151</v>
      </c>
      <c r="F576">
        <f>C578</f>
        <v>-7.7342368291380925</v>
      </c>
      <c r="G576">
        <f>D578</f>
        <v>6.3950408565564594</v>
      </c>
      <c r="I576" t="s">
        <v>11</v>
      </c>
      <c r="J576">
        <f>F576+G577</f>
        <v>-8.1474119695069298</v>
      </c>
    </row>
    <row r="577" spans="1:26" x14ac:dyDescent="0.25">
      <c r="A577">
        <f t="shared" ref="A577:A579" si="155">U570</f>
        <v>7.264094623240005E-4</v>
      </c>
      <c r="B577">
        <f t="shared" si="154"/>
        <v>-0.76821562628024065</v>
      </c>
      <c r="C577">
        <f t="shared" si="154"/>
        <v>-4.0012366553253491</v>
      </c>
      <c r="D577">
        <f t="shared" si="154"/>
        <v>-1.5598468353226658</v>
      </c>
      <c r="F577">
        <f>C579</f>
        <v>5.3864671912974869E-26</v>
      </c>
      <c r="G577">
        <f>D579</f>
        <v>-0.41317514036883729</v>
      </c>
      <c r="I577" t="s">
        <v>12</v>
      </c>
      <c r="J577">
        <f>F576*G577-F577*G576</f>
        <v>3.1955943875249626</v>
      </c>
    </row>
    <row r="578" spans="1:26" x14ac:dyDescent="0.25">
      <c r="A578">
        <f t="shared" si="155"/>
        <v>9.1298171777982698E-71</v>
      </c>
      <c r="B578">
        <f t="shared" si="154"/>
        <v>8.5533362292423938</v>
      </c>
      <c r="C578">
        <f t="shared" si="154"/>
        <v>-7.7342368291380925</v>
      </c>
      <c r="D578">
        <f t="shared" si="154"/>
        <v>6.3950408565564594</v>
      </c>
    </row>
    <row r="579" spans="1:26" x14ac:dyDescent="0.25">
      <c r="A579">
        <f t="shared" si="155"/>
        <v>2.8025969286496341E-45</v>
      </c>
      <c r="B579">
        <f t="shared" si="154"/>
        <v>0</v>
      </c>
      <c r="C579">
        <f t="shared" si="154"/>
        <v>5.3864671912974869E-26</v>
      </c>
      <c r="D579">
        <f t="shared" si="154"/>
        <v>-0.41317514036883729</v>
      </c>
    </row>
    <row r="581" spans="1:26" x14ac:dyDescent="0.25">
      <c r="A581" t="s">
        <v>13</v>
      </c>
      <c r="F581" t="s">
        <v>14</v>
      </c>
      <c r="K581" t="s">
        <v>15</v>
      </c>
    </row>
    <row r="582" spans="1:26" x14ac:dyDescent="0.25">
      <c r="A582">
        <f t="array" ref="A582:D585">MMULT(A576:D579,A576:D579)</f>
        <v>158.43528911418539</v>
      </c>
      <c r="B582">
        <v>188.90907076192795</v>
      </c>
      <c r="C582">
        <v>47.352466346136779</v>
      </c>
      <c r="D582">
        <v>191.53551759229612</v>
      </c>
      <c r="F582">
        <f>$J$25*A576</f>
        <v>-1.1075538061230312</v>
      </c>
      <c r="G582">
        <f t="shared" ref="G582:I585" si="156">$J$25*B576</f>
        <v>-0.49167017736585206</v>
      </c>
      <c r="H582">
        <f t="shared" si="156"/>
        <v>-1.2640233888045551</v>
      </c>
      <c r="I582">
        <f t="shared" si="156"/>
        <v>-0.78341297081539218</v>
      </c>
      <c r="K582">
        <f>$J$26</f>
        <v>-13.460558290299449</v>
      </c>
      <c r="L582">
        <v>0</v>
      </c>
      <c r="M582">
        <v>0</v>
      </c>
      <c r="N582">
        <v>0</v>
      </c>
    </row>
    <row r="583" spans="1:26" x14ac:dyDescent="0.25">
      <c r="A583">
        <v>8.585238170069228E-3</v>
      </c>
      <c r="B583">
        <v>-33.629708273276812</v>
      </c>
      <c r="C583">
        <v>34.030759417876311</v>
      </c>
      <c r="D583">
        <v>-23.738815867339831</v>
      </c>
      <c r="F583">
        <f t="shared" ref="F583:F585" si="157">$J$25*A577</f>
        <v>-6.3918405031557129E-5</v>
      </c>
      <c r="G583">
        <f t="shared" si="156"/>
        <v>6.759702357821197E-2</v>
      </c>
      <c r="H583">
        <f t="shared" si="156"/>
        <v>0.35207782721327657</v>
      </c>
      <c r="I583">
        <f t="shared" si="156"/>
        <v>0.13725443703385604</v>
      </c>
      <c r="K583">
        <v>0</v>
      </c>
      <c r="L583">
        <f>$J$26</f>
        <v>-13.460558290299449</v>
      </c>
      <c r="M583">
        <v>0</v>
      </c>
      <c r="N583">
        <v>0</v>
      </c>
    </row>
    <row r="584" spans="1:26" x14ac:dyDescent="0.25">
      <c r="A584">
        <v>6.2132243713603616E-3</v>
      </c>
      <c r="B584">
        <v>-72.724334624340585</v>
      </c>
      <c r="C584">
        <v>25.594496883429088</v>
      </c>
      <c r="D584">
        <v>-65.444926868828389</v>
      </c>
      <c r="F584">
        <f t="shared" si="157"/>
        <v>-8.0335318095607461E-72</v>
      </c>
      <c r="G584">
        <f t="shared" si="156"/>
        <v>-0.75262732360713003</v>
      </c>
      <c r="H584">
        <f t="shared" si="156"/>
        <v>0.68055292214012375</v>
      </c>
      <c r="I584">
        <f t="shared" si="156"/>
        <v>-0.56271405159699328</v>
      </c>
      <c r="K584">
        <v>0</v>
      </c>
      <c r="L584">
        <v>0</v>
      </c>
      <c r="M584">
        <f>$J$26</f>
        <v>-13.460558290299449</v>
      </c>
      <c r="N584">
        <v>0</v>
      </c>
    </row>
    <row r="585" spans="1:26" x14ac:dyDescent="0.25">
      <c r="A585">
        <v>3.4118175112808596E-44</v>
      </c>
      <c r="B585">
        <v>4.6072264974950312E-25</v>
      </c>
      <c r="C585">
        <v>-4.3885767267733513E-25</v>
      </c>
      <c r="D585">
        <v>0.17071369661880839</v>
      </c>
      <c r="F585">
        <f t="shared" si="157"/>
        <v>-2.4660681738989324E-46</v>
      </c>
      <c r="G585">
        <f t="shared" si="156"/>
        <v>0</v>
      </c>
      <c r="H585">
        <f t="shared" si="156"/>
        <v>-4.7396738269494212E-27</v>
      </c>
      <c r="I585">
        <f t="shared" si="156"/>
        <v>3.6356211394292633E-2</v>
      </c>
      <c r="K585">
        <v>0</v>
      </c>
      <c r="L585">
        <v>0</v>
      </c>
      <c r="M585">
        <v>0</v>
      </c>
      <c r="N585">
        <f>$J$26</f>
        <v>-13.460558290299449</v>
      </c>
    </row>
    <row r="587" spans="1:26" x14ac:dyDescent="0.25">
      <c r="A587" t="s">
        <v>16</v>
      </c>
      <c r="C587" t="s">
        <v>17</v>
      </c>
      <c r="D587" t="s">
        <v>18</v>
      </c>
      <c r="E587" t="s">
        <v>19</v>
      </c>
      <c r="G587" t="s">
        <v>20</v>
      </c>
      <c r="K587" t="s">
        <v>21</v>
      </c>
    </row>
    <row r="588" spans="1:26" x14ac:dyDescent="0.25">
      <c r="A588">
        <f t="array" ref="A588:A591">A582:D585-F582:I585+K582:N585</f>
        <v>146.08228463000899</v>
      </c>
      <c r="C588">
        <f>SQRT(SUMPRODUCT(A588:A590,A588:A590))</f>
        <v>146.08228501818772</v>
      </c>
      <c r="D588">
        <f>A588+SIGN(A588)*C588</f>
        <v>292.16456964819668</v>
      </c>
      <c r="E588">
        <f>D588/(SQRT(SUMPRODUCT(D588:D590,D588:D590)))</f>
        <v>0.99999999933568484</v>
      </c>
      <c r="G588">
        <f t="array" ref="G588:I590">MMULT(E588:E590,TRANSPOSE(E588:E590))</f>
        <v>0.99999999867136968</v>
      </c>
      <c r="H588">
        <v>2.9603714694166845E-5</v>
      </c>
      <c r="I588">
        <v>2.1266180120973586E-5</v>
      </c>
      <c r="K588">
        <f>1-2*G588</f>
        <v>-0.99999999734273937</v>
      </c>
      <c r="L588">
        <f t="shared" ref="L588:M589" si="158">-2*H588</f>
        <v>-5.9207429388333691E-5</v>
      </c>
      <c r="M588">
        <f t="shared" si="158"/>
        <v>-4.2532360241947172E-5</v>
      </c>
      <c r="N588">
        <v>0</v>
      </c>
    </row>
    <row r="589" spans="1:26" x14ac:dyDescent="0.25">
      <c r="A589">
        <v>8.6491565751007846E-3</v>
      </c>
      <c r="D589">
        <f>A589</f>
        <v>8.6491565751007846E-3</v>
      </c>
      <c r="E589">
        <f>D589/(SQRT(SUMPRODUCT(D588:D590,D588:D590)))</f>
        <v>2.9603714713833043E-5</v>
      </c>
      <c r="G589">
        <v>2.9603714694166845E-5</v>
      </c>
      <c r="H589">
        <v>8.7637992485801497E-10</v>
      </c>
      <c r="I589">
        <v>6.295579297725144E-10</v>
      </c>
      <c r="K589">
        <f t="shared" ref="K589:L590" si="159">-2*G589</f>
        <v>-5.9207429388333691E-5</v>
      </c>
      <c r="L589">
        <f>1-2*H589</f>
        <v>0.99999999824724017</v>
      </c>
      <c r="M589">
        <f t="shared" si="158"/>
        <v>-1.2591158595450288E-9</v>
      </c>
      <c r="N589">
        <v>0</v>
      </c>
    </row>
    <row r="590" spans="1:26" x14ac:dyDescent="0.25">
      <c r="A590">
        <v>6.2132243713603616E-3</v>
      </c>
      <c r="D590">
        <f>A590</f>
        <v>6.2132243713603616E-3</v>
      </c>
      <c r="E590">
        <f>D590/(SQRT(SUMPRODUCT(D588:D590,D588:D590)))</f>
        <v>2.1266180135101032E-5</v>
      </c>
      <c r="G590">
        <v>2.1266180120973586E-5</v>
      </c>
      <c r="H590">
        <v>6.295579297725144E-10</v>
      </c>
      <c r="I590">
        <v>4.5225041753856576E-10</v>
      </c>
      <c r="K590">
        <f t="shared" si="159"/>
        <v>-4.2532360241947172E-5</v>
      </c>
      <c r="L590">
        <f t="shared" si="159"/>
        <v>-1.2591158595450288E-9</v>
      </c>
      <c r="M590">
        <f>1-2*I590</f>
        <v>0.99999999909549919</v>
      </c>
      <c r="N590">
        <v>0</v>
      </c>
    </row>
    <row r="591" spans="1:26" x14ac:dyDescent="0.25">
      <c r="A591">
        <v>3.4364781930198489E-44</v>
      </c>
      <c r="K591">
        <v>0</v>
      </c>
      <c r="L591">
        <v>0</v>
      </c>
      <c r="M591">
        <v>0</v>
      </c>
      <c r="N591">
        <v>1</v>
      </c>
    </row>
    <row r="592" spans="1:26" x14ac:dyDescent="0.25">
      <c r="K592" t="s">
        <v>22</v>
      </c>
      <c r="P592" t="s">
        <v>23</v>
      </c>
      <c r="U592" t="s">
        <v>24</v>
      </c>
      <c r="Z592" t="s">
        <v>25</v>
      </c>
    </row>
    <row r="593" spans="1:29" x14ac:dyDescent="0.25">
      <c r="A593">
        <f t="array" ref="A593:D596">MMULT(MMULT(K588:N591,A576:D579),K588:N591)</f>
        <v>12.587888603555459</v>
      </c>
      <c r="B593">
        <v>-5.5872260502806013</v>
      </c>
      <c r="C593">
        <v>-14.364065536562791</v>
      </c>
      <c r="D593">
        <v>-8.9033835484926964</v>
      </c>
      <c r="F593" t="s">
        <v>26</v>
      </c>
      <c r="G593">
        <f>SQRT(A594*A594+A595*A595)</f>
        <v>4.2793324903099035E-4</v>
      </c>
      <c r="H593" t="s">
        <v>27</v>
      </c>
      <c r="I593">
        <f>A594/G593</f>
        <v>0.54810692538607397</v>
      </c>
      <c r="K593">
        <v>1</v>
      </c>
      <c r="L593">
        <v>0</v>
      </c>
      <c r="M593">
        <v>0</v>
      </c>
      <c r="N593">
        <v>0</v>
      </c>
      <c r="P593">
        <v>1</v>
      </c>
      <c r="Q593">
        <v>0</v>
      </c>
      <c r="R593">
        <v>0</v>
      </c>
      <c r="S593">
        <v>0</v>
      </c>
      <c r="U593">
        <f t="array" ref="U593:X596">MMULT(P593:S596,MMULT(K593:N596,A593:D596))</f>
        <v>12.587888603555459</v>
      </c>
      <c r="V593">
        <v>-5.5872260502806013</v>
      </c>
      <c r="W593">
        <v>-14.364065536562791</v>
      </c>
      <c r="X593">
        <v>-8.9033835484926964</v>
      </c>
      <c r="Z593">
        <f t="array" ref="Z593:AC596">MMULT(MMULT(U593:X596,TRANSPOSE(K593:N596)), TRANSPOSE(P593:S596))</f>
        <v>12.587888603555459</v>
      </c>
      <c r="AA593">
        <v>-15.076620533690612</v>
      </c>
      <c r="AB593">
        <v>-3.1998417083824178</v>
      </c>
      <c r="AC593">
        <v>-8.9033835484926964</v>
      </c>
    </row>
    <row r="594" spans="1:29" x14ac:dyDescent="0.25">
      <c r="A594">
        <v>2.3455317739684925E-4</v>
      </c>
      <c r="B594">
        <v>-0.76854645877414363</v>
      </c>
      <c r="C594">
        <v>-4.0020871577846169</v>
      </c>
      <c r="D594">
        <v>-1.560373976458771</v>
      </c>
      <c r="H594" t="s">
        <v>28</v>
      </c>
      <c r="I594">
        <f>A595/G593</f>
        <v>0.83640827252235184</v>
      </c>
      <c r="K594">
        <v>0</v>
      </c>
      <c r="L594">
        <f>I593</f>
        <v>0.54810692538607397</v>
      </c>
      <c r="M594">
        <f>I594</f>
        <v>0.83640827252235184</v>
      </c>
      <c r="N594">
        <v>0</v>
      </c>
      <c r="P594">
        <v>0</v>
      </c>
      <c r="Q594">
        <f>I595</f>
        <v>1</v>
      </c>
      <c r="R594">
        <v>0</v>
      </c>
      <c r="S594">
        <f>I596</f>
        <v>-5.3536191340697456E-27</v>
      </c>
      <c r="U594">
        <v>4.2793324903099041E-4</v>
      </c>
      <c r="V594">
        <v>6.7326367822208173</v>
      </c>
      <c r="W594">
        <v>-8.6630623592125282</v>
      </c>
      <c r="X594">
        <v>4.4932965633598938</v>
      </c>
      <c r="Z594">
        <v>4.2793324903099041E-4</v>
      </c>
      <c r="AA594">
        <v>-3.5556521761781181</v>
      </c>
      <c r="AB594">
        <v>-10.379517574673567</v>
      </c>
      <c r="AC594">
        <v>4.4932965633598938</v>
      </c>
    </row>
    <row r="595" spans="1:29" x14ac:dyDescent="0.25">
      <c r="A595">
        <v>3.5792690957688804E-4</v>
      </c>
      <c r="B595">
        <v>8.553098592846224</v>
      </c>
      <c r="C595">
        <v>-7.7348477825573188</v>
      </c>
      <c r="D595">
        <v>6.3946621784592885</v>
      </c>
      <c r="F595" t="s">
        <v>26</v>
      </c>
      <c r="G595">
        <f>SQRT(G593*G593+A596*A596)</f>
        <v>4.2793324903099035E-4</v>
      </c>
      <c r="H595" t="s">
        <v>27</v>
      </c>
      <c r="I595">
        <f>G593/G595</f>
        <v>1</v>
      </c>
      <c r="K595">
        <v>0</v>
      </c>
      <c r="L595">
        <f>-M594</f>
        <v>-0.83640827252235184</v>
      </c>
      <c r="M595">
        <f>L594</f>
        <v>0.54810692538607397</v>
      </c>
      <c r="N595">
        <v>0</v>
      </c>
      <c r="P595">
        <v>0</v>
      </c>
      <c r="Q595">
        <v>0</v>
      </c>
      <c r="R595">
        <v>1</v>
      </c>
      <c r="S595">
        <v>0</v>
      </c>
      <c r="U595">
        <v>0</v>
      </c>
      <c r="V595">
        <v>5.3308311881853516</v>
      </c>
      <c r="W595">
        <v>-0.89214483030026415</v>
      </c>
      <c r="X595">
        <v>4.8100683276566478</v>
      </c>
      <c r="Z595">
        <v>0</v>
      </c>
      <c r="AA595">
        <v>2.175668175957274</v>
      </c>
      <c r="AB595">
        <v>-4.9477420651533448</v>
      </c>
      <c r="AC595">
        <v>4.8100683276566478</v>
      </c>
    </row>
    <row r="596" spans="1:29" x14ac:dyDescent="0.25">
      <c r="A596">
        <v>-2.2909916301169435E-30</v>
      </c>
      <c r="B596">
        <v>-6.7821862674816491E-35</v>
      </c>
      <c r="C596">
        <v>5.3864671864254233E-26</v>
      </c>
      <c r="D596">
        <v>-0.41317514036883729</v>
      </c>
      <c r="H596" t="s">
        <v>28</v>
      </c>
      <c r="I596">
        <f>A596/G595</f>
        <v>-5.3536191340697456E-27</v>
      </c>
      <c r="K596">
        <v>0</v>
      </c>
      <c r="L596">
        <v>0</v>
      </c>
      <c r="M596">
        <v>0</v>
      </c>
      <c r="N596">
        <v>1</v>
      </c>
      <c r="P596">
        <v>0</v>
      </c>
      <c r="Q596">
        <f>-S594</f>
        <v>5.3536191340697456E-27</v>
      </c>
      <c r="R596">
        <v>0</v>
      </c>
      <c r="S596">
        <f>Q594</f>
        <v>1</v>
      </c>
      <c r="U596">
        <v>0</v>
      </c>
      <c r="V596">
        <v>3.6043973032217268E-26</v>
      </c>
      <c r="W596">
        <v>7.4859354583346474E-27</v>
      </c>
      <c r="X596">
        <v>-0.41317514036883729</v>
      </c>
      <c r="Z596">
        <v>0</v>
      </c>
      <c r="AA596">
        <v>2.8229231919507236E-26</v>
      </c>
      <c r="AB596">
        <v>-2.6044384151012687E-26</v>
      </c>
      <c r="AC596">
        <v>-0.41317514036883729</v>
      </c>
    </row>
    <row r="597" spans="1:29" x14ac:dyDescent="0.25">
      <c r="K597" t="s">
        <v>29</v>
      </c>
      <c r="P597" t="s">
        <v>30</v>
      </c>
      <c r="U597" t="s">
        <v>31</v>
      </c>
    </row>
    <row r="598" spans="1:29" x14ac:dyDescent="0.25">
      <c r="A598">
        <f>Z593</f>
        <v>12.587888603555459</v>
      </c>
      <c r="B598">
        <f t="shared" ref="B598:D601" si="160">AA593</f>
        <v>-15.076620533690612</v>
      </c>
      <c r="C598">
        <f t="shared" si="160"/>
        <v>-3.1998417083824178</v>
      </c>
      <c r="D598">
        <f t="shared" si="160"/>
        <v>-8.9033835484926964</v>
      </c>
      <c r="F598" t="s">
        <v>26</v>
      </c>
      <c r="G598">
        <f>SQRT(B600*B600+B601*B601)</f>
        <v>2.175668175957274</v>
      </c>
      <c r="H598" t="s">
        <v>27</v>
      </c>
      <c r="I598">
        <f>B600/G598</f>
        <v>1</v>
      </c>
      <c r="K598">
        <v>1</v>
      </c>
      <c r="L598">
        <v>0</v>
      </c>
      <c r="M598">
        <v>0</v>
      </c>
      <c r="N598">
        <v>0</v>
      </c>
      <c r="P598">
        <f t="array" ref="P598:S601">MMULT(K598:N601,A598:D601)</f>
        <v>12.587888603555459</v>
      </c>
      <c r="Q598">
        <v>-15.076620533690612</v>
      </c>
      <c r="R598">
        <v>-3.1998417083824178</v>
      </c>
      <c r="S598">
        <v>-8.9033835484926964</v>
      </c>
      <c r="U598">
        <f t="array" ref="U598:X601">MMULT(P598:S601,TRANSPOSE(K598:N601))</f>
        <v>12.587888603555459</v>
      </c>
      <c r="V598">
        <v>-15.076620533690612</v>
      </c>
      <c r="W598">
        <v>-3.1998417083824178</v>
      </c>
      <c r="X598">
        <v>-8.9033835484926964</v>
      </c>
    </row>
    <row r="599" spans="1:29" x14ac:dyDescent="0.25">
      <c r="A599">
        <f t="shared" ref="A599:A601" si="161">Z594</f>
        <v>4.2793324903099041E-4</v>
      </c>
      <c r="B599">
        <f t="shared" si="160"/>
        <v>-3.5556521761781181</v>
      </c>
      <c r="C599">
        <f t="shared" si="160"/>
        <v>-10.379517574673567</v>
      </c>
      <c r="D599">
        <f t="shared" si="160"/>
        <v>4.4932965633598938</v>
      </c>
      <c r="H599" t="s">
        <v>28</v>
      </c>
      <c r="I599">
        <f>B601/G598</f>
        <v>1.2974971198025929E-26</v>
      </c>
      <c r="K599">
        <v>0</v>
      </c>
      <c r="L599">
        <v>1</v>
      </c>
      <c r="M599">
        <v>0</v>
      </c>
      <c r="N599">
        <v>0</v>
      </c>
      <c r="P599">
        <v>4.2793324903099041E-4</v>
      </c>
      <c r="Q599">
        <v>-3.5556521761781181</v>
      </c>
      <c r="R599">
        <v>-10.379517574673567</v>
      </c>
      <c r="S599">
        <v>4.4932965633598938</v>
      </c>
      <c r="U599">
        <v>4.2793324903099041E-4</v>
      </c>
      <c r="V599">
        <v>-3.5556521761781181</v>
      </c>
      <c r="W599">
        <v>-10.379517574673567</v>
      </c>
      <c r="X599">
        <v>4.4932965633598938</v>
      </c>
    </row>
    <row r="600" spans="1:29" x14ac:dyDescent="0.25">
      <c r="A600">
        <f t="shared" si="161"/>
        <v>0</v>
      </c>
      <c r="B600">
        <f t="shared" si="160"/>
        <v>2.175668175957274</v>
      </c>
      <c r="C600">
        <f t="shared" si="160"/>
        <v>-4.9477420651533448</v>
      </c>
      <c r="D600">
        <f t="shared" si="160"/>
        <v>4.8100683276566478</v>
      </c>
      <c r="K600">
        <v>0</v>
      </c>
      <c r="L600">
        <v>0</v>
      </c>
      <c r="M600">
        <f>I598</f>
        <v>1</v>
      </c>
      <c r="N600">
        <f>I599</f>
        <v>1.2974971198025929E-26</v>
      </c>
      <c r="P600">
        <v>0</v>
      </c>
      <c r="Q600">
        <v>2.175668175957274</v>
      </c>
      <c r="R600">
        <v>-4.9477420651533448</v>
      </c>
      <c r="S600">
        <v>4.8100683276566478</v>
      </c>
      <c r="U600">
        <v>0</v>
      </c>
      <c r="V600">
        <v>2.175668175957274</v>
      </c>
      <c r="W600">
        <v>-4.9477420651533448</v>
      </c>
      <c r="X600">
        <v>4.8100683276566478</v>
      </c>
    </row>
    <row r="601" spans="1:29" x14ac:dyDescent="0.25">
      <c r="A601">
        <f t="shared" si="161"/>
        <v>0</v>
      </c>
      <c r="B601">
        <f t="shared" si="160"/>
        <v>2.8229231919507236E-26</v>
      </c>
      <c r="C601">
        <f t="shared" si="160"/>
        <v>-2.6044384151012687E-26</v>
      </c>
      <c r="D601">
        <f t="shared" si="160"/>
        <v>-0.41317514036883729</v>
      </c>
      <c r="K601">
        <v>0</v>
      </c>
      <c r="L601">
        <v>0</v>
      </c>
      <c r="M601">
        <f>-N600</f>
        <v>-1.2974971198025929E-26</v>
      </c>
      <c r="N601">
        <f>M600</f>
        <v>1</v>
      </c>
      <c r="P601">
        <v>0</v>
      </c>
      <c r="Q601">
        <v>0</v>
      </c>
      <c r="R601">
        <v>3.8152426639613294E-26</v>
      </c>
      <c r="S601">
        <v>-0.41317514036883729</v>
      </c>
      <c r="U601">
        <v>0</v>
      </c>
      <c r="V601">
        <v>0</v>
      </c>
      <c r="W601">
        <v>3.2791491093587307E-26</v>
      </c>
      <c r="X601">
        <v>-0.41317514036883729</v>
      </c>
    </row>
    <row r="603" spans="1:29" x14ac:dyDescent="0.25">
      <c r="A603" t="s">
        <v>47</v>
      </c>
    </row>
    <row r="604" spans="1:29" x14ac:dyDescent="0.25">
      <c r="A604">
        <v>4</v>
      </c>
      <c r="B604">
        <v>4</v>
      </c>
    </row>
    <row r="605" spans="1:29" x14ac:dyDescent="0.25">
      <c r="A605">
        <f>U598</f>
        <v>12.587888603555459</v>
      </c>
      <c r="B605">
        <f t="shared" ref="B605:D608" si="162">V598</f>
        <v>-15.076620533690612</v>
      </c>
      <c r="C605">
        <f t="shared" si="162"/>
        <v>-3.1998417083824178</v>
      </c>
      <c r="D605">
        <f t="shared" si="162"/>
        <v>-8.9033835484926964</v>
      </c>
      <c r="F605">
        <f>C607</f>
        <v>-4.9477420651533448</v>
      </c>
      <c r="G605">
        <f>D607</f>
        <v>4.8100683276566478</v>
      </c>
      <c r="I605" t="s">
        <v>11</v>
      </c>
      <c r="J605">
        <f>F605+G606</f>
        <v>-5.3609172055221821</v>
      </c>
    </row>
    <row r="606" spans="1:29" x14ac:dyDescent="0.25">
      <c r="A606">
        <f t="shared" ref="A606:A608" si="163">U599</f>
        <v>4.2793324903099041E-4</v>
      </c>
      <c r="B606">
        <f t="shared" si="162"/>
        <v>-3.5556521761781181</v>
      </c>
      <c r="C606">
        <f t="shared" si="162"/>
        <v>-10.379517574673567</v>
      </c>
      <c r="D606">
        <f t="shared" si="162"/>
        <v>4.4932965633598938</v>
      </c>
      <c r="F606">
        <f>C608</f>
        <v>3.2791491093587307E-26</v>
      </c>
      <c r="G606">
        <f>D608</f>
        <v>-0.41317514036883729</v>
      </c>
      <c r="I606" t="s">
        <v>12</v>
      </c>
      <c r="J606">
        <f>F605*G606-F606*G605</f>
        <v>2.0442840222785343</v>
      </c>
    </row>
    <row r="607" spans="1:29" x14ac:dyDescent="0.25">
      <c r="A607">
        <f t="shared" si="163"/>
        <v>0</v>
      </c>
      <c r="B607">
        <f t="shared" si="162"/>
        <v>2.175668175957274</v>
      </c>
      <c r="C607">
        <f t="shared" si="162"/>
        <v>-4.9477420651533448</v>
      </c>
      <c r="D607">
        <f t="shared" si="162"/>
        <v>4.8100683276566478</v>
      </c>
    </row>
    <row r="608" spans="1:29" x14ac:dyDescent="0.25">
      <c r="A608">
        <f t="shared" si="163"/>
        <v>0</v>
      </c>
      <c r="B608">
        <f t="shared" si="162"/>
        <v>0</v>
      </c>
      <c r="C608">
        <f t="shared" si="162"/>
        <v>3.2791491093587307E-26</v>
      </c>
      <c r="D608">
        <f t="shared" si="162"/>
        <v>-0.41317514036883729</v>
      </c>
    </row>
    <row r="610" spans="1:29" x14ac:dyDescent="0.25">
      <c r="A610" t="s">
        <v>13</v>
      </c>
      <c r="F610" t="s">
        <v>14</v>
      </c>
      <c r="K610" t="s">
        <v>15</v>
      </c>
    </row>
    <row r="611" spans="1:29" x14ac:dyDescent="0.25">
      <c r="A611">
        <f t="array" ref="A611:D614">MMULT(A605:D608,A605:D608)</f>
        <v>158.44848770831203</v>
      </c>
      <c r="B611">
        <v>-143.13739495917392</v>
      </c>
      <c r="C611">
        <v>132.04078824439347</v>
      </c>
      <c r="D611">
        <v>-191.53132804186654</v>
      </c>
      <c r="F611">
        <f>$J$25*A605</f>
        <v>-1.1076366759871652</v>
      </c>
      <c r="G611">
        <f t="shared" ref="G611:I614" si="164">$J$25*B605</f>
        <v>1.3266258050885633</v>
      </c>
      <c r="H611">
        <f t="shared" si="164"/>
        <v>0.28156128046420065</v>
      </c>
      <c r="I611">
        <f t="shared" si="164"/>
        <v>0.78342877580802661</v>
      </c>
      <c r="K611">
        <f>$J$26</f>
        <v>-13.460558290299449</v>
      </c>
      <c r="L611">
        <v>0</v>
      </c>
      <c r="M611">
        <v>0</v>
      </c>
      <c r="N611">
        <v>0</v>
      </c>
    </row>
    <row r="612" spans="1:29" x14ac:dyDescent="0.25">
      <c r="A612">
        <v>3.8651942803836509E-3</v>
      </c>
      <c r="B612">
        <v>-9.9461754582557127</v>
      </c>
      <c r="C612">
        <v>88.259760653619267</v>
      </c>
      <c r="D612">
        <v>-67.763116938151455</v>
      </c>
      <c r="F612">
        <f t="shared" ref="F612:F614" si="165">$J$25*A606</f>
        <v>-3.765481062226702E-5</v>
      </c>
      <c r="G612">
        <f t="shared" si="164"/>
        <v>0.31286984508872007</v>
      </c>
      <c r="H612">
        <f t="shared" si="164"/>
        <v>0.9133171341788433</v>
      </c>
      <c r="I612">
        <f t="shared" si="164"/>
        <v>-0.39537528702460595</v>
      </c>
      <c r="K612">
        <v>0</v>
      </c>
      <c r="L612">
        <f>$J$26</f>
        <v>-13.460558290299449</v>
      </c>
      <c r="M612">
        <v>0</v>
      </c>
      <c r="N612">
        <v>0</v>
      </c>
    </row>
    <row r="613" spans="1:29" x14ac:dyDescent="0.25">
      <c r="A613">
        <v>9.3104075135072475E-4</v>
      </c>
      <c r="B613">
        <v>-18.500564238483211</v>
      </c>
      <c r="C613">
        <v>1.8977654742813748</v>
      </c>
      <c r="D613">
        <v>-16.010455719431526</v>
      </c>
      <c r="F613">
        <f t="shared" si="165"/>
        <v>0</v>
      </c>
      <c r="G613">
        <f t="shared" si="164"/>
        <v>-0.19144194410710863</v>
      </c>
      <c r="H613">
        <f t="shared" si="164"/>
        <v>0.43536297049374967</v>
      </c>
      <c r="I613">
        <f t="shared" si="164"/>
        <v>-0.42324874818259106</v>
      </c>
      <c r="K613">
        <v>0</v>
      </c>
      <c r="L613">
        <v>0</v>
      </c>
      <c r="M613">
        <f>$J$26</f>
        <v>-13.460558290299449</v>
      </c>
      <c r="N613">
        <v>0</v>
      </c>
    </row>
    <row r="614" spans="1:29" x14ac:dyDescent="0.25">
      <c r="A614">
        <v>0</v>
      </c>
      <c r="B614">
        <v>7.1343403614504288E-26</v>
      </c>
      <c r="C614">
        <v>-1.7579246879833959E-25</v>
      </c>
      <c r="D614">
        <v>0.17071369661880839</v>
      </c>
      <c r="F614">
        <f t="shared" si="165"/>
        <v>0</v>
      </c>
      <c r="G614">
        <f t="shared" si="164"/>
        <v>0</v>
      </c>
      <c r="H614">
        <f t="shared" si="164"/>
        <v>-2.8853971733833795E-27</v>
      </c>
      <c r="I614">
        <f t="shared" si="164"/>
        <v>3.6356211394292633E-2</v>
      </c>
      <c r="K614">
        <v>0</v>
      </c>
      <c r="L614">
        <v>0</v>
      </c>
      <c r="M614">
        <v>0</v>
      </c>
      <c r="N614">
        <f>$J$26</f>
        <v>-13.460558290299449</v>
      </c>
    </row>
    <row r="616" spans="1:29" x14ac:dyDescent="0.25">
      <c r="A616" t="s">
        <v>16</v>
      </c>
      <c r="C616" t="s">
        <v>17</v>
      </c>
      <c r="D616" t="s">
        <v>18</v>
      </c>
      <c r="E616" t="s">
        <v>19</v>
      </c>
      <c r="G616" t="s">
        <v>20</v>
      </c>
      <c r="K616" t="s">
        <v>21</v>
      </c>
    </row>
    <row r="617" spans="1:29" x14ac:dyDescent="0.25">
      <c r="A617">
        <f t="array" ref="A617:A620">A611:D614-F611:I614+K611:N614</f>
        <v>146.09556609399974</v>
      </c>
      <c r="C617">
        <f>SQRT(SUMPRODUCT(A617:A619,A617:A619))</f>
        <v>146.09556614909746</v>
      </c>
      <c r="D617">
        <f>A617+SIGN(A617)*C617</f>
        <v>292.19113224309717</v>
      </c>
      <c r="E617">
        <f>D617/(SQRT(SUMPRODUCT(D617:D619,D617:D619)))</f>
        <v>0.9999999999057162</v>
      </c>
      <c r="G617">
        <f t="array" ref="G617:I619">MMULT(E617:E619,TRANSPOSE(E617:E619))</f>
        <v>0.99999999981143239</v>
      </c>
      <c r="H617">
        <v>1.3357178434227344E-5</v>
      </c>
      <c r="I617">
        <v>3.1864100187700201E-6</v>
      </c>
      <c r="K617">
        <f>1-2*G617</f>
        <v>-0.99999999962286479</v>
      </c>
      <c r="L617">
        <f t="shared" ref="L617:M618" si="166">-2*H617</f>
        <v>-2.6714356868454688E-5</v>
      </c>
      <c r="M617">
        <f t="shared" si="166"/>
        <v>-6.3728200375400402E-6</v>
      </c>
      <c r="N617">
        <v>0</v>
      </c>
    </row>
    <row r="618" spans="1:29" x14ac:dyDescent="0.25">
      <c r="A618">
        <v>3.902849091005918E-3</v>
      </c>
      <c r="D618">
        <f>A618</f>
        <v>3.902849091005918E-3</v>
      </c>
      <c r="E618">
        <f>D618/(SQRT(SUMPRODUCT(D617:D619,D617:D619)))</f>
        <v>1.3357178435486709E-5</v>
      </c>
      <c r="G618">
        <v>1.3357178434227344E-5</v>
      </c>
      <c r="H618">
        <v>1.7841421575743116E-10</v>
      </c>
      <c r="I618">
        <v>4.2561447193346568E-11</v>
      </c>
      <c r="K618">
        <f t="shared" ref="K618:L619" si="167">-2*G618</f>
        <v>-2.6714356868454688E-5</v>
      </c>
      <c r="L618">
        <f>1-2*H618</f>
        <v>0.99999999964317154</v>
      </c>
      <c r="M618">
        <f t="shared" si="166"/>
        <v>-8.5122894386693135E-11</v>
      </c>
      <c r="N618">
        <v>0</v>
      </c>
    </row>
    <row r="619" spans="1:29" x14ac:dyDescent="0.25">
      <c r="A619">
        <v>9.3104075135072475E-4</v>
      </c>
      <c r="D619">
        <f>A619</f>
        <v>9.3104075135072475E-4</v>
      </c>
      <c r="E619">
        <f>D619/(SQRT(SUMPRODUCT(D617:D619,D617:D619)))</f>
        <v>3.186410019070447E-6</v>
      </c>
      <c r="G619">
        <v>3.1864100187700201E-6</v>
      </c>
      <c r="H619">
        <v>4.2561447193346568E-11</v>
      </c>
      <c r="I619">
        <v>1.0153208809632526E-11</v>
      </c>
      <c r="K619">
        <f t="shared" si="167"/>
        <v>-6.3728200375400402E-6</v>
      </c>
      <c r="L619">
        <f t="shared" si="167"/>
        <v>-8.5122894386693135E-11</v>
      </c>
      <c r="M619">
        <f>1-2*I619</f>
        <v>0.99999999997969358</v>
      </c>
      <c r="N619">
        <v>0</v>
      </c>
    </row>
    <row r="620" spans="1:29" x14ac:dyDescent="0.25">
      <c r="A620">
        <v>0</v>
      </c>
      <c r="K620">
        <v>0</v>
      </c>
      <c r="L620">
        <v>0</v>
      </c>
      <c r="M620">
        <v>0</v>
      </c>
      <c r="N620">
        <v>1</v>
      </c>
    </row>
    <row r="621" spans="1:29" x14ac:dyDescent="0.25">
      <c r="K621" t="s">
        <v>22</v>
      </c>
      <c r="P621" t="s">
        <v>23</v>
      </c>
      <c r="U621" t="s">
        <v>24</v>
      </c>
      <c r="Z621" t="s">
        <v>25</v>
      </c>
    </row>
    <row r="622" spans="1:29" x14ac:dyDescent="0.25">
      <c r="A622">
        <f t="array" ref="A622:D625">MMULT(MMULT(K617:N620,A605:D608),K617:N620)</f>
        <v>12.587465447121115</v>
      </c>
      <c r="B622">
        <v>15.077037921520425</v>
      </c>
      <c r="C622">
        <v>3.2002307393824401</v>
      </c>
      <c r="D622">
        <v>8.9032328559071878</v>
      </c>
      <c r="F622" t="s">
        <v>26</v>
      </c>
      <c r="G622">
        <f>SQRT(A623*A623+A624*A624)</f>
        <v>8.7758035922232808E-5</v>
      </c>
      <c r="H622" t="s">
        <v>27</v>
      </c>
      <c r="I622">
        <f>A623/G622</f>
        <v>0.79156914996871153</v>
      </c>
      <c r="K622">
        <v>1</v>
      </c>
      <c r="L622">
        <v>0</v>
      </c>
      <c r="M622">
        <v>0</v>
      </c>
      <c r="N622">
        <v>0</v>
      </c>
      <c r="P622">
        <v>1</v>
      </c>
      <c r="Q622">
        <v>0</v>
      </c>
      <c r="R622">
        <v>0</v>
      </c>
      <c r="S622">
        <v>0</v>
      </c>
      <c r="U622">
        <f t="array" ref="U622:X625">MMULT(P622:S625,MMULT(K622:N625,A622:D625))</f>
        <v>12.587465447121115</v>
      </c>
      <c r="V622">
        <v>15.077037921520425</v>
      </c>
      <c r="W622">
        <v>3.2002307393824401</v>
      </c>
      <c r="X622">
        <v>8.9032328559071878</v>
      </c>
      <c r="Z622">
        <f t="array" ref="Z622:AC625">MMULT(MMULT(U622:X625,TRANSPOSE(K622:N625)), TRANSPOSE(P622:S625))</f>
        <v>12.587465447121115</v>
      </c>
      <c r="AA622">
        <v>13.8901138203065</v>
      </c>
      <c r="AB622">
        <v>-6.6800664166745802</v>
      </c>
      <c r="AC622">
        <v>8.9032328559071878</v>
      </c>
    </row>
    <row r="623" spans="1:29" x14ac:dyDescent="0.25">
      <c r="A623">
        <v>6.9466553897885473E-5</v>
      </c>
      <c r="B623">
        <v>-3.5552494131696388</v>
      </c>
      <c r="C623">
        <v>-10.379432088906078</v>
      </c>
      <c r="D623">
        <v>4.493534409512562</v>
      </c>
      <c r="H623" t="s">
        <v>28</v>
      </c>
      <c r="I623">
        <f>A624/G622</f>
        <v>0.61107960268512607</v>
      </c>
      <c r="K623">
        <v>0</v>
      </c>
      <c r="L623">
        <f>I622</f>
        <v>0.79156914996871153</v>
      </c>
      <c r="M623">
        <f>I623</f>
        <v>0.61107960268512607</v>
      </c>
      <c r="N623">
        <v>0</v>
      </c>
      <c r="P623">
        <v>0</v>
      </c>
      <c r="Q623">
        <f>I624</f>
        <v>1</v>
      </c>
      <c r="R623">
        <v>0</v>
      </c>
      <c r="S623">
        <f>I625</f>
        <v>-2.381255110212499E-27</v>
      </c>
      <c r="U623">
        <v>8.7758035922232808E-5</v>
      </c>
      <c r="V623">
        <v>-1.4846605972319298</v>
      </c>
      <c r="W623">
        <v>-11.239490029129175</v>
      </c>
      <c r="X623">
        <v>6.4963125276018818</v>
      </c>
      <c r="Z623">
        <v>8.7758035922232808E-5</v>
      </c>
      <c r="AA623">
        <v>-8.0434346283266116</v>
      </c>
      <c r="AB623">
        <v>-7.9895877605608403</v>
      </c>
      <c r="AC623">
        <v>6.4963125276018818</v>
      </c>
    </row>
    <row r="624" spans="1:29" x14ac:dyDescent="0.25">
      <c r="A624">
        <v>5.3627145723785049E-5</v>
      </c>
      <c r="B624">
        <v>2.1757642585930217</v>
      </c>
      <c r="C624">
        <v>-4.9477216717274901</v>
      </c>
      <c r="D624">
        <v>4.8101250668375695</v>
      </c>
      <c r="F624" t="s">
        <v>26</v>
      </c>
      <c r="G624">
        <f>SQRT(G622*G622+A625*A625)</f>
        <v>8.7758035922232808E-5</v>
      </c>
      <c r="H624" t="s">
        <v>27</v>
      </c>
      <c r="I624">
        <f>G622/G624</f>
        <v>1</v>
      </c>
      <c r="K624">
        <v>0</v>
      </c>
      <c r="L624">
        <f>-M623</f>
        <v>-0.61107960268512607</v>
      </c>
      <c r="M624">
        <f>L623</f>
        <v>0.79156914996871153</v>
      </c>
      <c r="N624">
        <v>0</v>
      </c>
      <c r="P624">
        <v>0</v>
      </c>
      <c r="Q624">
        <v>0</v>
      </c>
      <c r="R624">
        <v>1</v>
      </c>
      <c r="S624">
        <v>0</v>
      </c>
      <c r="U624">
        <v>0</v>
      </c>
      <c r="V624">
        <v>3.8948082635530126</v>
      </c>
      <c r="W624">
        <v>2.4261953990148726</v>
      </c>
      <c r="X624">
        <v>1.0616393887829276</v>
      </c>
      <c r="Z624">
        <v>0</v>
      </c>
      <c r="AA624">
        <v>4.5656085869382608</v>
      </c>
      <c r="AB624">
        <v>-0.45953645657051911</v>
      </c>
      <c r="AC624">
        <v>1.0616393887829276</v>
      </c>
    </row>
    <row r="625" spans="1:29" x14ac:dyDescent="0.25">
      <c r="A625">
        <v>-2.0897427150202894E-31</v>
      </c>
      <c r="B625">
        <v>-2.7913066331416209E-36</v>
      </c>
      <c r="C625">
        <v>3.2791491092921431E-26</v>
      </c>
      <c r="D625">
        <v>-0.41317514036883729</v>
      </c>
      <c r="H625" t="s">
        <v>28</v>
      </c>
      <c r="I625">
        <f>A625/G624</f>
        <v>-2.381255110212499E-27</v>
      </c>
      <c r="K625">
        <v>0</v>
      </c>
      <c r="L625">
        <v>0</v>
      </c>
      <c r="M625">
        <v>0</v>
      </c>
      <c r="N625">
        <v>1</v>
      </c>
      <c r="P625">
        <v>0</v>
      </c>
      <c r="Q625">
        <f>-S623</f>
        <v>2.381255110212499E-27</v>
      </c>
      <c r="R625">
        <v>0</v>
      </c>
      <c r="S625">
        <f>Q623</f>
        <v>1</v>
      </c>
      <c r="U625">
        <v>0</v>
      </c>
      <c r="V625">
        <v>-3.5353556368809804E-27</v>
      </c>
      <c r="W625">
        <v>6.0273980248751554E-27</v>
      </c>
      <c r="X625">
        <v>-0.41317514036883729</v>
      </c>
      <c r="Z625">
        <v>0</v>
      </c>
      <c r="AA625">
        <v>1.8686169483589134E-27</v>
      </c>
      <c r="AB625">
        <v>6.9314860490093688E-27</v>
      </c>
      <c r="AC625">
        <v>-0.41317514036883729</v>
      </c>
    </row>
    <row r="626" spans="1:29" x14ac:dyDescent="0.25">
      <c r="K626" t="s">
        <v>29</v>
      </c>
      <c r="P626" t="s">
        <v>30</v>
      </c>
      <c r="U626" t="s">
        <v>31</v>
      </c>
    </row>
    <row r="627" spans="1:29" x14ac:dyDescent="0.25">
      <c r="A627">
        <f>Z622</f>
        <v>12.587465447121115</v>
      </c>
      <c r="B627">
        <f t="shared" ref="B627:D630" si="168">AA622</f>
        <v>13.8901138203065</v>
      </c>
      <c r="C627">
        <f t="shared" si="168"/>
        <v>-6.6800664166745802</v>
      </c>
      <c r="D627">
        <f t="shared" si="168"/>
        <v>8.9032328559071878</v>
      </c>
      <c r="F627" t="s">
        <v>26</v>
      </c>
      <c r="G627">
        <f>SQRT(B629*B629+B630*B630)</f>
        <v>4.5656085869382608</v>
      </c>
      <c r="H627" t="s">
        <v>27</v>
      </c>
      <c r="I627">
        <f>B629/G627</f>
        <v>1</v>
      </c>
      <c r="K627">
        <v>1</v>
      </c>
      <c r="L627">
        <v>0</v>
      </c>
      <c r="M627">
        <v>0</v>
      </c>
      <c r="N627">
        <v>0</v>
      </c>
      <c r="P627">
        <f t="array" ref="P627:S630">MMULT(K627:N630,A627:D630)</f>
        <v>12.587465447121115</v>
      </c>
      <c r="Q627">
        <v>13.8901138203065</v>
      </c>
      <c r="R627">
        <v>-6.6800664166745802</v>
      </c>
      <c r="S627">
        <v>8.9032328559071878</v>
      </c>
      <c r="U627">
        <f t="array" ref="U627:X630">MMULT(P627:S630,TRANSPOSE(K627:N630))</f>
        <v>12.587465447121115</v>
      </c>
      <c r="V627">
        <v>13.8901138203065</v>
      </c>
      <c r="W627">
        <v>-6.6800664166745802</v>
      </c>
      <c r="X627">
        <v>8.9032328559071878</v>
      </c>
    </row>
    <row r="628" spans="1:29" x14ac:dyDescent="0.25">
      <c r="A628">
        <f t="shared" ref="A628:A630" si="169">Z623</f>
        <v>8.7758035922232808E-5</v>
      </c>
      <c r="B628">
        <f t="shared" si="168"/>
        <v>-8.0434346283266116</v>
      </c>
      <c r="C628">
        <f t="shared" si="168"/>
        <v>-7.9895877605608403</v>
      </c>
      <c r="D628">
        <f t="shared" si="168"/>
        <v>6.4963125276018818</v>
      </c>
      <c r="H628" t="s">
        <v>28</v>
      </c>
      <c r="I628">
        <f>B630/G627</f>
        <v>4.0928102196601682E-28</v>
      </c>
      <c r="K628">
        <v>0</v>
      </c>
      <c r="L628">
        <v>1</v>
      </c>
      <c r="M628">
        <v>0</v>
      </c>
      <c r="N628">
        <v>0</v>
      </c>
      <c r="P628">
        <v>8.7758035922232808E-5</v>
      </c>
      <c r="Q628">
        <v>-8.0434346283266116</v>
      </c>
      <c r="R628">
        <v>-7.9895877605608403</v>
      </c>
      <c r="S628">
        <v>6.4963125276018818</v>
      </c>
      <c r="U628">
        <v>8.7758035922232808E-5</v>
      </c>
      <c r="V628">
        <v>-8.0434346283266116</v>
      </c>
      <c r="W628">
        <v>-7.9895877605608403</v>
      </c>
      <c r="X628">
        <v>6.4963125276018818</v>
      </c>
    </row>
    <row r="629" spans="1:29" x14ac:dyDescent="0.25">
      <c r="A629">
        <f t="shared" si="169"/>
        <v>0</v>
      </c>
      <c r="B629">
        <f t="shared" si="168"/>
        <v>4.5656085869382608</v>
      </c>
      <c r="C629">
        <f t="shared" si="168"/>
        <v>-0.45953645657051911</v>
      </c>
      <c r="D629">
        <f t="shared" si="168"/>
        <v>1.0616393887829276</v>
      </c>
      <c r="K629">
        <v>0</v>
      </c>
      <c r="L629">
        <v>0</v>
      </c>
      <c r="M629">
        <f>I627</f>
        <v>1</v>
      </c>
      <c r="N629">
        <f>I628</f>
        <v>4.0928102196601682E-28</v>
      </c>
      <c r="P629">
        <v>0</v>
      </c>
      <c r="Q629">
        <v>4.5656085869382608</v>
      </c>
      <c r="R629">
        <v>-0.45953645657051911</v>
      </c>
      <c r="S629">
        <v>1.0616393887829276</v>
      </c>
      <c r="U629">
        <v>0</v>
      </c>
      <c r="V629">
        <v>4.5656085869382608</v>
      </c>
      <c r="W629">
        <v>-0.45953645657051911</v>
      </c>
      <c r="X629">
        <v>1.0616393887829276</v>
      </c>
    </row>
    <row r="630" spans="1:29" x14ac:dyDescent="0.25">
      <c r="A630">
        <f t="shared" si="169"/>
        <v>0</v>
      </c>
      <c r="B630">
        <f t="shared" si="168"/>
        <v>1.8686169483589134E-27</v>
      </c>
      <c r="C630">
        <f t="shared" si="168"/>
        <v>6.9314860490093688E-27</v>
      </c>
      <c r="D630">
        <f t="shared" si="168"/>
        <v>-0.41317514036883729</v>
      </c>
      <c r="K630">
        <v>0</v>
      </c>
      <c r="L630">
        <v>0</v>
      </c>
      <c r="M630">
        <f>-N629</f>
        <v>-4.0928102196601682E-28</v>
      </c>
      <c r="N630">
        <f>M629</f>
        <v>1</v>
      </c>
      <c r="P630">
        <v>0</v>
      </c>
      <c r="Q630">
        <v>0</v>
      </c>
      <c r="R630">
        <v>7.1195655995851926E-27</v>
      </c>
      <c r="S630">
        <v>-0.41317514036883729</v>
      </c>
      <c r="U630">
        <v>0</v>
      </c>
      <c r="V630">
        <v>0</v>
      </c>
      <c r="W630">
        <v>6.9504608558840826E-27</v>
      </c>
      <c r="X630">
        <v>-0.41317514036883729</v>
      </c>
    </row>
    <row r="632" spans="1:29" x14ac:dyDescent="0.25">
      <c r="A632" t="s">
        <v>48</v>
      </c>
    </row>
    <row r="633" spans="1:29" x14ac:dyDescent="0.25">
      <c r="A633">
        <v>4</v>
      </c>
      <c r="B633">
        <v>4</v>
      </c>
    </row>
    <row r="634" spans="1:29" x14ac:dyDescent="0.25">
      <c r="A634">
        <f>U627</f>
        <v>12.587465447121115</v>
      </c>
      <c r="B634">
        <f t="shared" ref="B634:D637" si="170">V627</f>
        <v>13.8901138203065</v>
      </c>
      <c r="C634">
        <f t="shared" si="170"/>
        <v>-6.6800664166745802</v>
      </c>
      <c r="D634">
        <f t="shared" si="170"/>
        <v>8.9032328559071878</v>
      </c>
      <c r="F634">
        <f>C636</f>
        <v>-0.45953645657051911</v>
      </c>
      <c r="G634">
        <f>D636</f>
        <v>1.0616393887829276</v>
      </c>
      <c r="I634" t="s">
        <v>11</v>
      </c>
      <c r="J634">
        <f>F634+G635</f>
        <v>-0.8727115969393564</v>
      </c>
    </row>
    <row r="635" spans="1:29" x14ac:dyDescent="0.25">
      <c r="A635">
        <f t="shared" ref="A635:A637" si="171">U628</f>
        <v>8.7758035922232808E-5</v>
      </c>
      <c r="B635">
        <f t="shared" si="170"/>
        <v>-8.0434346283266116</v>
      </c>
      <c r="C635">
        <f t="shared" si="170"/>
        <v>-7.9895877605608403</v>
      </c>
      <c r="D635">
        <f t="shared" si="170"/>
        <v>6.4963125276018818</v>
      </c>
      <c r="F635">
        <f>C637</f>
        <v>6.9504608558840826E-27</v>
      </c>
      <c r="G635">
        <f>D637</f>
        <v>-0.41317514036883729</v>
      </c>
      <c r="I635" t="s">
        <v>12</v>
      </c>
      <c r="J635">
        <f>F634*G635-F635*G634</f>
        <v>0.18986903994812235</v>
      </c>
    </row>
    <row r="636" spans="1:29" x14ac:dyDescent="0.25">
      <c r="A636">
        <f t="shared" si="171"/>
        <v>0</v>
      </c>
      <c r="B636">
        <f t="shared" si="170"/>
        <v>4.5656085869382608</v>
      </c>
      <c r="C636">
        <f t="shared" si="170"/>
        <v>-0.45953645657051911</v>
      </c>
      <c r="D636">
        <f t="shared" si="170"/>
        <v>1.0616393887829276</v>
      </c>
    </row>
    <row r="637" spans="1:29" x14ac:dyDescent="0.25">
      <c r="A637">
        <f t="shared" si="171"/>
        <v>0</v>
      </c>
      <c r="B637">
        <f t="shared" si="170"/>
        <v>0</v>
      </c>
      <c r="C637">
        <f t="shared" si="170"/>
        <v>6.9504608558840826E-27</v>
      </c>
      <c r="D637">
        <f t="shared" si="170"/>
        <v>-0.41317514036883729</v>
      </c>
    </row>
    <row r="639" spans="1:29" x14ac:dyDescent="0.25">
      <c r="A639" t="s">
        <v>13</v>
      </c>
      <c r="F639" t="s">
        <v>14</v>
      </c>
      <c r="K639" t="s">
        <v>15</v>
      </c>
    </row>
    <row r="640" spans="1:29" x14ac:dyDescent="0.25">
      <c r="A640">
        <f t="array" ref="A640:D643">MMULT(A634:D637,A634:D637)</f>
        <v>158.44550535157558</v>
      </c>
      <c r="B640">
        <v>32.618536682748825</v>
      </c>
      <c r="C640">
        <v>-191.99165452510883</v>
      </c>
      <c r="D640">
        <v>191.53324024947469</v>
      </c>
      <c r="F640">
        <f>$J$25*A634</f>
        <v>-1.1075994414992285</v>
      </c>
      <c r="G640">
        <f t="shared" ref="G640:I643" si="172">$J$25*B634</f>
        <v>-1.2222224064377336</v>
      </c>
      <c r="H640">
        <f t="shared" si="172"/>
        <v>0.58779409273204475</v>
      </c>
      <c r="I640">
        <f t="shared" si="172"/>
        <v>-0.78341551602795023</v>
      </c>
      <c r="K640">
        <f>$J$26</f>
        <v>-13.460558290299449</v>
      </c>
      <c r="L640">
        <v>0</v>
      </c>
      <c r="M640">
        <v>0</v>
      </c>
      <c r="N640">
        <v>0</v>
      </c>
    </row>
    <row r="641" spans="1:29" x14ac:dyDescent="0.25">
      <c r="A641">
        <v>3.9877521982750101E-4</v>
      </c>
      <c r="B641">
        <v>28.220729103557865</v>
      </c>
      <c r="C641">
        <v>67.934647478788293</v>
      </c>
      <c r="D641">
        <v>-63.418059717937275</v>
      </c>
      <c r="F641">
        <f t="shared" ref="F641:F643" si="173">$J$25*A635</f>
        <v>-7.7220272804613829E-6</v>
      </c>
      <c r="G641">
        <f t="shared" si="172"/>
        <v>0.70775993304574814</v>
      </c>
      <c r="H641">
        <f t="shared" si="172"/>
        <v>0.70302182584582007</v>
      </c>
      <c r="I641">
        <f t="shared" si="172"/>
        <v>-0.57162517407520896</v>
      </c>
      <c r="K641">
        <v>0</v>
      </c>
      <c r="L641">
        <f>$J$26</f>
        <v>-13.460558290299449</v>
      </c>
      <c r="M641">
        <v>0</v>
      </c>
      <c r="N641">
        <v>0</v>
      </c>
    </row>
    <row r="642" spans="1:29" x14ac:dyDescent="0.25">
      <c r="A642">
        <v>4.0066884237938247E-4</v>
      </c>
      <c r="B642">
        <v>-38.821237799694075</v>
      </c>
      <c r="C642">
        <v>-36.266156730796013</v>
      </c>
      <c r="D642">
        <v>28.733115253095278</v>
      </c>
      <c r="F642">
        <f t="shared" si="173"/>
        <v>0</v>
      </c>
      <c r="G642">
        <f t="shared" si="172"/>
        <v>-0.40173818488244251</v>
      </c>
      <c r="H642">
        <f t="shared" si="172"/>
        <v>4.0435648048785786E-2</v>
      </c>
      <c r="I642">
        <f t="shared" si="172"/>
        <v>-9.3416041460394783E-2</v>
      </c>
      <c r="K642">
        <v>0</v>
      </c>
      <c r="L642">
        <v>0</v>
      </c>
      <c r="M642">
        <f>$J$26</f>
        <v>-13.460558290299449</v>
      </c>
      <c r="N642">
        <v>0</v>
      </c>
    </row>
    <row r="643" spans="1:29" x14ac:dyDescent="0.25">
      <c r="A643">
        <v>0</v>
      </c>
      <c r="B643">
        <v>3.1733083766802622E-26</v>
      </c>
      <c r="C643">
        <v>-6.0657477930030832E-27</v>
      </c>
      <c r="D643">
        <v>0.17071369661880839</v>
      </c>
      <c r="F643">
        <f t="shared" si="173"/>
        <v>0</v>
      </c>
      <c r="G643">
        <f t="shared" si="172"/>
        <v>0</v>
      </c>
      <c r="H643">
        <f t="shared" si="172"/>
        <v>-6.1158670857763082E-28</v>
      </c>
      <c r="I643">
        <f t="shared" si="172"/>
        <v>3.6356211394292633E-2</v>
      </c>
      <c r="K643">
        <v>0</v>
      </c>
      <c r="L643">
        <v>0</v>
      </c>
      <c r="M643">
        <v>0</v>
      </c>
      <c r="N643">
        <f>$J$26</f>
        <v>-13.460558290299449</v>
      </c>
    </row>
    <row r="645" spans="1:29" x14ac:dyDescent="0.25">
      <c r="A645" t="s">
        <v>16</v>
      </c>
      <c r="C645" t="s">
        <v>17</v>
      </c>
      <c r="D645" t="s">
        <v>18</v>
      </c>
      <c r="E645" t="s">
        <v>19</v>
      </c>
      <c r="G645" t="s">
        <v>20</v>
      </c>
      <c r="K645" t="s">
        <v>21</v>
      </c>
    </row>
    <row r="646" spans="1:29" x14ac:dyDescent="0.25">
      <c r="A646">
        <f t="array" ref="A646:A649">A640:D643-F640:I643+K640:N643</f>
        <v>146.09254650277535</v>
      </c>
      <c r="C646">
        <f>SQRT(SUMPRODUCT(A646:A648,A646:A648))</f>
        <v>146.09254650389033</v>
      </c>
      <c r="D646">
        <f>A646+SIGN(A646)*C646</f>
        <v>292.18509300666568</v>
      </c>
      <c r="E646">
        <f>D646/(SQRT(SUMPRODUCT(D646:D648,D646:D648)))</f>
        <v>0.99999999999809208</v>
      </c>
      <c r="G646">
        <f t="array" ref="G646:I648">MMULT(E646:E648,TRANSPOSE(E646:E648))</f>
        <v>0.99999999999618416</v>
      </c>
      <c r="H646">
        <v>1.3912319856000926E-6</v>
      </c>
      <c r="I646">
        <v>1.3712843398506749E-6</v>
      </c>
      <c r="K646">
        <f>1-2*G646</f>
        <v>-0.99999999999236833</v>
      </c>
      <c r="L646">
        <f t="shared" ref="L646:M647" si="174">-2*H646</f>
        <v>-2.7824639712001851E-6</v>
      </c>
      <c r="M646">
        <f t="shared" si="174"/>
        <v>-2.7425686797013498E-6</v>
      </c>
      <c r="N646">
        <v>0</v>
      </c>
    </row>
    <row r="647" spans="1:29" x14ac:dyDescent="0.25">
      <c r="A647">
        <v>4.0649724710796237E-4</v>
      </c>
      <c r="D647">
        <f>A647</f>
        <v>4.0649724710796237E-4</v>
      </c>
      <c r="E647">
        <f>D647/(SQRT(SUMPRODUCT(D646:D648,D646:D648)))</f>
        <v>1.3912319856027469E-6</v>
      </c>
      <c r="G647">
        <v>1.3912319856000926E-6</v>
      </c>
      <c r="H647">
        <v>1.9355264377641617E-12</v>
      </c>
      <c r="I647">
        <v>1.9077746349600465E-12</v>
      </c>
      <c r="K647">
        <f t="shared" ref="K647:L648" si="175">-2*G647</f>
        <v>-2.7824639712001851E-6</v>
      </c>
      <c r="L647">
        <f>1-2*H647</f>
        <v>0.99999999999612899</v>
      </c>
      <c r="M647">
        <f t="shared" si="174"/>
        <v>-3.815549269920093E-12</v>
      </c>
      <c r="N647">
        <v>0</v>
      </c>
    </row>
    <row r="648" spans="1:29" x14ac:dyDescent="0.25">
      <c r="A648">
        <v>4.0066884237938247E-4</v>
      </c>
      <c r="D648">
        <f>A648</f>
        <v>4.0066884237938247E-4</v>
      </c>
      <c r="E648">
        <f>D648/(SQRT(SUMPRODUCT(D646:D648,D646:D648)))</f>
        <v>1.3712843398532912E-6</v>
      </c>
      <c r="G648">
        <v>1.3712843398506749E-6</v>
      </c>
      <c r="H648">
        <v>1.9077746349600465E-12</v>
      </c>
      <c r="I648">
        <v>1.8804207407268766E-12</v>
      </c>
      <c r="K648">
        <f t="shared" si="175"/>
        <v>-2.7425686797013498E-6</v>
      </c>
      <c r="L648">
        <f t="shared" si="175"/>
        <v>-3.815549269920093E-12</v>
      </c>
      <c r="M648">
        <f>1-2*I648</f>
        <v>0.99999999999623912</v>
      </c>
      <c r="N648">
        <v>0</v>
      </c>
    </row>
    <row r="649" spans="1:29" x14ac:dyDescent="0.25">
      <c r="A649">
        <v>0</v>
      </c>
      <c r="K649">
        <v>0</v>
      </c>
      <c r="L649">
        <v>0</v>
      </c>
      <c r="M649">
        <v>0</v>
      </c>
      <c r="N649">
        <v>1</v>
      </c>
    </row>
    <row r="650" spans="1:29" x14ac:dyDescent="0.25">
      <c r="K650" t="s">
        <v>22</v>
      </c>
      <c r="P650" t="s">
        <v>23</v>
      </c>
      <c r="U650" t="s">
        <v>24</v>
      </c>
      <c r="Z650" t="s">
        <v>25</v>
      </c>
    </row>
    <row r="651" spans="1:29" x14ac:dyDescent="0.25">
      <c r="A651">
        <f t="array" ref="A651:D654">MMULT(MMULT(K646:N649,A634:D637),K646:N649)</f>
        <v>12.587485775281641</v>
      </c>
      <c r="B651">
        <v>-13.890068936931176</v>
      </c>
      <c r="C651">
        <v>6.6801244296903501</v>
      </c>
      <c r="D651">
        <v>-8.9032538432137311</v>
      </c>
      <c r="F651" t="s">
        <v>26</v>
      </c>
      <c r="G651">
        <f>SQRT(A652*A652+A653*A653)</f>
        <v>2.4574004607581673E-5</v>
      </c>
      <c r="H651" t="s">
        <v>27</v>
      </c>
      <c r="I651">
        <f>A652/G651</f>
        <v>-0.34350323379223291</v>
      </c>
      <c r="K651">
        <v>1</v>
      </c>
      <c r="L651">
        <v>0</v>
      </c>
      <c r="M651">
        <v>0</v>
      </c>
      <c r="N651">
        <v>0</v>
      </c>
      <c r="P651">
        <v>1</v>
      </c>
      <c r="Q651">
        <v>0</v>
      </c>
      <c r="R651">
        <v>0</v>
      </c>
      <c r="S651">
        <v>0</v>
      </c>
      <c r="U651">
        <f t="array" ref="U651:X654">MMULT(P651:S654,MMULT(K651:N654,A651:D654))</f>
        <v>12.587485775281641</v>
      </c>
      <c r="V651">
        <v>-13.890068936931176</v>
      </c>
      <c r="W651">
        <v>6.6801244296903501</v>
      </c>
      <c r="X651">
        <v>-8.9032538432137311</v>
      </c>
      <c r="Z651">
        <f t="array" ref="Z651:AC654">MMULT(MMULT(U651:X654,TRANSPOSE(K651:N654)), TRANSPOSE(P651:S654))</f>
        <v>12.587485775281641</v>
      </c>
      <c r="AA651">
        <v>11.044932434586554</v>
      </c>
      <c r="AB651">
        <v>10.750234647869977</v>
      </c>
      <c r="AC651">
        <v>-8.9032538432137311</v>
      </c>
    </row>
    <row r="652" spans="1:29" x14ac:dyDescent="0.25">
      <c r="A652">
        <v>-8.441250049929536E-6</v>
      </c>
      <c r="B652">
        <v>-8.0434732771392685</v>
      </c>
      <c r="C652">
        <v>-7.9895691735679177</v>
      </c>
      <c r="D652">
        <v>6.4962877546480353</v>
      </c>
      <c r="H652" t="s">
        <v>28</v>
      </c>
      <c r="I652">
        <f>A653/G651</f>
        <v>0.93915149383594054</v>
      </c>
      <c r="K652">
        <v>0</v>
      </c>
      <c r="L652">
        <f>I651</f>
        <v>-0.34350323379223291</v>
      </c>
      <c r="M652">
        <f>I652</f>
        <v>0.93915149383594054</v>
      </c>
      <c r="N652">
        <v>0</v>
      </c>
      <c r="P652">
        <v>0</v>
      </c>
      <c r="Q652">
        <f>I653</f>
        <v>1</v>
      </c>
      <c r="R652">
        <v>0</v>
      </c>
      <c r="S652">
        <f>I654</f>
        <v>-7.7570247736328655E-28</v>
      </c>
      <c r="U652">
        <v>2.4574004607581673E-5</v>
      </c>
      <c r="V652">
        <v>7.0507214298078136</v>
      </c>
      <c r="W652">
        <v>2.312885703934858</v>
      </c>
      <c r="X652">
        <v>-1.2344785654482826</v>
      </c>
      <c r="Z652">
        <v>2.4574004607581673E-5</v>
      </c>
      <c r="AA652">
        <v>-0.24979554778496738</v>
      </c>
      <c r="AB652">
        <v>-7.4161792821185353</v>
      </c>
      <c r="AC652">
        <v>-1.2344785654482826</v>
      </c>
    </row>
    <row r="653" spans="1:29" x14ac:dyDescent="0.25">
      <c r="A653">
        <v>2.3078713136741613E-5</v>
      </c>
      <c r="B653">
        <v>4.5655704924407967</v>
      </c>
      <c r="C653">
        <v>-0.45951813591838653</v>
      </c>
      <c r="D653">
        <v>1.0616149710265692</v>
      </c>
      <c r="F653" t="s">
        <v>26</v>
      </c>
      <c r="G653">
        <f>SQRT(G651*G651+A654*A654)</f>
        <v>2.4574004607581673E-5</v>
      </c>
      <c r="H653" t="s">
        <v>27</v>
      </c>
      <c r="I653">
        <f>G651/G653</f>
        <v>1</v>
      </c>
      <c r="K653">
        <v>0</v>
      </c>
      <c r="L653">
        <f>-M652</f>
        <v>-0.93915149383594054</v>
      </c>
      <c r="M653">
        <f>L652</f>
        <v>-0.34350323379223291</v>
      </c>
      <c r="N653">
        <v>0</v>
      </c>
      <c r="P653">
        <v>0</v>
      </c>
      <c r="Q653">
        <v>0</v>
      </c>
      <c r="R653">
        <v>1</v>
      </c>
      <c r="S653">
        <v>0</v>
      </c>
      <c r="U653">
        <v>0</v>
      </c>
      <c r="V653">
        <v>5.9857517155950015</v>
      </c>
      <c r="W653">
        <v>7.6612617901360354</v>
      </c>
      <c r="X653">
        <v>-6.4656665247557044</v>
      </c>
      <c r="Z653">
        <v>0</v>
      </c>
      <c r="AA653">
        <v>5.1389603838901809</v>
      </c>
      <c r="AB653">
        <v>-8.2531958652726889</v>
      </c>
      <c r="AC653">
        <v>-6.4656665247557044</v>
      </c>
    </row>
    <row r="654" spans="1:29" x14ac:dyDescent="0.25">
      <c r="A654">
        <v>-1.9062116252837923E-32</v>
      </c>
      <c r="B654">
        <v>-2.6519825844276695E-38</v>
      </c>
      <c r="C654">
        <v>6.9504608558579425E-27</v>
      </c>
      <c r="D654">
        <v>-0.41317514036883729</v>
      </c>
      <c r="H654" t="s">
        <v>28</v>
      </c>
      <c r="I654">
        <f>A654/G653</f>
        <v>-7.7570247736328655E-28</v>
      </c>
      <c r="K654">
        <v>0</v>
      </c>
      <c r="L654">
        <v>0</v>
      </c>
      <c r="M654">
        <v>0</v>
      </c>
      <c r="N654">
        <v>1</v>
      </c>
      <c r="P654">
        <v>0</v>
      </c>
      <c r="Q654">
        <f>-S652</f>
        <v>7.7570247736328655E-28</v>
      </c>
      <c r="R654">
        <v>0</v>
      </c>
      <c r="S654">
        <f>Q652</f>
        <v>1</v>
      </c>
      <c r="U654">
        <v>0</v>
      </c>
      <c r="V654">
        <v>5.469262080273815E-27</v>
      </c>
      <c r="W654">
        <v>8.7445720262583405E-27</v>
      </c>
      <c r="X654">
        <v>-0.41317514036883729</v>
      </c>
      <c r="Z654">
        <v>0</v>
      </c>
      <c r="AA654">
        <v>6.654269650354239E-27</v>
      </c>
      <c r="AB654">
        <v>-8.1402544220182553E-27</v>
      </c>
      <c r="AC654">
        <v>-0.41317514036883729</v>
      </c>
    </row>
    <row r="655" spans="1:29" x14ac:dyDescent="0.25">
      <c r="K655" t="s">
        <v>29</v>
      </c>
      <c r="P655" t="s">
        <v>30</v>
      </c>
      <c r="U655" t="s">
        <v>31</v>
      </c>
    </row>
    <row r="656" spans="1:29" x14ac:dyDescent="0.25">
      <c r="A656">
        <f>Z651</f>
        <v>12.587485775281641</v>
      </c>
      <c r="B656">
        <f t="shared" ref="B656:D659" si="176">AA651</f>
        <v>11.044932434586554</v>
      </c>
      <c r="C656">
        <f t="shared" si="176"/>
        <v>10.750234647869977</v>
      </c>
      <c r="D656">
        <f t="shared" si="176"/>
        <v>-8.9032538432137311</v>
      </c>
      <c r="F656" t="s">
        <v>26</v>
      </c>
      <c r="G656">
        <f>SQRT(B658*B658+B659*B659)</f>
        <v>5.1389603838901809</v>
      </c>
      <c r="H656" t="s">
        <v>27</v>
      </c>
      <c r="I656">
        <f>B658/G656</f>
        <v>1</v>
      </c>
      <c r="K656">
        <v>1</v>
      </c>
      <c r="L656">
        <v>0</v>
      </c>
      <c r="M656">
        <v>0</v>
      </c>
      <c r="N656">
        <v>0</v>
      </c>
      <c r="P656">
        <f t="array" ref="P656:S659">MMULT(K656:N659,A656:D659)</f>
        <v>12.587485775281641</v>
      </c>
      <c r="Q656">
        <v>11.044932434586554</v>
      </c>
      <c r="R656">
        <v>10.750234647869977</v>
      </c>
      <c r="S656">
        <v>-8.9032538432137311</v>
      </c>
      <c r="U656">
        <f t="array" ref="U656:X659">MMULT(P656:S659,TRANSPOSE(K656:N659))</f>
        <v>12.587485775281641</v>
      </c>
      <c r="V656">
        <v>11.044932434586554</v>
      </c>
      <c r="W656">
        <v>10.750234647869977</v>
      </c>
      <c r="X656">
        <v>-8.9032538432137311</v>
      </c>
    </row>
    <row r="657" spans="1:24" x14ac:dyDescent="0.25">
      <c r="A657">
        <f t="shared" ref="A657:A659" si="177">Z652</f>
        <v>2.4574004607581673E-5</v>
      </c>
      <c r="B657">
        <f t="shared" si="176"/>
        <v>-0.24979554778496738</v>
      </c>
      <c r="C657">
        <f t="shared" si="176"/>
        <v>-7.4161792821185353</v>
      </c>
      <c r="D657">
        <f t="shared" si="176"/>
        <v>-1.2344785654482826</v>
      </c>
      <c r="H657" t="s">
        <v>28</v>
      </c>
      <c r="I657">
        <f>B659/G656</f>
        <v>1.2948668900453699E-27</v>
      </c>
      <c r="K657">
        <v>0</v>
      </c>
      <c r="L657">
        <v>1</v>
      </c>
      <c r="M657">
        <v>0</v>
      </c>
      <c r="N657">
        <v>0</v>
      </c>
      <c r="P657">
        <v>2.4574004607581673E-5</v>
      </c>
      <c r="Q657">
        <v>-0.24979554778496738</v>
      </c>
      <c r="R657">
        <v>-7.4161792821185353</v>
      </c>
      <c r="S657">
        <v>-1.2344785654482826</v>
      </c>
      <c r="U657">
        <v>2.4574004607581673E-5</v>
      </c>
      <c r="V657">
        <v>-0.24979554778496738</v>
      </c>
      <c r="W657">
        <v>-7.4161792821185353</v>
      </c>
      <c r="X657">
        <v>-1.2344785654482826</v>
      </c>
    </row>
    <row r="658" spans="1:24" x14ac:dyDescent="0.25">
      <c r="A658">
        <f t="shared" si="177"/>
        <v>0</v>
      </c>
      <c r="B658">
        <f t="shared" si="176"/>
        <v>5.1389603838901809</v>
      </c>
      <c r="C658">
        <f t="shared" si="176"/>
        <v>-8.2531958652726889</v>
      </c>
      <c r="D658">
        <f t="shared" si="176"/>
        <v>-6.4656665247557044</v>
      </c>
      <c r="K658">
        <v>0</v>
      </c>
      <c r="L658">
        <v>0</v>
      </c>
      <c r="M658">
        <f>I656</f>
        <v>1</v>
      </c>
      <c r="N658">
        <f>I657</f>
        <v>1.2948668900453699E-27</v>
      </c>
      <c r="P658">
        <v>0</v>
      </c>
      <c r="Q658">
        <v>5.1389603838901809</v>
      </c>
      <c r="R658">
        <v>-8.2531958652726889</v>
      </c>
      <c r="S658">
        <v>-6.4656665247557044</v>
      </c>
      <c r="U658">
        <v>0</v>
      </c>
      <c r="V658">
        <v>5.1389603838901809</v>
      </c>
      <c r="W658">
        <v>-8.2531958652726889</v>
      </c>
      <c r="X658">
        <v>-6.4656665247557044</v>
      </c>
    </row>
    <row r="659" spans="1:24" x14ac:dyDescent="0.25">
      <c r="A659">
        <f t="shared" si="177"/>
        <v>0</v>
      </c>
      <c r="B659">
        <f t="shared" si="176"/>
        <v>6.654269650354239E-27</v>
      </c>
      <c r="C659">
        <f t="shared" si="176"/>
        <v>-8.1402544220182553E-27</v>
      </c>
      <c r="D659">
        <f t="shared" si="176"/>
        <v>-0.41317514036883729</v>
      </c>
      <c r="K659">
        <v>0</v>
      </c>
      <c r="L659">
        <v>0</v>
      </c>
      <c r="M659">
        <f>-N658</f>
        <v>-1.2948668900453699E-27</v>
      </c>
      <c r="N659">
        <f>M658</f>
        <v>1</v>
      </c>
      <c r="P659">
        <v>0</v>
      </c>
      <c r="Q659">
        <v>0</v>
      </c>
      <c r="R659">
        <v>2.5465356409826978E-27</v>
      </c>
      <c r="S659">
        <v>-0.41317514036883729</v>
      </c>
      <c r="U659">
        <v>0</v>
      </c>
      <c r="V659">
        <v>0</v>
      </c>
      <c r="W659">
        <v>2.0115288319292422E-27</v>
      </c>
      <c r="X659">
        <v>-0.41317514036883729</v>
      </c>
    </row>
    <row r="661" spans="1:24" x14ac:dyDescent="0.25">
      <c r="A661" t="s">
        <v>49</v>
      </c>
    </row>
    <row r="662" spans="1:24" x14ac:dyDescent="0.25">
      <c r="A662">
        <v>4</v>
      </c>
      <c r="B662">
        <v>4</v>
      </c>
    </row>
    <row r="663" spans="1:24" x14ac:dyDescent="0.25">
      <c r="A663">
        <f>U656</f>
        <v>12.587485775281641</v>
      </c>
      <c r="B663">
        <f t="shared" ref="B663:D666" si="178">V656</f>
        <v>11.044932434586554</v>
      </c>
      <c r="C663">
        <f t="shared" si="178"/>
        <v>10.750234647869977</v>
      </c>
      <c r="D663">
        <f t="shared" si="178"/>
        <v>-8.9032538432137311</v>
      </c>
      <c r="F663">
        <f>C665</f>
        <v>-8.2531958652726889</v>
      </c>
      <c r="G663">
        <f>D665</f>
        <v>-6.4656665247557044</v>
      </c>
      <c r="I663" t="s">
        <v>11</v>
      </c>
      <c r="J663">
        <f>F663+G664</f>
        <v>-8.6663710056415262</v>
      </c>
    </row>
    <row r="664" spans="1:24" x14ac:dyDescent="0.25">
      <c r="A664">
        <f t="shared" ref="A664:A666" si="179">U657</f>
        <v>2.4574004607581673E-5</v>
      </c>
      <c r="B664">
        <f t="shared" si="178"/>
        <v>-0.24979554778496738</v>
      </c>
      <c r="C664">
        <f t="shared" si="178"/>
        <v>-7.4161792821185353</v>
      </c>
      <c r="D664">
        <f t="shared" si="178"/>
        <v>-1.2344785654482826</v>
      </c>
      <c r="F664">
        <f>C666</f>
        <v>2.0115288319292422E-27</v>
      </c>
      <c r="G664">
        <f>D666</f>
        <v>-0.41317514036883729</v>
      </c>
      <c r="I664" t="s">
        <v>12</v>
      </c>
      <c r="J664">
        <f>F663*G664-F664*G663</f>
        <v>3.4100153601255507</v>
      </c>
    </row>
    <row r="665" spans="1:24" x14ac:dyDescent="0.25">
      <c r="A665">
        <f t="shared" si="179"/>
        <v>0</v>
      </c>
      <c r="B665">
        <f t="shared" si="178"/>
        <v>5.1389603838901809</v>
      </c>
      <c r="C665">
        <f t="shared" si="178"/>
        <v>-8.2531958652726889</v>
      </c>
      <c r="D665">
        <f t="shared" si="178"/>
        <v>-6.4656665247557044</v>
      </c>
    </row>
    <row r="666" spans="1:24" x14ac:dyDescent="0.25">
      <c r="A666">
        <f t="shared" si="179"/>
        <v>0</v>
      </c>
      <c r="B666">
        <f t="shared" si="178"/>
        <v>0</v>
      </c>
      <c r="C666">
        <f t="shared" si="178"/>
        <v>2.0115288319292422E-27</v>
      </c>
      <c r="D666">
        <f t="shared" si="178"/>
        <v>-0.41317514036883729</v>
      </c>
    </row>
    <row r="668" spans="1:24" x14ac:dyDescent="0.25">
      <c r="A668" t="s">
        <v>13</v>
      </c>
      <c r="F668" t="s">
        <v>14</v>
      </c>
      <c r="K668" t="s">
        <v>15</v>
      </c>
    </row>
    <row r="669" spans="1:24" x14ac:dyDescent="0.25">
      <c r="A669">
        <f t="array" ref="A669:D672">MMULT(A663:D666,A663:D666)</f>
        <v>158.44506956113818</v>
      </c>
      <c r="B669">
        <v>191.51398493448698</v>
      </c>
      <c r="C669">
        <v>-35.316565529288354</v>
      </c>
      <c r="D669">
        <v>-191.53314259208867</v>
      </c>
      <c r="F669">
        <f>$J$25*A663</f>
        <v>-1.1076012302198679</v>
      </c>
      <c r="G669">
        <f t="shared" ref="G669:I672" si="180">$J$25*B663</f>
        <v>-0.9718684867367543</v>
      </c>
      <c r="H669">
        <f t="shared" si="180"/>
        <v>-0.94593736459389333</v>
      </c>
      <c r="I669">
        <f t="shared" si="180"/>
        <v>0.78341736274833285</v>
      </c>
      <c r="K669">
        <f>$J$26</f>
        <v>-13.460558290299449</v>
      </c>
      <c r="L669">
        <v>0</v>
      </c>
      <c r="M669">
        <v>0</v>
      </c>
      <c r="N669">
        <v>0</v>
      </c>
    </row>
    <row r="670" spans="1:24" x14ac:dyDescent="0.25">
      <c r="A670">
        <v>3.0318645649741864E-4</v>
      </c>
      <c r="B670">
        <v>-38.048782296720546</v>
      </c>
      <c r="C670">
        <v>63.059972929865772</v>
      </c>
      <c r="D670">
        <v>48.768746441426011</v>
      </c>
      <c r="F670">
        <f t="shared" ref="F670:F672" si="181">$J$25*A664</f>
        <v>-2.1623220252796803E-6</v>
      </c>
      <c r="G670">
        <f t="shared" si="180"/>
        <v>2.1980072984343468E-2</v>
      </c>
      <c r="H670">
        <f t="shared" si="180"/>
        <v>0.65256632206377196</v>
      </c>
      <c r="I670">
        <f t="shared" si="180"/>
        <v>0.10862454998404815</v>
      </c>
      <c r="K670">
        <v>0</v>
      </c>
      <c r="L670">
        <f>$J$26</f>
        <v>-13.460558290299449</v>
      </c>
      <c r="M670">
        <v>0</v>
      </c>
      <c r="N670">
        <v>0</v>
      </c>
    </row>
    <row r="671" spans="1:24" x14ac:dyDescent="0.25">
      <c r="A671">
        <v>1.2628483615189699E-4</v>
      </c>
      <c r="B671">
        <v>-43.696536016261682</v>
      </c>
      <c r="C671">
        <v>30.003790459919934</v>
      </c>
      <c r="D671">
        <v>49.68992845968954</v>
      </c>
      <c r="F671">
        <f t="shared" si="181"/>
        <v>0</v>
      </c>
      <c r="G671">
        <f t="shared" si="180"/>
        <v>-0.45218870113246062</v>
      </c>
      <c r="H671">
        <f t="shared" si="180"/>
        <v>0.72621729683083003</v>
      </c>
      <c r="I671">
        <f t="shared" si="180"/>
        <v>0.56892856324603103</v>
      </c>
      <c r="K671">
        <v>0</v>
      </c>
      <c r="L671">
        <v>0</v>
      </c>
      <c r="M671">
        <f>$J$26</f>
        <v>-13.460558290299449</v>
      </c>
      <c r="N671">
        <v>0</v>
      </c>
    </row>
    <row r="672" spans="1:24" x14ac:dyDescent="0.25">
      <c r="A672">
        <v>0</v>
      </c>
      <c r="B672">
        <v>1.0337166978337266E-26</v>
      </c>
      <c r="C672">
        <v>-1.7432655146043551E-26</v>
      </c>
      <c r="D672">
        <v>0.17071369661880839</v>
      </c>
      <c r="F672">
        <f t="shared" si="181"/>
        <v>0</v>
      </c>
      <c r="G672">
        <f t="shared" si="180"/>
        <v>0</v>
      </c>
      <c r="H672">
        <f t="shared" si="180"/>
        <v>-1.769989534560338E-28</v>
      </c>
      <c r="I672">
        <f t="shared" si="180"/>
        <v>3.6356211394292633E-2</v>
      </c>
      <c r="K672">
        <v>0</v>
      </c>
      <c r="L672">
        <v>0</v>
      </c>
      <c r="M672">
        <v>0</v>
      </c>
      <c r="N672">
        <f>$J$26</f>
        <v>-13.460558290299449</v>
      </c>
    </row>
    <row r="674" spans="1:29" x14ac:dyDescent="0.25">
      <c r="A674" t="s">
        <v>16</v>
      </c>
      <c r="C674" t="s">
        <v>17</v>
      </c>
      <c r="D674" t="s">
        <v>18</v>
      </c>
      <c r="E674" t="s">
        <v>19</v>
      </c>
      <c r="G674" t="s">
        <v>20</v>
      </c>
      <c r="K674" t="s">
        <v>21</v>
      </c>
    </row>
    <row r="675" spans="1:29" x14ac:dyDescent="0.25">
      <c r="A675">
        <f t="array" ref="A675:A678">A669:D672-F669:I672+K669:N672</f>
        <v>146.09211250105861</v>
      </c>
      <c r="C675">
        <f>SQRT(SUMPRODUCT(A675:A677,A675:A677))</f>
        <v>146.0921125014323</v>
      </c>
      <c r="D675">
        <f>A675+SIGN(A675)*C675</f>
        <v>292.1842250024909</v>
      </c>
      <c r="E675">
        <f>D675/(SQRT(SUMPRODUCT(D675:D677,D675:D677)))</f>
        <v>0.99999999999936051</v>
      </c>
      <c r="G675">
        <f t="array" ref="G675:I677">MMULT(E675:E677,TRANSPOSE(E675:E677))</f>
        <v>0.99999999999872102</v>
      </c>
      <c r="H675">
        <v>1.0450556614399859E-6</v>
      </c>
      <c r="I675">
        <v>4.3220963127170494E-7</v>
      </c>
      <c r="K675">
        <f>1-2*G675</f>
        <v>-0.99999999999744205</v>
      </c>
      <c r="L675">
        <f t="shared" ref="L675:M676" si="182">-2*H675</f>
        <v>-2.0901113228799718E-6</v>
      </c>
      <c r="M675">
        <f t="shared" si="182"/>
        <v>-8.6441926254340989E-7</v>
      </c>
      <c r="N675">
        <v>0</v>
      </c>
    </row>
    <row r="676" spans="1:29" x14ac:dyDescent="0.25">
      <c r="A676">
        <v>3.0534877852269834E-4</v>
      </c>
      <c r="D676">
        <f>A676</f>
        <v>3.0534877852269834E-4</v>
      </c>
      <c r="E676">
        <f>D676/(SQRT(SUMPRODUCT(D675:D677,D675:D677)))</f>
        <v>1.0450556614406542E-6</v>
      </c>
      <c r="G676">
        <v>1.0450556614399859E-6</v>
      </c>
      <c r="H676">
        <v>1.0921413355091633E-12</v>
      </c>
      <c r="I676">
        <v>4.5168312208996173E-13</v>
      </c>
      <c r="K676">
        <f t="shared" ref="K676:L677" si="183">-2*G676</f>
        <v>-2.0901113228799718E-6</v>
      </c>
      <c r="L676">
        <f>1-2*H676</f>
        <v>0.99999999999781575</v>
      </c>
      <c r="M676">
        <f t="shared" si="182"/>
        <v>-9.0336624417992346E-13</v>
      </c>
      <c r="N676">
        <v>0</v>
      </c>
    </row>
    <row r="677" spans="1:29" x14ac:dyDescent="0.25">
      <c r="A677">
        <v>1.2628483615189699E-4</v>
      </c>
      <c r="D677">
        <f>A677</f>
        <v>1.2628483615189699E-4</v>
      </c>
      <c r="E677">
        <f>D677/(SQRT(SUMPRODUCT(D675:D677,D675:D677)))</f>
        <v>4.3220963127198134E-7</v>
      </c>
      <c r="G677">
        <v>4.3220963127170494E-7</v>
      </c>
      <c r="H677">
        <v>4.5168312208996173E-13</v>
      </c>
      <c r="I677">
        <v>1.8680516536426208E-13</v>
      </c>
      <c r="K677">
        <f t="shared" si="183"/>
        <v>-8.6441926254340989E-7</v>
      </c>
      <c r="L677">
        <f t="shared" si="183"/>
        <v>-9.0336624417992346E-13</v>
      </c>
      <c r="M677">
        <f>1-2*I677</f>
        <v>0.99999999999962641</v>
      </c>
      <c r="N677">
        <v>0</v>
      </c>
    </row>
    <row r="678" spans="1:29" x14ac:dyDescent="0.25">
      <c r="A678">
        <v>0</v>
      </c>
      <c r="K678">
        <v>0</v>
      </c>
      <c r="L678">
        <v>0</v>
      </c>
      <c r="M678">
        <v>0</v>
      </c>
      <c r="N678">
        <v>1</v>
      </c>
    </row>
    <row r="679" spans="1:29" x14ac:dyDescent="0.25">
      <c r="K679" t="s">
        <v>22</v>
      </c>
      <c r="P679" t="s">
        <v>23</v>
      </c>
      <c r="U679" t="s">
        <v>24</v>
      </c>
      <c r="Z679" t="s">
        <v>25</v>
      </c>
    </row>
    <row r="680" spans="1:29" x14ac:dyDescent="0.25">
      <c r="A680">
        <f t="array" ref="A680:D683">MMULT(MMULT(K675:N678,A663:D666),K675:N678)</f>
        <v>12.587518153105481</v>
      </c>
      <c r="B680">
        <v>-11.044910045393763</v>
      </c>
      <c r="C680">
        <v>-10.750201132101541</v>
      </c>
      <c r="D680">
        <v>8.9032620124352722</v>
      </c>
      <c r="F680" t="s">
        <v>26</v>
      </c>
      <c r="G680">
        <f>SQRT(A681*A681+A682*A682)</f>
        <v>1.1315859801693805E-5</v>
      </c>
      <c r="H680" t="s">
        <v>27</v>
      </c>
      <c r="I680">
        <f>A681/G680</f>
        <v>0.76601323204279714</v>
      </c>
      <c r="K680">
        <v>1</v>
      </c>
      <c r="L680">
        <v>0</v>
      </c>
      <c r="M680">
        <v>0</v>
      </c>
      <c r="N680">
        <v>0</v>
      </c>
      <c r="P680">
        <v>1</v>
      </c>
      <c r="Q680">
        <v>0</v>
      </c>
      <c r="R680">
        <v>0</v>
      </c>
      <c r="S680">
        <v>0</v>
      </c>
      <c r="U680">
        <f t="array" ref="U680:X683">MMULT(P680:S683,MMULT(K680:N683,A680:D683))</f>
        <v>12.587518153105481</v>
      </c>
      <c r="V680">
        <v>-11.044910045393763</v>
      </c>
      <c r="W680">
        <v>-10.750201132101541</v>
      </c>
      <c r="X680">
        <v>8.9032620124352722</v>
      </c>
      <c r="Z680">
        <f t="array" ref="Z680:AC683">MMULT(MMULT(U680:X683,TRANSPOSE(K680:N683)), TRANSPOSE(P680:S683))</f>
        <v>12.587518153105481</v>
      </c>
      <c r="AA680">
        <v>-15.371043174670126</v>
      </c>
      <c r="AB680">
        <v>-1.1348541817803142</v>
      </c>
      <c r="AC680">
        <v>8.9032620124352722</v>
      </c>
    </row>
    <row r="681" spans="1:29" x14ac:dyDescent="0.25">
      <c r="A681">
        <v>8.6680983400386378E-6</v>
      </c>
      <c r="B681">
        <v>-0.24981863291653403</v>
      </c>
      <c r="C681">
        <v>-7.4162017512775469</v>
      </c>
      <c r="D681">
        <v>-1.234459956648077</v>
      </c>
      <c r="H681" t="s">
        <v>28</v>
      </c>
      <c r="I681">
        <f>A682/G680</f>
        <v>0.64282480376487328</v>
      </c>
      <c r="K681">
        <v>0</v>
      </c>
      <c r="L681">
        <f>I680</f>
        <v>0.76601323204279714</v>
      </c>
      <c r="M681">
        <f>I681</f>
        <v>0.64282480376487328</v>
      </c>
      <c r="N681">
        <v>0</v>
      </c>
      <c r="P681">
        <v>0</v>
      </c>
      <c r="Q681">
        <f>I682</f>
        <v>1</v>
      </c>
      <c r="R681">
        <v>0</v>
      </c>
      <c r="S681">
        <f>I683</f>
        <v>-1.536608176447017E-28</v>
      </c>
      <c r="U681">
        <v>1.1315859801693807E-5</v>
      </c>
      <c r="V681">
        <v>3.1120806845766795</v>
      </c>
      <c r="W681">
        <v>-10.986273659077636</v>
      </c>
      <c r="X681">
        <v>-5.1018985289299952</v>
      </c>
      <c r="Z681">
        <v>1.1315859801693807E-5</v>
      </c>
      <c r="AA681">
        <v>-4.6783542254332344</v>
      </c>
      <c r="AB681">
        <v>-10.416153649060163</v>
      </c>
      <c r="AC681">
        <v>-5.1018985289299952</v>
      </c>
    </row>
    <row r="682" spans="1:29" x14ac:dyDescent="0.25">
      <c r="A682">
        <v>7.2741153564546379E-6</v>
      </c>
      <c r="B682">
        <v>5.1389508364551091</v>
      </c>
      <c r="C682">
        <v>-8.2532051579649668</v>
      </c>
      <c r="D682">
        <v>-6.4656588286080519</v>
      </c>
      <c r="F682" t="s">
        <v>26</v>
      </c>
      <c r="G682">
        <f>SQRT(G680*G680+A683*A683)</f>
        <v>1.1315859801693805E-5</v>
      </c>
      <c r="H682" t="s">
        <v>27</v>
      </c>
      <c r="I682">
        <f>G680/G682</f>
        <v>1</v>
      </c>
      <c r="K682">
        <v>0</v>
      </c>
      <c r="L682">
        <f>-M681</f>
        <v>-0.64282480376487328</v>
      </c>
      <c r="M682">
        <f>L681</f>
        <v>0.76601323204279714</v>
      </c>
      <c r="N682">
        <v>0</v>
      </c>
      <c r="P682">
        <v>0</v>
      </c>
      <c r="Q682">
        <v>0</v>
      </c>
      <c r="R682">
        <v>1</v>
      </c>
      <c r="S682">
        <v>0</v>
      </c>
      <c r="U682">
        <v>-8.4703294725430034E-22</v>
      </c>
      <c r="V682">
        <v>4.0970939532233936</v>
      </c>
      <c r="W682">
        <v>-1.5547459223193298</v>
      </c>
      <c r="X682">
        <v>-4.1592387372002051</v>
      </c>
      <c r="Z682">
        <v>-8.4703294725430034E-22</v>
      </c>
      <c r="AA682">
        <v>2.1389989386724926</v>
      </c>
      <c r="AB682">
        <v>-3.8246695654482661</v>
      </c>
      <c r="AC682">
        <v>-4.1592387372002051</v>
      </c>
    </row>
    <row r="683" spans="1:29" x14ac:dyDescent="0.25">
      <c r="A683">
        <v>-1.7388042694810821E-33</v>
      </c>
      <c r="B683">
        <v>-1.8171472459595481E-39</v>
      </c>
      <c r="C683">
        <v>2.0115288319284906E-27</v>
      </c>
      <c r="D683">
        <v>-0.41317514036883729</v>
      </c>
      <c r="H683" t="s">
        <v>28</v>
      </c>
      <c r="I683">
        <f>A683/G682</f>
        <v>-1.536608176447017E-28</v>
      </c>
      <c r="K683">
        <v>0</v>
      </c>
      <c r="L683">
        <v>0</v>
      </c>
      <c r="M683">
        <v>0</v>
      </c>
      <c r="N683">
        <v>1</v>
      </c>
      <c r="P683">
        <v>0</v>
      </c>
      <c r="Q683">
        <f>-S681</f>
        <v>1.536608176447017E-28</v>
      </c>
      <c r="R683">
        <v>0</v>
      </c>
      <c r="S683">
        <f>Q681</f>
        <v>1</v>
      </c>
      <c r="U683">
        <v>3.4211388289180104E-49</v>
      </c>
      <c r="V683">
        <v>4.7820486256651841E-28</v>
      </c>
      <c r="W683">
        <v>3.2336903860617245E-28</v>
      </c>
      <c r="X683">
        <v>-0.41317514036883729</v>
      </c>
      <c r="Z683">
        <v>3.4211388289180104E-49</v>
      </c>
      <c r="AA683">
        <v>6.3766972103834885E-28</v>
      </c>
      <c r="AB683">
        <v>-5.9696984533444172E-29</v>
      </c>
      <c r="AC683">
        <v>-0.41317514036883729</v>
      </c>
    </row>
    <row r="684" spans="1:29" x14ac:dyDescent="0.25">
      <c r="K684" t="s">
        <v>29</v>
      </c>
      <c r="P684" t="s">
        <v>30</v>
      </c>
      <c r="U684" t="s">
        <v>31</v>
      </c>
    </row>
    <row r="685" spans="1:29" x14ac:dyDescent="0.25">
      <c r="A685">
        <f>Z680</f>
        <v>12.587518153105481</v>
      </c>
      <c r="B685">
        <f t="shared" ref="B685:D688" si="184">AA680</f>
        <v>-15.371043174670126</v>
      </c>
      <c r="C685">
        <f t="shared" si="184"/>
        <v>-1.1348541817803142</v>
      </c>
      <c r="D685">
        <f t="shared" si="184"/>
        <v>8.9032620124352722</v>
      </c>
      <c r="F685" t="s">
        <v>26</v>
      </c>
      <c r="G685">
        <f>SQRT(B687*B687+B688*B688)</f>
        <v>2.1389989386724926</v>
      </c>
      <c r="H685" t="s">
        <v>27</v>
      </c>
      <c r="I685">
        <f>B687/G685</f>
        <v>1</v>
      </c>
      <c r="K685">
        <v>1</v>
      </c>
      <c r="L685">
        <v>0</v>
      </c>
      <c r="M685">
        <v>0</v>
      </c>
      <c r="N685">
        <v>0</v>
      </c>
      <c r="P685">
        <f t="array" ref="P685:S688">MMULT(K685:N688,A685:D688)</f>
        <v>12.587518153105481</v>
      </c>
      <c r="Q685">
        <v>-15.371043174670126</v>
      </c>
      <c r="R685">
        <v>-1.1348541817803142</v>
      </c>
      <c r="S685">
        <v>8.9032620124352722</v>
      </c>
      <c r="U685">
        <f t="array" ref="U685:X688">MMULT(P685:S688,TRANSPOSE(K685:N688))</f>
        <v>12.587518153105481</v>
      </c>
      <c r="V685">
        <v>-15.371043174670126</v>
      </c>
      <c r="W685">
        <v>-1.1348541817803142</v>
      </c>
      <c r="X685">
        <v>8.9032620124352722</v>
      </c>
    </row>
    <row r="686" spans="1:29" x14ac:dyDescent="0.25">
      <c r="A686">
        <f t="shared" ref="A686:A688" si="185">Z681</f>
        <v>1.1315859801693807E-5</v>
      </c>
      <c r="B686">
        <f t="shared" si="184"/>
        <v>-4.6783542254332344</v>
      </c>
      <c r="C686">
        <f t="shared" si="184"/>
        <v>-10.416153649060163</v>
      </c>
      <c r="D686">
        <f t="shared" si="184"/>
        <v>-5.1018985289299952</v>
      </c>
      <c r="H686" t="s">
        <v>28</v>
      </c>
      <c r="I686">
        <f>B688/G685</f>
        <v>2.9811595953109727E-28</v>
      </c>
      <c r="K686">
        <v>0</v>
      </c>
      <c r="L686">
        <v>1</v>
      </c>
      <c r="M686">
        <v>0</v>
      </c>
      <c r="N686">
        <v>0</v>
      </c>
      <c r="P686">
        <v>1.1315859801693807E-5</v>
      </c>
      <c r="Q686">
        <v>-4.6783542254332344</v>
      </c>
      <c r="R686">
        <v>-10.416153649060163</v>
      </c>
      <c r="S686">
        <v>-5.1018985289299952</v>
      </c>
      <c r="U686">
        <v>1.1315859801693807E-5</v>
      </c>
      <c r="V686">
        <v>-4.6783542254332344</v>
      </c>
      <c r="W686">
        <v>-10.416153649060163</v>
      </c>
      <c r="X686">
        <v>-5.1018985289299952</v>
      </c>
    </row>
    <row r="687" spans="1:29" x14ac:dyDescent="0.25">
      <c r="A687">
        <f t="shared" si="185"/>
        <v>-8.4703294725430034E-22</v>
      </c>
      <c r="B687">
        <f t="shared" si="184"/>
        <v>2.1389989386724926</v>
      </c>
      <c r="C687">
        <f t="shared" si="184"/>
        <v>-3.8246695654482661</v>
      </c>
      <c r="D687">
        <f t="shared" si="184"/>
        <v>-4.1592387372002051</v>
      </c>
      <c r="K687">
        <v>0</v>
      </c>
      <c r="L687">
        <v>0</v>
      </c>
      <c r="M687">
        <f>I685</f>
        <v>1</v>
      </c>
      <c r="N687">
        <f>I686</f>
        <v>2.9811595953109727E-28</v>
      </c>
      <c r="P687">
        <v>-8.4703294725430034E-22</v>
      </c>
      <c r="Q687">
        <v>2.1389989386724926</v>
      </c>
      <c r="R687">
        <v>-3.8246695654482661</v>
      </c>
      <c r="S687">
        <v>-4.1592387372002051</v>
      </c>
      <c r="U687">
        <v>-8.4703294725430034E-22</v>
      </c>
      <c r="V687">
        <v>2.1389989386724926</v>
      </c>
      <c r="W687">
        <v>-3.8246695654482661</v>
      </c>
      <c r="X687">
        <v>-4.1592387372002051</v>
      </c>
    </row>
    <row r="688" spans="1:29" x14ac:dyDescent="0.25">
      <c r="A688">
        <f t="shared" si="185"/>
        <v>3.4211388289180104E-49</v>
      </c>
      <c r="B688">
        <f t="shared" si="184"/>
        <v>6.3766972103834885E-28</v>
      </c>
      <c r="C688">
        <f t="shared" si="184"/>
        <v>-5.9696984533444172E-29</v>
      </c>
      <c r="D688">
        <f t="shared" si="184"/>
        <v>-0.41317514036883729</v>
      </c>
      <c r="K688">
        <v>0</v>
      </c>
      <c r="L688">
        <v>0</v>
      </c>
      <c r="M688">
        <f>-N687</f>
        <v>-2.9811595953109727E-28</v>
      </c>
      <c r="N688">
        <f>M687</f>
        <v>1</v>
      </c>
      <c r="P688">
        <v>5.9462792271697013E-49</v>
      </c>
      <c r="Q688">
        <v>0</v>
      </c>
      <c r="R688">
        <v>1.0804980528595507E-27</v>
      </c>
      <c r="S688">
        <v>-0.41317514036883729</v>
      </c>
      <c r="U688">
        <v>5.9462792271697013E-49</v>
      </c>
      <c r="V688">
        <v>0</v>
      </c>
      <c r="W688">
        <v>9.5732394943409899E-28</v>
      </c>
      <c r="X688">
        <v>-0.41317514036883729</v>
      </c>
    </row>
    <row r="690" spans="1:14" x14ac:dyDescent="0.25">
      <c r="A690" t="s">
        <v>50</v>
      </c>
    </row>
    <row r="691" spans="1:14" x14ac:dyDescent="0.25">
      <c r="A691">
        <v>4</v>
      </c>
      <c r="B691">
        <v>4</v>
      </c>
    </row>
    <row r="692" spans="1:14" x14ac:dyDescent="0.25">
      <c r="A692">
        <f>U685</f>
        <v>12.587518153105481</v>
      </c>
      <c r="B692">
        <f t="shared" ref="B692:D695" si="186">V685</f>
        <v>-15.371043174670126</v>
      </c>
      <c r="C692">
        <f t="shared" si="186"/>
        <v>-1.1348541817803142</v>
      </c>
      <c r="D692">
        <f t="shared" si="186"/>
        <v>8.9032620124352722</v>
      </c>
      <c r="F692">
        <f>C694</f>
        <v>-3.8246695654482661</v>
      </c>
      <c r="G692">
        <f>D694</f>
        <v>-4.1592387372002051</v>
      </c>
      <c r="I692" t="s">
        <v>11</v>
      </c>
      <c r="J692">
        <f>F692+G693</f>
        <v>-4.2378447058171034</v>
      </c>
    </row>
    <row r="693" spans="1:14" x14ac:dyDescent="0.25">
      <c r="A693">
        <f t="shared" ref="A693:A695" si="187">U686</f>
        <v>1.1315859801693807E-5</v>
      </c>
      <c r="B693">
        <f t="shared" si="186"/>
        <v>-4.6783542254332344</v>
      </c>
      <c r="C693">
        <f t="shared" si="186"/>
        <v>-10.416153649060163</v>
      </c>
      <c r="D693">
        <f t="shared" si="186"/>
        <v>-5.1018985289299952</v>
      </c>
      <c r="F693">
        <f>C695</f>
        <v>9.5732394943409899E-28</v>
      </c>
      <c r="G693">
        <f>D695</f>
        <v>-0.41317514036883729</v>
      </c>
      <c r="I693" t="s">
        <v>12</v>
      </c>
      <c r="J693">
        <f>F692*G693-F693*G692</f>
        <v>1.5802583845685072</v>
      </c>
    </row>
    <row r="694" spans="1:14" x14ac:dyDescent="0.25">
      <c r="A694">
        <f t="shared" si="187"/>
        <v>-8.4703294725430034E-22</v>
      </c>
      <c r="B694">
        <f t="shared" si="186"/>
        <v>2.1389989386724926</v>
      </c>
      <c r="C694">
        <f t="shared" si="186"/>
        <v>-3.8246695654482661</v>
      </c>
      <c r="D694">
        <f t="shared" si="186"/>
        <v>-4.1592387372002051</v>
      </c>
    </row>
    <row r="695" spans="1:14" x14ac:dyDescent="0.25">
      <c r="A695">
        <f t="shared" si="187"/>
        <v>5.9462792271697013E-49</v>
      </c>
      <c r="B695">
        <f t="shared" si="186"/>
        <v>0</v>
      </c>
      <c r="C695">
        <f t="shared" si="186"/>
        <v>9.5732394943409899E-28</v>
      </c>
      <c r="D695">
        <f t="shared" si="186"/>
        <v>-0.41317514036883729</v>
      </c>
    </row>
    <row r="697" spans="1:14" x14ac:dyDescent="0.25">
      <c r="A697" t="s">
        <v>13</v>
      </c>
      <c r="F697" t="s">
        <v>14</v>
      </c>
      <c r="K697" t="s">
        <v>15</v>
      </c>
    </row>
    <row r="698" spans="1:14" x14ac:dyDescent="0.25">
      <c r="A698">
        <f t="array" ref="A698:D701">MMULT(A692:D695,A692:D695)</f>
        <v>158.44543931819044</v>
      </c>
      <c r="B698">
        <v>-123.99955209816979</v>
      </c>
      <c r="C698">
        <v>150.16259208969103</v>
      </c>
      <c r="D698">
        <v>191.53299770655823</v>
      </c>
      <c r="F698">
        <f>$J$25*A692</f>
        <v>-1.1076040792175279</v>
      </c>
      <c r="G698">
        <f t="shared" ref="G698:I701" si="188">$J$25*B692</f>
        <v>1.3525327165381769</v>
      </c>
      <c r="H698">
        <f t="shared" si="188"/>
        <v>9.9858376033152937E-2</v>
      </c>
      <c r="I698">
        <f t="shared" si="188"/>
        <v>-0.78341808157653969</v>
      </c>
      <c r="K698">
        <f>$J$26</f>
        <v>-13.460558290299449</v>
      </c>
      <c r="L698">
        <v>0</v>
      </c>
      <c r="M698">
        <v>0</v>
      </c>
      <c r="N698">
        <v>0</v>
      </c>
    </row>
    <row r="699" spans="1:14" x14ac:dyDescent="0.25">
      <c r="A699">
        <v>8.9498990154153102E-5</v>
      </c>
      <c r="B699">
        <v>-0.39331727832987085</v>
      </c>
      <c r="C699">
        <v>88.568789445584912</v>
      </c>
      <c r="D699">
        <v>69.299836679254469</v>
      </c>
      <c r="F699">
        <f t="shared" ref="F699:F701" si="189">$J$25*A693</f>
        <v>-9.9570799610863351E-7</v>
      </c>
      <c r="G699">
        <f t="shared" si="188"/>
        <v>0.41165892760488365</v>
      </c>
      <c r="H699">
        <f t="shared" si="188"/>
        <v>0.91654082489718391</v>
      </c>
      <c r="I699">
        <f t="shared" si="188"/>
        <v>0.44892754502225929</v>
      </c>
      <c r="K699">
        <v>0</v>
      </c>
      <c r="L699">
        <f>$J$26</f>
        <v>-13.460558290299449</v>
      </c>
      <c r="M699">
        <v>0</v>
      </c>
      <c r="N699">
        <v>0</v>
      </c>
    </row>
    <row r="700" spans="1:14" x14ac:dyDescent="0.25">
      <c r="A700">
        <v>2.420461210598977E-5</v>
      </c>
      <c r="B700">
        <v>-18.187958864202486</v>
      </c>
      <c r="C700">
        <v>-7.6520443155230708</v>
      </c>
      <c r="D700">
        <v>6.7132523240772937</v>
      </c>
      <c r="F700">
        <f t="shared" si="189"/>
        <v>7.4532337208907969E-23</v>
      </c>
      <c r="G700">
        <f t="shared" si="188"/>
        <v>-0.18821533531064791</v>
      </c>
      <c r="H700">
        <f t="shared" si="188"/>
        <v>0.33654129120795001</v>
      </c>
      <c r="I700">
        <f t="shared" si="188"/>
        <v>0.36598078634158393</v>
      </c>
      <c r="K700">
        <v>0</v>
      </c>
      <c r="L700">
        <v>0</v>
      </c>
      <c r="M700">
        <f>$J$26</f>
        <v>-13.460558290299449</v>
      </c>
      <c r="N700">
        <v>0</v>
      </c>
    </row>
    <row r="701" spans="1:14" x14ac:dyDescent="0.25">
      <c r="A701">
        <v>6.4283193697411577E-48</v>
      </c>
      <c r="B701">
        <v>2.0477149118052967E-27</v>
      </c>
      <c r="C701">
        <v>-4.0569902308612173E-27</v>
      </c>
      <c r="D701">
        <v>0.17071369661880839</v>
      </c>
      <c r="F701">
        <f t="shared" si="189"/>
        <v>-5.2322650486543608E-50</v>
      </c>
      <c r="G701">
        <f t="shared" si="188"/>
        <v>0</v>
      </c>
      <c r="H701">
        <f t="shared" si="188"/>
        <v>-8.4237090952218069E-29</v>
      </c>
      <c r="I701">
        <f t="shared" si="188"/>
        <v>3.6356211394292633E-2</v>
      </c>
      <c r="K701">
        <v>0</v>
      </c>
      <c r="L701">
        <v>0</v>
      </c>
      <c r="M701">
        <v>0</v>
      </c>
      <c r="N701">
        <f>$J$26</f>
        <v>-13.460558290299449</v>
      </c>
    </row>
    <row r="703" spans="1:14" x14ac:dyDescent="0.25">
      <c r="A703" t="s">
        <v>16</v>
      </c>
      <c r="C703" t="s">
        <v>17</v>
      </c>
      <c r="D703" t="s">
        <v>18</v>
      </c>
      <c r="E703" t="s">
        <v>19</v>
      </c>
      <c r="G703" t="s">
        <v>20</v>
      </c>
      <c r="K703" t="s">
        <v>21</v>
      </c>
    </row>
    <row r="704" spans="1:14" x14ac:dyDescent="0.25">
      <c r="A704">
        <f t="array" ref="A704:A707">A698:D701-F698:I701+K698:N701</f>
        <v>146.09248510710853</v>
      </c>
      <c r="C704">
        <f>SQRT(SUMPRODUCT(A704:A706,A704:A706))</f>
        <v>146.09248510713857</v>
      </c>
      <c r="D704">
        <f>A704+SIGN(A704)*C704</f>
        <v>292.18497021424707</v>
      </c>
      <c r="E704">
        <f>D704/(SQRT(SUMPRODUCT(D704:D706,D704:D706)))</f>
        <v>0.9999999999999486</v>
      </c>
      <c r="G704">
        <f t="array" ref="G704:I706">MMULT(E704:E706,TRANSPOSE(E704:E706))</f>
        <v>0.99999999999989719</v>
      </c>
      <c r="H704">
        <v>3.0971715651183713E-7</v>
      </c>
      <c r="I704">
        <v>8.2840031395999072E-8</v>
      </c>
      <c r="K704">
        <f>1-2*G704</f>
        <v>-0.99999999999979439</v>
      </c>
      <c r="L704">
        <f t="shared" ref="L704:M705" si="190">-2*H704</f>
        <v>-6.1943431302367426E-7</v>
      </c>
      <c r="M704">
        <f t="shared" si="190"/>
        <v>-1.6568006279199814E-7</v>
      </c>
      <c r="N704">
        <v>0</v>
      </c>
    </row>
    <row r="705" spans="1:29" x14ac:dyDescent="0.25">
      <c r="A705">
        <v>9.0494698150261741E-5</v>
      </c>
      <c r="D705">
        <f>A705</f>
        <v>9.0494698150261741E-5</v>
      </c>
      <c r="E705">
        <f>D705/(SQRT(SUMPRODUCT(D704:D706,D704:D706)))</f>
        <v>3.0971715651185307E-7</v>
      </c>
      <c r="G705">
        <v>3.0971715651183713E-7</v>
      </c>
      <c r="H705">
        <v>9.5924717037787686E-14</v>
      </c>
      <c r="I705">
        <v>2.5656978969322786E-14</v>
      </c>
      <c r="K705">
        <f t="shared" ref="K705:L706" si="191">-2*G705</f>
        <v>-6.1943431302367426E-7</v>
      </c>
      <c r="L705">
        <f>1-2*H705</f>
        <v>0.99999999999980815</v>
      </c>
      <c r="M705">
        <f t="shared" si="190"/>
        <v>-5.1313957938645572E-14</v>
      </c>
      <c r="N705">
        <v>0</v>
      </c>
    </row>
    <row r="706" spans="1:29" x14ac:dyDescent="0.25">
      <c r="A706">
        <v>2.420461210598977E-5</v>
      </c>
      <c r="D706">
        <f>A706</f>
        <v>2.420461210598977E-5</v>
      </c>
      <c r="E706">
        <f>D706/(SQRT(SUMPRODUCT(D704:D706,D704:D706)))</f>
        <v>8.2840031396003334E-8</v>
      </c>
      <c r="G706">
        <v>8.2840031395999072E-8</v>
      </c>
      <c r="H706">
        <v>2.5656978969322786E-14</v>
      </c>
      <c r="I706">
        <v>6.862470801690818E-15</v>
      </c>
      <c r="K706">
        <f t="shared" si="191"/>
        <v>-1.6568006279199814E-7</v>
      </c>
      <c r="L706">
        <f t="shared" si="191"/>
        <v>-5.1313957938645572E-14</v>
      </c>
      <c r="M706">
        <f>1-2*I706</f>
        <v>0.99999999999998623</v>
      </c>
      <c r="N706">
        <v>0</v>
      </c>
    </row>
    <row r="707" spans="1:29" x14ac:dyDescent="0.25">
      <c r="A707">
        <v>6.4806420202277013E-48</v>
      </c>
      <c r="K707">
        <v>0</v>
      </c>
      <c r="L707">
        <v>0</v>
      </c>
      <c r="M707">
        <v>0</v>
      </c>
      <c r="N707">
        <v>1</v>
      </c>
    </row>
    <row r="708" spans="1:29" x14ac:dyDescent="0.25">
      <c r="K708" t="s">
        <v>22</v>
      </c>
      <c r="P708" t="s">
        <v>23</v>
      </c>
      <c r="U708" t="s">
        <v>24</v>
      </c>
      <c r="Z708" t="s">
        <v>25</v>
      </c>
    </row>
    <row r="709" spans="1:29" x14ac:dyDescent="0.25">
      <c r="A709">
        <f t="array" ref="A709:D712">MMULT(MMULT(K704:N707,A692:D695),K704:N707)</f>
        <v>12.587508443730284</v>
      </c>
      <c r="B709">
        <v>15.371053515348276</v>
      </c>
      <c r="C709">
        <v>1.1348633530745482</v>
      </c>
      <c r="D709">
        <v>-8.9032581630394958</v>
      </c>
      <c r="F709" t="s">
        <v>26</v>
      </c>
      <c r="G709">
        <f>SQRT(A710*A710+A711*A711)</f>
        <v>1.7789680425096412E-6</v>
      </c>
      <c r="H709" t="s">
        <v>27</v>
      </c>
      <c r="I709">
        <f>A710/G709</f>
        <v>0.62112243939570932</v>
      </c>
      <c r="K709">
        <v>1</v>
      </c>
      <c r="L709">
        <v>0</v>
      </c>
      <c r="M709">
        <v>0</v>
      </c>
      <c r="N709">
        <v>0</v>
      </c>
      <c r="P709">
        <v>1</v>
      </c>
      <c r="Q709">
        <v>0</v>
      </c>
      <c r="R709">
        <v>0</v>
      </c>
      <c r="S709">
        <v>0</v>
      </c>
      <c r="U709">
        <f t="array" ref="U709:X712">MMULT(P709:S712,MMULT(K709:N712,A709:D712))</f>
        <v>12.587508443730284</v>
      </c>
      <c r="V709">
        <v>15.371053515348276</v>
      </c>
      <c r="W709">
        <v>1.1348633530745482</v>
      </c>
      <c r="X709">
        <v>-8.9032581630394958</v>
      </c>
      <c r="Z709">
        <f t="array" ref="Z709:AC712">MMULT(MMULT(U709:X712,TRANSPOSE(K709:N712)), TRANSPOSE(P709:S712))</f>
        <v>12.587508443730284</v>
      </c>
      <c r="AA709">
        <v>10.43671403319936</v>
      </c>
      <c r="AB709">
        <v>-11.341613694314919</v>
      </c>
      <c r="AC709">
        <v>-8.9032581630394958</v>
      </c>
    </row>
    <row r="710" spans="1:29" x14ac:dyDescent="0.25">
      <c r="A710">
        <v>1.1049569701705983E-6</v>
      </c>
      <c r="B710">
        <v>-4.6783447040816242</v>
      </c>
      <c r="C710">
        <v>-10.416152946090548</v>
      </c>
      <c r="D710">
        <v>-5.101904043914792</v>
      </c>
      <c r="H710" t="s">
        <v>28</v>
      </c>
      <c r="I710">
        <f>A711/G709</f>
        <v>0.78371354159483764</v>
      </c>
      <c r="K710">
        <v>0</v>
      </c>
      <c r="L710">
        <f>I709</f>
        <v>0.62112243939570932</v>
      </c>
      <c r="M710">
        <f>I710</f>
        <v>0.78371354159483764</v>
      </c>
      <c r="N710">
        <v>0</v>
      </c>
      <c r="P710">
        <v>0</v>
      </c>
      <c r="Q710">
        <f>I711</f>
        <v>1</v>
      </c>
      <c r="R710">
        <v>0</v>
      </c>
      <c r="S710">
        <f>I712</f>
        <v>-8.9158145770157186E-29</v>
      </c>
      <c r="U710">
        <v>1.7789680425096412E-6</v>
      </c>
      <c r="V710">
        <v>-1.2294604453735525</v>
      </c>
      <c r="W710">
        <v>-9.4671515102053831</v>
      </c>
      <c r="X710">
        <v>-6.4285599624389196</v>
      </c>
      <c r="Z710">
        <v>1.7789680425096412E-6</v>
      </c>
      <c r="AA710">
        <v>-8.1831803098489324</v>
      </c>
      <c r="AB710">
        <v>-4.9167154402530677</v>
      </c>
      <c r="AC710">
        <v>-6.4285599624389196</v>
      </c>
    </row>
    <row r="711" spans="1:29" x14ac:dyDescent="0.25">
      <c r="A711">
        <v>1.3942013449792666E-6</v>
      </c>
      <c r="B711">
        <v>2.1390014853491794</v>
      </c>
      <c r="C711">
        <v>-3.8246693774246778</v>
      </c>
      <c r="D711">
        <v>-4.1592402122928958</v>
      </c>
      <c r="F711" t="s">
        <v>26</v>
      </c>
      <c r="G711">
        <f>SQRT(G709*G709+A712*A712)</f>
        <v>1.7789680425096412E-6</v>
      </c>
      <c r="H711" t="s">
        <v>27</v>
      </c>
      <c r="I711">
        <f>G709/G711</f>
        <v>1</v>
      </c>
      <c r="K711">
        <v>0</v>
      </c>
      <c r="L711">
        <f>-M710</f>
        <v>-0.78371354159483764</v>
      </c>
      <c r="M711">
        <f>L710</f>
        <v>0.62112243939570932</v>
      </c>
      <c r="N711">
        <v>0</v>
      </c>
      <c r="P711">
        <v>0</v>
      </c>
      <c r="Q711">
        <v>0</v>
      </c>
      <c r="R711">
        <v>1</v>
      </c>
      <c r="S711">
        <v>0</v>
      </c>
      <c r="U711">
        <v>-1.0587911840678754E-22</v>
      </c>
      <c r="V711">
        <v>4.9950639172883902</v>
      </c>
      <c r="W711">
        <v>5.7876921415860405</v>
      </c>
      <c r="X711">
        <v>1.4150338604413943</v>
      </c>
      <c r="Z711">
        <v>-1.0587911840678754E-22</v>
      </c>
      <c r="AA711">
        <v>7.6384389911866588</v>
      </c>
      <c r="AB711">
        <v>-0.3198337716573687</v>
      </c>
      <c r="AC711">
        <v>1.4150338604413943</v>
      </c>
    </row>
    <row r="712" spans="1:29" x14ac:dyDescent="0.25">
      <c r="A712">
        <v>-1.5860949205452577E-34</v>
      </c>
      <c r="B712">
        <v>-4.9124080874919783E-41</v>
      </c>
      <c r="C712">
        <v>9.5732394943408589E-28</v>
      </c>
      <c r="D712">
        <v>-0.41317514036883729</v>
      </c>
      <c r="H712" t="s">
        <v>28</v>
      </c>
      <c r="I712">
        <f>A712/G711</f>
        <v>-8.9158145770157186E-29</v>
      </c>
      <c r="K712">
        <v>0</v>
      </c>
      <c r="L712">
        <v>0</v>
      </c>
      <c r="M712">
        <v>0</v>
      </c>
      <c r="N712">
        <v>1</v>
      </c>
      <c r="P712">
        <v>0</v>
      </c>
      <c r="Q712">
        <f>-S710</f>
        <v>8.9158145770157186E-29</v>
      </c>
      <c r="R712">
        <v>0</v>
      </c>
      <c r="S712">
        <f>Q710</f>
        <v>1</v>
      </c>
      <c r="U712">
        <v>0</v>
      </c>
      <c r="V712">
        <v>-1.0961641360730669E-28</v>
      </c>
      <c r="W712">
        <v>1.1325027505903055E-28</v>
      </c>
      <c r="X712">
        <v>-0.41317514036883729</v>
      </c>
      <c r="Z712">
        <v>0</v>
      </c>
      <c r="AA712">
        <v>5.7508489329132941E-29</v>
      </c>
      <c r="AB712">
        <v>1.5625015483200698E-28</v>
      </c>
      <c r="AC712">
        <v>-0.41317514036883729</v>
      </c>
    </row>
    <row r="713" spans="1:29" x14ac:dyDescent="0.25">
      <c r="K713" t="s">
        <v>29</v>
      </c>
      <c r="P713" t="s">
        <v>30</v>
      </c>
      <c r="U713" t="s">
        <v>31</v>
      </c>
    </row>
    <row r="714" spans="1:29" x14ac:dyDescent="0.25">
      <c r="A714">
        <f>Z709</f>
        <v>12.587508443730284</v>
      </c>
      <c r="B714">
        <f t="shared" ref="B714:D717" si="192">AA709</f>
        <v>10.43671403319936</v>
      </c>
      <c r="C714">
        <f t="shared" si="192"/>
        <v>-11.341613694314919</v>
      </c>
      <c r="D714">
        <f t="shared" si="192"/>
        <v>-8.9032581630394958</v>
      </c>
      <c r="F714" t="s">
        <v>26</v>
      </c>
      <c r="G714">
        <f>SQRT(B716*B716+B717*B717)</f>
        <v>7.6384389911866588</v>
      </c>
      <c r="H714" t="s">
        <v>27</v>
      </c>
      <c r="I714">
        <f>B716/G714</f>
        <v>1</v>
      </c>
      <c r="K714">
        <v>1</v>
      </c>
      <c r="L714">
        <v>0</v>
      </c>
      <c r="M714">
        <v>0</v>
      </c>
      <c r="N714">
        <v>0</v>
      </c>
      <c r="P714">
        <f t="array" ref="P714:S717">MMULT(K714:N717,A714:D717)</f>
        <v>12.587508443730284</v>
      </c>
      <c r="Q714">
        <v>10.43671403319936</v>
      </c>
      <c r="R714">
        <v>-11.341613694314919</v>
      </c>
      <c r="S714">
        <v>-8.9032581630394958</v>
      </c>
      <c r="U714">
        <f t="array" ref="U714:X717">MMULT(P714:S717,TRANSPOSE(K714:N717))</f>
        <v>12.587508443730284</v>
      </c>
      <c r="V714">
        <v>10.43671403319936</v>
      </c>
      <c r="W714">
        <v>-11.341613694314919</v>
      </c>
      <c r="X714">
        <v>-8.9032581630394958</v>
      </c>
    </row>
    <row r="715" spans="1:29" x14ac:dyDescent="0.25">
      <c r="A715">
        <f t="shared" ref="A715:A717" si="193">Z710</f>
        <v>1.7789680425096412E-6</v>
      </c>
      <c r="B715">
        <f t="shared" si="192"/>
        <v>-8.1831803098489324</v>
      </c>
      <c r="C715">
        <f t="shared" si="192"/>
        <v>-4.9167154402530677</v>
      </c>
      <c r="D715">
        <f t="shared" si="192"/>
        <v>-6.4285599624389196</v>
      </c>
      <c r="H715" t="s">
        <v>28</v>
      </c>
      <c r="I715">
        <f>B717/G714</f>
        <v>7.5288274731901461E-30</v>
      </c>
      <c r="K715">
        <v>0</v>
      </c>
      <c r="L715">
        <v>1</v>
      </c>
      <c r="M715">
        <v>0</v>
      </c>
      <c r="N715">
        <v>0</v>
      </c>
      <c r="P715">
        <v>1.7789680425096412E-6</v>
      </c>
      <c r="Q715">
        <v>-8.1831803098489324</v>
      </c>
      <c r="R715">
        <v>-4.9167154402530677</v>
      </c>
      <c r="S715">
        <v>-6.4285599624389196</v>
      </c>
      <c r="U715">
        <v>1.7789680425096412E-6</v>
      </c>
      <c r="V715">
        <v>-8.1831803098489324</v>
      </c>
      <c r="W715">
        <v>-4.9167154402530677</v>
      </c>
      <c r="X715">
        <v>-6.4285599624389196</v>
      </c>
    </row>
    <row r="716" spans="1:29" x14ac:dyDescent="0.25">
      <c r="A716">
        <f t="shared" si="193"/>
        <v>-1.0587911840678754E-22</v>
      </c>
      <c r="B716">
        <f t="shared" si="192"/>
        <v>7.6384389911866588</v>
      </c>
      <c r="C716">
        <f t="shared" si="192"/>
        <v>-0.3198337716573687</v>
      </c>
      <c r="D716">
        <f t="shared" si="192"/>
        <v>1.4150338604413943</v>
      </c>
      <c r="K716">
        <v>0</v>
      </c>
      <c r="L716">
        <v>0</v>
      </c>
      <c r="M716">
        <f>I714</f>
        <v>1</v>
      </c>
      <c r="N716">
        <f>I715</f>
        <v>7.5288274731901461E-30</v>
      </c>
      <c r="P716">
        <v>-1.0587911840678754E-22</v>
      </c>
      <c r="Q716">
        <v>7.6384389911866588</v>
      </c>
      <c r="R716">
        <v>-0.3198337716573687</v>
      </c>
      <c r="S716">
        <v>1.4150338604413943</v>
      </c>
      <c r="U716">
        <v>-1.0587911840678754E-22</v>
      </c>
      <c r="V716">
        <v>7.6384389911866588</v>
      </c>
      <c r="W716">
        <v>-0.3198337716573687</v>
      </c>
      <c r="X716">
        <v>1.4150338604413943</v>
      </c>
    </row>
    <row r="717" spans="1:29" x14ac:dyDescent="0.25">
      <c r="A717">
        <f t="shared" si="193"/>
        <v>0</v>
      </c>
      <c r="B717">
        <f t="shared" si="192"/>
        <v>5.7508489329132941E-29</v>
      </c>
      <c r="C717">
        <f t="shared" si="192"/>
        <v>1.5625015483200698E-28</v>
      </c>
      <c r="D717">
        <f t="shared" si="192"/>
        <v>-0.41317514036883729</v>
      </c>
      <c r="K717">
        <v>0</v>
      </c>
      <c r="L717">
        <v>0</v>
      </c>
      <c r="M717">
        <f>-N716</f>
        <v>-7.5288274731901461E-30</v>
      </c>
      <c r="N717">
        <f>M716</f>
        <v>1</v>
      </c>
      <c r="P717">
        <v>7.9714561549817454E-52</v>
      </c>
      <c r="Q717">
        <v>0</v>
      </c>
      <c r="R717">
        <v>1.5865812811891499E-28</v>
      </c>
      <c r="S717">
        <v>-0.41317514036883729</v>
      </c>
      <c r="U717">
        <v>7.9714561549817454E-52</v>
      </c>
      <c r="V717">
        <v>0</v>
      </c>
      <c r="W717">
        <v>1.5554740377086689E-28</v>
      </c>
      <c r="X717">
        <v>-0.41317514036883729</v>
      </c>
    </row>
    <row r="719" spans="1:29" x14ac:dyDescent="0.25">
      <c r="A719" t="s">
        <v>51</v>
      </c>
    </row>
    <row r="720" spans="1:29" x14ac:dyDescent="0.25">
      <c r="A720">
        <v>4</v>
      </c>
      <c r="B720">
        <v>4</v>
      </c>
    </row>
    <row r="721" spans="1:14" x14ac:dyDescent="0.25">
      <c r="A721">
        <f>U714</f>
        <v>12.587508443730284</v>
      </c>
      <c r="B721">
        <f t="shared" ref="B721:D724" si="194">V714</f>
        <v>10.43671403319936</v>
      </c>
      <c r="C721">
        <f t="shared" si="194"/>
        <v>-11.341613694314919</v>
      </c>
      <c r="D721">
        <f t="shared" si="194"/>
        <v>-8.9032581630394958</v>
      </c>
      <c r="F721">
        <f>C723</f>
        <v>-0.3198337716573687</v>
      </c>
      <c r="G721">
        <f>D723</f>
        <v>1.4150338604413943</v>
      </c>
      <c r="I721" t="s">
        <v>11</v>
      </c>
      <c r="J721">
        <f>F721+G722</f>
        <v>-0.73300891202620599</v>
      </c>
    </row>
    <row r="722" spans="1:14" x14ac:dyDescent="0.25">
      <c r="A722">
        <f t="shared" ref="A722:A724" si="195">U715</f>
        <v>1.7789680425096412E-6</v>
      </c>
      <c r="B722">
        <f t="shared" si="194"/>
        <v>-8.1831803098489324</v>
      </c>
      <c r="C722">
        <f t="shared" si="194"/>
        <v>-4.9167154402530677</v>
      </c>
      <c r="D722">
        <f t="shared" si="194"/>
        <v>-6.4285599624389196</v>
      </c>
      <c r="F722">
        <f>C724</f>
        <v>1.5554740377086689E-28</v>
      </c>
      <c r="G722">
        <f>D724</f>
        <v>-0.41317514036883729</v>
      </c>
      <c r="I722" t="s">
        <v>12</v>
      </c>
      <c r="J722">
        <f>F721*G722-F722*G721</f>
        <v>0.13214736349922795</v>
      </c>
    </row>
    <row r="723" spans="1:14" x14ac:dyDescent="0.25">
      <c r="A723">
        <f t="shared" si="195"/>
        <v>-1.0587911840678754E-22</v>
      </c>
      <c r="B723">
        <f t="shared" si="194"/>
        <v>7.6384389911866588</v>
      </c>
      <c r="C723">
        <f t="shared" si="194"/>
        <v>-0.3198337716573687</v>
      </c>
      <c r="D723">
        <f t="shared" si="194"/>
        <v>1.4150338604413943</v>
      </c>
    </row>
    <row r="724" spans="1:14" x14ac:dyDescent="0.25">
      <c r="A724">
        <f t="shared" si="195"/>
        <v>7.9714561549817454E-52</v>
      </c>
      <c r="B724">
        <f t="shared" si="194"/>
        <v>0</v>
      </c>
      <c r="C724">
        <f t="shared" si="194"/>
        <v>1.5554740377086689E-28</v>
      </c>
      <c r="D724">
        <f t="shared" si="194"/>
        <v>-0.41317514036883729</v>
      </c>
    </row>
    <row r="726" spans="1:14" x14ac:dyDescent="0.25">
      <c r="A726" t="s">
        <v>13</v>
      </c>
      <c r="F726" t="s">
        <v>14</v>
      </c>
      <c r="K726" t="s">
        <v>15</v>
      </c>
    </row>
    <row r="727" spans="1:14" x14ac:dyDescent="0.25">
      <c r="A727">
        <f t="array" ref="A727:D730">MMULT(A721:D724,A721:D724)</f>
        <v>158.44538738756194</v>
      </c>
      <c r="B727">
        <v>-40.665511023937412</v>
      </c>
      <c r="C727">
        <v>-190.44958009071962</v>
      </c>
      <c r="D727">
        <v>-191.53304174546761</v>
      </c>
      <c r="F727">
        <f>$J$25*A721</f>
        <v>-1.1076032248677312</v>
      </c>
      <c r="G727">
        <f t="shared" ref="G727:I730" si="196">$J$25*B721</f>
        <v>-0.91834997941564123</v>
      </c>
      <c r="H727">
        <f t="shared" si="196"/>
        <v>0.99797413913825339</v>
      </c>
      <c r="I727">
        <f t="shared" si="196"/>
        <v>0.78341774285953347</v>
      </c>
      <c r="K727">
        <f>$J$26</f>
        <v>-13.460558290299449</v>
      </c>
      <c r="L727">
        <v>0</v>
      </c>
      <c r="M727">
        <v>0</v>
      </c>
      <c r="N727">
        <v>0</v>
      </c>
    </row>
    <row r="728" spans="1:14" x14ac:dyDescent="0.25">
      <c r="A728">
        <v>7.8351589989010479E-6</v>
      </c>
      <c r="B728">
        <v>29.408427622681501</v>
      </c>
      <c r="C728">
        <v>41.806880446862976</v>
      </c>
      <c r="D728">
        <v>48.304851801438694</v>
      </c>
      <c r="F728">
        <f t="shared" ref="F728:F730" si="197">$J$25*A722</f>
        <v>-1.5653540568640064E-7</v>
      </c>
      <c r="G728">
        <f t="shared" si="196"/>
        <v>0.72005647037935827</v>
      </c>
      <c r="H728">
        <f t="shared" si="196"/>
        <v>0.43263286787257327</v>
      </c>
      <c r="I728">
        <f t="shared" si="196"/>
        <v>0.56566347323480659</v>
      </c>
      <c r="K728">
        <v>0</v>
      </c>
      <c r="L728">
        <f>$J$26</f>
        <v>-13.460558290299449</v>
      </c>
      <c r="M728">
        <v>0</v>
      </c>
      <c r="N728">
        <v>0</v>
      </c>
    </row>
    <row r="729" spans="1:14" x14ac:dyDescent="0.25">
      <c r="A729">
        <v>1.3588538859980648E-5</v>
      </c>
      <c r="B729">
        <v>-64.949754302786943</v>
      </c>
      <c r="C729">
        <v>-37.45373728590593</v>
      </c>
      <c r="D729">
        <v>-50.141395504797273</v>
      </c>
      <c r="F729">
        <f t="shared" si="197"/>
        <v>9.3165421511134961E-24</v>
      </c>
      <c r="G729">
        <f t="shared" si="196"/>
        <v>-0.67212345456719713</v>
      </c>
      <c r="H729">
        <f t="shared" si="196"/>
        <v>2.8142894083678576E-2</v>
      </c>
      <c r="I729">
        <f t="shared" si="196"/>
        <v>-0.12451201714208807</v>
      </c>
      <c r="K729">
        <v>0</v>
      </c>
      <c r="L729">
        <v>0</v>
      </c>
      <c r="M729">
        <f>$J$26</f>
        <v>-13.460558290299449</v>
      </c>
      <c r="N729">
        <v>0</v>
      </c>
    </row>
    <row r="730" spans="1:14" x14ac:dyDescent="0.25">
      <c r="A730">
        <v>-6.7645055673360227E-51</v>
      </c>
      <c r="B730">
        <v>1.1881393539412445E-27</v>
      </c>
      <c r="C730">
        <v>-1.1401763320658412E-28</v>
      </c>
      <c r="D730">
        <v>0.17071369661880839</v>
      </c>
      <c r="F730">
        <f t="shared" si="197"/>
        <v>-7.0142638502437314E-53</v>
      </c>
      <c r="G730">
        <f t="shared" si="196"/>
        <v>0</v>
      </c>
      <c r="H730">
        <f t="shared" si="196"/>
        <v>-1.3686966472084367E-29</v>
      </c>
      <c r="I730">
        <f t="shared" si="196"/>
        <v>3.6356211394292633E-2</v>
      </c>
      <c r="K730">
        <v>0</v>
      </c>
      <c r="L730">
        <v>0</v>
      </c>
      <c r="M730">
        <v>0</v>
      </c>
      <c r="N730">
        <f>$J$26</f>
        <v>-13.460558290299449</v>
      </c>
    </row>
    <row r="732" spans="1:14" x14ac:dyDescent="0.25">
      <c r="A732" t="s">
        <v>16</v>
      </c>
      <c r="C732" t="s">
        <v>17</v>
      </c>
      <c r="D732" t="s">
        <v>18</v>
      </c>
      <c r="E732" t="s">
        <v>19</v>
      </c>
      <c r="G732" t="s">
        <v>20</v>
      </c>
      <c r="K732" t="s">
        <v>21</v>
      </c>
    </row>
    <row r="733" spans="1:14" x14ac:dyDescent="0.25">
      <c r="A733">
        <f t="array" ref="A733:A736">A727:D730-F727:I730+K727:N730</f>
        <v>146.09243232213024</v>
      </c>
      <c r="C733">
        <f>SQRT(SUMPRODUCT(A733:A735,A733:A735))</f>
        <v>146.09243232213109</v>
      </c>
      <c r="D733">
        <f>A733+SIGN(A733)*C733</f>
        <v>292.18486464426132</v>
      </c>
      <c r="E733">
        <f>D733/(SQRT(SUMPRODUCT(D733:D735,D733:D735)))</f>
        <v>0.99999999999999867</v>
      </c>
      <c r="G733">
        <f t="array" ref="G733:I735">MMULT(E733:E735,TRANSPOSE(E733:E735))</f>
        <v>0.99999999999999734</v>
      </c>
      <c r="H733">
        <v>2.7351500271300549E-8</v>
      </c>
      <c r="I733">
        <v>4.6506648715445361E-8</v>
      </c>
      <c r="K733">
        <f>1-2*G733</f>
        <v>-0.99999999999999467</v>
      </c>
      <c r="L733">
        <f t="shared" ref="L733:M734" si="198">-2*H733</f>
        <v>-5.4703000542601097E-8</v>
      </c>
      <c r="M733">
        <f t="shared" si="198"/>
        <v>-9.3013297430890722E-8</v>
      </c>
      <c r="N733">
        <v>0</v>
      </c>
    </row>
    <row r="734" spans="1:14" x14ac:dyDescent="0.25">
      <c r="A734">
        <v>7.9916944045874492E-6</v>
      </c>
      <c r="D734">
        <f>A734</f>
        <v>7.9916944045874492E-6</v>
      </c>
      <c r="E734">
        <f>D734/(SQRT(SUMPRODUCT(D733:D735,D733:D735)))</f>
        <v>2.7351500271300585E-8</v>
      </c>
      <c r="G734">
        <v>2.7351500271300549E-8</v>
      </c>
      <c r="H734">
        <v>7.4810456709095593E-16</v>
      </c>
      <c r="I734">
        <v>1.2720266149577864E-15</v>
      </c>
      <c r="K734">
        <f t="shared" ref="K734:L735" si="199">-2*G734</f>
        <v>-5.4703000542601097E-8</v>
      </c>
      <c r="L734">
        <f>1-2*H734</f>
        <v>0.99999999999999856</v>
      </c>
      <c r="M734">
        <f t="shared" si="198"/>
        <v>-2.5440532299155728E-15</v>
      </c>
      <c r="N734">
        <v>0</v>
      </c>
    </row>
    <row r="735" spans="1:14" x14ac:dyDescent="0.25">
      <c r="A735">
        <v>1.3588538859980648E-5</v>
      </c>
      <c r="D735">
        <f>A735</f>
        <v>1.3588538859980648E-5</v>
      </c>
      <c r="E735">
        <f>D735/(SQRT(SUMPRODUCT(D733:D735,D733:D735)))</f>
        <v>4.650664871544542E-8</v>
      </c>
      <c r="G735">
        <v>4.6506648715445361E-8</v>
      </c>
      <c r="H735">
        <v>1.2720266149577864E-15</v>
      </c>
      <c r="I735">
        <v>2.1628683747418412E-15</v>
      </c>
      <c r="K735">
        <f t="shared" si="199"/>
        <v>-9.3013297430890722E-8</v>
      </c>
      <c r="L735">
        <f t="shared" si="199"/>
        <v>-2.5440532299155728E-15</v>
      </c>
      <c r="M735">
        <f>1-2*I735</f>
        <v>0.99999999999999567</v>
      </c>
      <c r="N735">
        <v>0</v>
      </c>
    </row>
    <row r="736" spans="1:14" x14ac:dyDescent="0.25">
      <c r="A736">
        <v>-6.6943629288335851E-51</v>
      </c>
      <c r="K736">
        <v>0</v>
      </c>
      <c r="L736">
        <v>0</v>
      </c>
      <c r="M736">
        <v>0</v>
      </c>
      <c r="N736">
        <v>1</v>
      </c>
    </row>
    <row r="737" spans="1:29" x14ac:dyDescent="0.25">
      <c r="K737" t="s">
        <v>22</v>
      </c>
      <c r="P737" t="s">
        <v>23</v>
      </c>
      <c r="U737" t="s">
        <v>24</v>
      </c>
      <c r="Z737" t="s">
        <v>25</v>
      </c>
    </row>
    <row r="738" spans="1:29" x14ac:dyDescent="0.25">
      <c r="A738">
        <f t="array" ref="A738:D741">MMULT(MMULT(K733:N736,A721:D724),K733:N736)</f>
        <v>12.587507959728919</v>
      </c>
      <c r="B738">
        <v>-10.436713607456719</v>
      </c>
      <c r="C738">
        <v>11.341615163828385</v>
      </c>
      <c r="D738">
        <v>8.9032583830840011</v>
      </c>
      <c r="F738" t="s">
        <v>26</v>
      </c>
      <c r="G738">
        <f>SQRT(A739*A739+A740*A740)</f>
        <v>8.0437377348878272E-7</v>
      </c>
      <c r="H738" t="s">
        <v>27</v>
      </c>
      <c r="I738">
        <f>A739/G738</f>
        <v>-0.23052610777841273</v>
      </c>
      <c r="K738">
        <v>1</v>
      </c>
      <c r="L738">
        <v>0</v>
      </c>
      <c r="M738">
        <v>0</v>
      </c>
      <c r="N738">
        <v>0</v>
      </c>
      <c r="P738">
        <v>1</v>
      </c>
      <c r="Q738">
        <v>0</v>
      </c>
      <c r="R738">
        <v>0</v>
      </c>
      <c r="S738">
        <v>0</v>
      </c>
      <c r="U738">
        <f t="array" ref="U738:X741">MMULT(P738:S741,MMULT(K738:N741,A738:D741))</f>
        <v>12.587507959728919</v>
      </c>
      <c r="V738">
        <v>-10.436713607456719</v>
      </c>
      <c r="W738">
        <v>11.341615163828385</v>
      </c>
      <c r="X738">
        <v>8.9032583830840011</v>
      </c>
      <c r="Z738">
        <f t="array" ref="Z738:AC741">MMULT(MMULT(U738:X741,TRANSPOSE(K738:N741)), TRANSPOSE(P738:S741))</f>
        <v>12.587507959728919</v>
      </c>
      <c r="AA738">
        <v>13.442076659524275</v>
      </c>
      <c r="AB738">
        <v>7.5410742290423638</v>
      </c>
      <c r="AC738">
        <v>8.9032583830840011</v>
      </c>
    </row>
    <row r="739" spans="1:29" x14ac:dyDescent="0.25">
      <c r="A739">
        <v>-1.8542915520140367E-7</v>
      </c>
      <c r="B739">
        <v>-8.183180880768548</v>
      </c>
      <c r="C739">
        <v>-4.9167148198328192</v>
      </c>
      <c r="D739">
        <v>-6.4285594754039783</v>
      </c>
      <c r="H739" t="s">
        <v>28</v>
      </c>
      <c r="I739">
        <f>A740/G738</f>
        <v>0.97306614042033934</v>
      </c>
      <c r="K739">
        <v>0</v>
      </c>
      <c r="L739">
        <f>I738</f>
        <v>-0.23052610777841273</v>
      </c>
      <c r="M739">
        <f>I739</f>
        <v>0.97306614042033934</v>
      </c>
      <c r="N739">
        <v>0</v>
      </c>
      <c r="P739">
        <v>0</v>
      </c>
      <c r="Q739">
        <f>I740</f>
        <v>1</v>
      </c>
      <c r="R739">
        <v>0</v>
      </c>
      <c r="S739">
        <f>I741</f>
        <v>-1.7986634333925429E-29</v>
      </c>
      <c r="U739">
        <v>8.0437377348878261E-7</v>
      </c>
      <c r="V739">
        <v>9.3191422410735143</v>
      </c>
      <c r="W739">
        <v>0.82221274321768245</v>
      </c>
      <c r="X739">
        <v>2.8588731374476186</v>
      </c>
      <c r="Z739">
        <v>8.0437377348878261E-7</v>
      </c>
      <c r="AA739">
        <v>-1.3482382080208219</v>
      </c>
      <c r="AB739">
        <v>-9.2576832760093399</v>
      </c>
      <c r="AC739">
        <v>2.8588731374476186</v>
      </c>
    </row>
    <row r="740" spans="1:29" x14ac:dyDescent="0.25">
      <c r="A740">
        <v>7.8270888322407407E-7</v>
      </c>
      <c r="B740">
        <v>7.6384380204335143</v>
      </c>
      <c r="C740">
        <v>-0.31983271673637603</v>
      </c>
      <c r="D740">
        <v>1.415034688562804</v>
      </c>
      <c r="F740" t="s">
        <v>26</v>
      </c>
      <c r="G740">
        <f>SQRT(G738*G738+A741*A741)</f>
        <v>8.0437377348878272E-7</v>
      </c>
      <c r="H740" t="s">
        <v>27</v>
      </c>
      <c r="I740">
        <f>G738/G740</f>
        <v>1</v>
      </c>
      <c r="K740">
        <v>0</v>
      </c>
      <c r="L740">
        <f>-M739</f>
        <v>-0.97306614042033934</v>
      </c>
      <c r="M740">
        <f>L739</f>
        <v>-0.23052610777841273</v>
      </c>
      <c r="N740">
        <v>0</v>
      </c>
      <c r="P740">
        <v>0</v>
      </c>
      <c r="Q740">
        <v>0</v>
      </c>
      <c r="R740">
        <v>1</v>
      </c>
      <c r="S740">
        <v>0</v>
      </c>
      <c r="U740">
        <v>0</v>
      </c>
      <c r="V740">
        <v>6.2019168496537826</v>
      </c>
      <c r="W740">
        <v>4.8580185046116382</v>
      </c>
      <c r="X740">
        <v>5.9292111180681291</v>
      </c>
      <c r="Z740">
        <v>0</v>
      </c>
      <c r="AA740">
        <v>3.2974695642569931</v>
      </c>
      <c r="AB740">
        <v>-7.1547753894841026</v>
      </c>
      <c r="AC740">
        <v>5.9292111180681291</v>
      </c>
    </row>
    <row r="741" spans="1:29" x14ac:dyDescent="0.25">
      <c r="A741">
        <v>-1.4467976931542495E-35</v>
      </c>
      <c r="B741">
        <v>-3.9572087496825577E-43</v>
      </c>
      <c r="C741">
        <v>1.5554740377086622E-28</v>
      </c>
      <c r="D741">
        <v>-0.41317514036883729</v>
      </c>
      <c r="H741" t="s">
        <v>28</v>
      </c>
      <c r="I741">
        <f>A741/G740</f>
        <v>-1.7986634333925429E-29</v>
      </c>
      <c r="K741">
        <v>0</v>
      </c>
      <c r="L741">
        <v>0</v>
      </c>
      <c r="M741">
        <v>0</v>
      </c>
      <c r="N741">
        <v>1</v>
      </c>
      <c r="P741">
        <v>0</v>
      </c>
      <c r="Q741">
        <f>-S739</f>
        <v>1.7986634333925429E-29</v>
      </c>
      <c r="R741">
        <v>0</v>
      </c>
      <c r="S741">
        <f>Q739</f>
        <v>1</v>
      </c>
      <c r="U741">
        <v>-2.6727647100921956E-51</v>
      </c>
      <c r="V741">
        <v>1.6762000379602723E-28</v>
      </c>
      <c r="W741">
        <v>1.703362437278164E-28</v>
      </c>
      <c r="X741">
        <v>-0.41317514036883729</v>
      </c>
      <c r="Z741">
        <v>-2.6727647100921956E-51</v>
      </c>
      <c r="AA741">
        <v>1.345392743627062E-28</v>
      </c>
      <c r="AB741">
        <v>-2.0237230143121142E-28</v>
      </c>
      <c r="AC741">
        <v>-0.41317514036883729</v>
      </c>
    </row>
    <row r="742" spans="1:29" x14ac:dyDescent="0.25">
      <c r="K742" t="s">
        <v>29</v>
      </c>
      <c r="P742" t="s">
        <v>30</v>
      </c>
      <c r="U742" t="s">
        <v>31</v>
      </c>
    </row>
    <row r="743" spans="1:29" x14ac:dyDescent="0.25">
      <c r="A743">
        <f>Z738</f>
        <v>12.587507959728919</v>
      </c>
      <c r="B743">
        <f t="shared" ref="B743:D746" si="200">AA738</f>
        <v>13.442076659524275</v>
      </c>
      <c r="C743">
        <f t="shared" si="200"/>
        <v>7.5410742290423638</v>
      </c>
      <c r="D743">
        <f t="shared" si="200"/>
        <v>8.9032583830840011</v>
      </c>
      <c r="F743" t="s">
        <v>26</v>
      </c>
      <c r="G743">
        <f>SQRT(B745*B745+B746*B746)</f>
        <v>3.2974695642569931</v>
      </c>
      <c r="H743" t="s">
        <v>27</v>
      </c>
      <c r="I743">
        <f>B745/G743</f>
        <v>1</v>
      </c>
      <c r="K743">
        <v>1</v>
      </c>
      <c r="L743">
        <v>0</v>
      </c>
      <c r="M743">
        <v>0</v>
      </c>
      <c r="N743">
        <v>0</v>
      </c>
      <c r="P743">
        <f t="array" ref="P743:S746">MMULT(K743:N746,A743:D746)</f>
        <v>12.587507959728919</v>
      </c>
      <c r="Q743">
        <v>13.442076659524275</v>
      </c>
      <c r="R743">
        <v>7.5410742290423638</v>
      </c>
      <c r="S743">
        <v>8.9032583830840011</v>
      </c>
      <c r="U743">
        <f t="array" ref="U743:X746">MMULT(P743:S746,TRANSPOSE(K743:N746))</f>
        <v>12.587507959728919</v>
      </c>
      <c r="V743">
        <v>13.442076659524275</v>
      </c>
      <c r="W743">
        <v>7.5410742290423638</v>
      </c>
      <c r="X743">
        <v>8.9032583830840011</v>
      </c>
    </row>
    <row r="744" spans="1:29" x14ac:dyDescent="0.25">
      <c r="A744">
        <f t="shared" ref="A744:A746" si="201">Z739</f>
        <v>8.0437377348878261E-7</v>
      </c>
      <c r="B744">
        <f t="shared" si="200"/>
        <v>-1.3482382080208219</v>
      </c>
      <c r="C744">
        <f t="shared" si="200"/>
        <v>-9.2576832760093399</v>
      </c>
      <c r="D744">
        <f t="shared" si="200"/>
        <v>2.8588731374476186</v>
      </c>
      <c r="H744" t="s">
        <v>28</v>
      </c>
      <c r="I744">
        <f>B746/G743</f>
        <v>4.0800763052083376E-29</v>
      </c>
      <c r="K744">
        <v>0</v>
      </c>
      <c r="L744">
        <v>1</v>
      </c>
      <c r="M744">
        <v>0</v>
      </c>
      <c r="N744">
        <v>0</v>
      </c>
      <c r="P744">
        <v>8.0437377348878261E-7</v>
      </c>
      <c r="Q744">
        <v>-1.3482382080208219</v>
      </c>
      <c r="R744">
        <v>-9.2576832760093399</v>
      </c>
      <c r="S744">
        <v>2.8588731374476186</v>
      </c>
      <c r="U744">
        <v>8.0437377348878261E-7</v>
      </c>
      <c r="V744">
        <v>-1.3482382080208219</v>
      </c>
      <c r="W744">
        <v>-9.2576832760093399</v>
      </c>
      <c r="X744">
        <v>2.8588731374476186</v>
      </c>
    </row>
    <row r="745" spans="1:29" x14ac:dyDescent="0.25">
      <c r="A745">
        <f t="shared" si="201"/>
        <v>0</v>
      </c>
      <c r="B745">
        <f t="shared" si="200"/>
        <v>3.2974695642569931</v>
      </c>
      <c r="C745">
        <f t="shared" si="200"/>
        <v>-7.1547753894841026</v>
      </c>
      <c r="D745">
        <f t="shared" si="200"/>
        <v>5.9292111180681291</v>
      </c>
      <c r="K745">
        <v>0</v>
      </c>
      <c r="L745">
        <v>0</v>
      </c>
      <c r="M745">
        <f>I743</f>
        <v>1</v>
      </c>
      <c r="N745">
        <f>I744</f>
        <v>4.0800763052083376E-29</v>
      </c>
      <c r="P745">
        <v>-1.0905083963044199E-79</v>
      </c>
      <c r="Q745">
        <v>3.2974695642569931</v>
      </c>
      <c r="R745">
        <v>-7.1547753894841026</v>
      </c>
      <c r="S745">
        <v>5.9292111180681291</v>
      </c>
      <c r="U745">
        <v>-1.0905083963044199E-79</v>
      </c>
      <c r="V745">
        <v>3.2974695642569931</v>
      </c>
      <c r="W745">
        <v>-7.1547753894841026</v>
      </c>
      <c r="X745">
        <v>5.9292111180681291</v>
      </c>
    </row>
    <row r="746" spans="1:29" x14ac:dyDescent="0.25">
      <c r="A746">
        <f t="shared" si="201"/>
        <v>-2.6727647100921956E-51</v>
      </c>
      <c r="B746">
        <f t="shared" si="200"/>
        <v>1.345392743627062E-28</v>
      </c>
      <c r="C746">
        <f t="shared" si="200"/>
        <v>-2.0237230143121142E-28</v>
      </c>
      <c r="D746">
        <f t="shared" si="200"/>
        <v>-0.41317514036883729</v>
      </c>
      <c r="K746">
        <v>0</v>
      </c>
      <c r="L746">
        <v>0</v>
      </c>
      <c r="M746">
        <f>-N745</f>
        <v>-4.0800763052083376E-29</v>
      </c>
      <c r="N746">
        <f>M745</f>
        <v>1</v>
      </c>
      <c r="P746">
        <v>-2.6727647100921956E-51</v>
      </c>
      <c r="Q746">
        <v>0</v>
      </c>
      <c r="R746">
        <v>8.9547993926007E-29</v>
      </c>
      <c r="S746">
        <v>-0.41317514036883729</v>
      </c>
      <c r="U746">
        <v>-2.6727647100921956E-51</v>
      </c>
      <c r="V746">
        <v>0</v>
      </c>
      <c r="W746">
        <v>7.2690132924806777E-29</v>
      </c>
      <c r="X746">
        <v>-0.41317514036883729</v>
      </c>
    </row>
    <row r="748" spans="1:29" x14ac:dyDescent="0.25">
      <c r="A748" t="s">
        <v>52</v>
      </c>
    </row>
    <row r="749" spans="1:29" x14ac:dyDescent="0.25">
      <c r="A749">
        <v>4</v>
      </c>
      <c r="B749">
        <v>4</v>
      </c>
    </row>
    <row r="750" spans="1:29" x14ac:dyDescent="0.25">
      <c r="A750">
        <f>U743</f>
        <v>12.587507959728919</v>
      </c>
      <c r="B750">
        <f t="shared" ref="B750:D753" si="202">V743</f>
        <v>13.442076659524275</v>
      </c>
      <c r="C750">
        <f t="shared" si="202"/>
        <v>7.5410742290423638</v>
      </c>
      <c r="D750">
        <f t="shared" si="202"/>
        <v>8.9032583830840011</v>
      </c>
    </row>
    <row r="751" spans="1:29" x14ac:dyDescent="0.25">
      <c r="A751">
        <f t="shared" ref="A751:A753" si="203">U744</f>
        <v>8.0437377348878261E-7</v>
      </c>
      <c r="B751">
        <f t="shared" si="202"/>
        <v>-1.3482382080208219</v>
      </c>
      <c r="C751">
        <f t="shared" si="202"/>
        <v>-9.2576832760093399</v>
      </c>
      <c r="D751">
        <f t="shared" si="202"/>
        <v>2.8588731374476186</v>
      </c>
    </row>
    <row r="752" spans="1:29" x14ac:dyDescent="0.25">
      <c r="A752">
        <f t="shared" si="203"/>
        <v>-1.0905083963044199E-79</v>
      </c>
      <c r="B752">
        <f t="shared" si="202"/>
        <v>3.2974695642569931</v>
      </c>
      <c r="C752">
        <f t="shared" si="202"/>
        <v>-7.1547753894841026</v>
      </c>
      <c r="D752">
        <f t="shared" si="202"/>
        <v>5.9292111180681291</v>
      </c>
    </row>
    <row r="753" spans="1:4" x14ac:dyDescent="0.25">
      <c r="A753">
        <f t="shared" si="203"/>
        <v>-2.6727647100921956E-51</v>
      </c>
      <c r="B753">
        <f t="shared" si="202"/>
        <v>0</v>
      </c>
      <c r="C753">
        <f t="shared" si="202"/>
        <v>7.2690132924806777E-29</v>
      </c>
      <c r="D753">
        <f t="shared" si="202"/>
        <v>-0.41317514036883729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1"/>
  <sheetViews>
    <sheetView workbookViewId="0">
      <selection activeCell="C39" sqref="A37:C39"/>
    </sheetView>
  </sheetViews>
  <sheetFormatPr defaultRowHeight="15" x14ac:dyDescent="0.25"/>
  <sheetData>
    <row r="1" spans="1:48" x14ac:dyDescent="0.25">
      <c r="A1" t="s">
        <v>0</v>
      </c>
    </row>
    <row r="2" spans="1:48" x14ac:dyDescent="0.25">
      <c r="A2">
        <v>4</v>
      </c>
      <c r="B2">
        <v>4</v>
      </c>
    </row>
    <row r="3" spans="1:48" x14ac:dyDescent="0.25">
      <c r="A3">
        <v>12.587390069529242</v>
      </c>
      <c r="B3">
        <v>13.880172067617496</v>
      </c>
      <c r="C3">
        <v>-6.7008651383860931</v>
      </c>
      <c r="D3">
        <v>8.903195315102483</v>
      </c>
    </row>
    <row r="4" spans="1:48" x14ac:dyDescent="0.25">
      <c r="A4">
        <v>2.4120782229714683E-4</v>
      </c>
      <c r="B4">
        <v>-8.048483608178465</v>
      </c>
      <c r="C4">
        <v>-7.9782708998469216</v>
      </c>
      <c r="D4">
        <v>6.4978994504839447</v>
      </c>
    </row>
    <row r="5" spans="1:48" x14ac:dyDescent="0.25">
      <c r="A5">
        <v>-1.3552527156324524E-20</v>
      </c>
      <c r="B5">
        <v>4.5770281647896915</v>
      </c>
      <c r="C5">
        <v>-0.45443473474773544</v>
      </c>
      <c r="D5">
        <v>1.0519207191426294</v>
      </c>
    </row>
    <row r="6" spans="1:48" x14ac:dyDescent="0.25">
      <c r="A6">
        <v>1.8929601124999958E-25</v>
      </c>
      <c r="B6">
        <v>0</v>
      </c>
      <c r="C6">
        <v>-2.2071664352590816E-5</v>
      </c>
      <c r="D6">
        <v>-0.41315250474790521</v>
      </c>
      <c r="F6" t="s">
        <v>53</v>
      </c>
      <c r="G6">
        <f>D6</f>
        <v>-0.41315250474790521</v>
      </c>
    </row>
    <row r="7" spans="1:48" x14ac:dyDescent="0.25">
      <c r="F7" s="1"/>
      <c r="G7" s="1"/>
      <c r="H7" s="1"/>
      <c r="I7" s="1" t="s">
        <v>22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 t="s">
        <v>23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 t="s">
        <v>54</v>
      </c>
      <c r="AJ7" s="1"/>
      <c r="AK7" s="1"/>
      <c r="AL7" s="1"/>
      <c r="AM7" s="1"/>
      <c r="AN7" s="1"/>
      <c r="AO7" s="1"/>
      <c r="AP7" s="1"/>
      <c r="AQ7" s="1"/>
      <c r="AR7" s="1"/>
      <c r="AS7" s="1" t="s">
        <v>55</v>
      </c>
      <c r="AT7" s="1"/>
      <c r="AU7" s="1"/>
      <c r="AV7" s="1"/>
    </row>
    <row r="8" spans="1:48" x14ac:dyDescent="0.25">
      <c r="A8">
        <f>A3-G6</f>
        <v>13.000542574277148</v>
      </c>
      <c r="B8">
        <f t="shared" ref="B8:D8" si="0">B3</f>
        <v>13.880172067617496</v>
      </c>
      <c r="C8">
        <f t="shared" si="0"/>
        <v>-6.7008651383860931</v>
      </c>
      <c r="D8">
        <f t="shared" si="0"/>
        <v>8.903195315102483</v>
      </c>
      <c r="F8" s="1" t="s">
        <v>26</v>
      </c>
      <c r="G8" s="1">
        <f>SQRT(SUMPRODUCT(A8:A9,A8:A9))</f>
        <v>13.000542576514793</v>
      </c>
      <c r="H8" s="1"/>
      <c r="I8" s="1">
        <f>G9</f>
        <v>0.99999999982788068</v>
      </c>
      <c r="J8" s="1">
        <f>-G10</f>
        <v>1.8553673500741709E-5</v>
      </c>
      <c r="K8" s="1">
        <v>0</v>
      </c>
      <c r="L8" s="1">
        <v>0</v>
      </c>
      <c r="M8" s="1"/>
      <c r="N8" s="1">
        <f t="array" ref="N8:Q11">MMULT(I8:L11,A8:D11)</f>
        <v>13.000542576514794</v>
      </c>
      <c r="O8" s="1">
        <v>13.880030401788087</v>
      </c>
      <c r="P8" s="1">
        <v>-6.7010131634661212</v>
      </c>
      <c r="Q8" s="1">
        <v>8.9033158734749165</v>
      </c>
      <c r="R8" s="1"/>
      <c r="S8" s="1"/>
      <c r="T8" s="1"/>
      <c r="U8" s="1"/>
      <c r="V8" s="1">
        <v>1</v>
      </c>
      <c r="W8" s="1">
        <v>0</v>
      </c>
      <c r="X8" s="1">
        <v>0</v>
      </c>
      <c r="Y8" s="1">
        <v>0</v>
      </c>
      <c r="Z8" s="1"/>
      <c r="AA8" s="1">
        <f t="array" ref="AA8:AD11">MMULT(V8:Y11,N8:Q11)</f>
        <v>13.000542576514794</v>
      </c>
      <c r="AB8" s="1">
        <v>13.880030401788087</v>
      </c>
      <c r="AC8" s="1">
        <v>-6.7010131634661212</v>
      </c>
      <c r="AD8" s="1">
        <v>8.9033158734749165</v>
      </c>
      <c r="AE8" s="1"/>
      <c r="AF8" s="1"/>
      <c r="AG8" s="1"/>
      <c r="AH8" s="1"/>
      <c r="AI8" s="1">
        <v>1</v>
      </c>
      <c r="AJ8" s="1">
        <v>0</v>
      </c>
      <c r="AK8" s="1">
        <v>0</v>
      </c>
      <c r="AL8" s="1">
        <v>0</v>
      </c>
      <c r="AM8" s="1"/>
      <c r="AN8" s="1">
        <f t="array" ref="AN8:AQ11">MMULT(AI8:AL11,AA8:AD11)</f>
        <v>13.000542576514794</v>
      </c>
      <c r="AO8" s="1">
        <v>13.880030401788087</v>
      </c>
      <c r="AP8" s="1">
        <v>-6.7010131634661212</v>
      </c>
      <c r="AQ8" s="1">
        <v>8.9033158734749165</v>
      </c>
      <c r="AR8" s="1"/>
      <c r="AS8" s="1">
        <f t="array" ref="AS8:AV11">MMULT(AI8:AL11,MMULT(V8:Y11,I8:L11))</f>
        <v>0.99999999982788068</v>
      </c>
      <c r="AT8" s="1">
        <v>1.8553673500741709E-5</v>
      </c>
      <c r="AU8" s="1">
        <v>0</v>
      </c>
      <c r="AV8" s="1">
        <v>0</v>
      </c>
    </row>
    <row r="9" spans="1:48" x14ac:dyDescent="0.25">
      <c r="A9">
        <f t="shared" ref="A9:D9" si="1">A4</f>
        <v>2.4120782229714683E-4</v>
      </c>
      <c r="B9">
        <f>B4-G6</f>
        <v>-7.63533110343056</v>
      </c>
      <c r="C9">
        <f t="shared" si="1"/>
        <v>-7.9782708998469216</v>
      </c>
      <c r="D9">
        <f t="shared" si="1"/>
        <v>6.4978994504839447</v>
      </c>
      <c r="F9" s="1" t="s">
        <v>27</v>
      </c>
      <c r="G9" s="1">
        <f>A8/G8</f>
        <v>0.99999999982788068</v>
      </c>
      <c r="H9" s="1"/>
      <c r="I9" s="1">
        <f>-J8</f>
        <v>-1.8553673500741709E-5</v>
      </c>
      <c r="J9" s="1">
        <f>I8</f>
        <v>0.99999999982788068</v>
      </c>
      <c r="K9" s="1">
        <v>0</v>
      </c>
      <c r="L9" s="1">
        <v>0</v>
      </c>
      <c r="M9" s="1"/>
      <c r="N9" s="1">
        <v>0</v>
      </c>
      <c r="O9" s="1">
        <v>-7.6355886302970486</v>
      </c>
      <c r="P9" s="1">
        <v>-7.9781465728097567</v>
      </c>
      <c r="Q9" s="1">
        <v>6.4977342623865413</v>
      </c>
      <c r="R9" s="1"/>
      <c r="S9" s="1" t="s">
        <v>26</v>
      </c>
      <c r="T9" s="1">
        <f>SQRT(SUMPRODUCT(O9:O10,O9:O10))</f>
        <v>8.9023255698946233</v>
      </c>
      <c r="U9" s="1"/>
      <c r="V9" s="1">
        <v>0</v>
      </c>
      <c r="W9" s="1">
        <f>T10</f>
        <v>-0.85770718789690714</v>
      </c>
      <c r="X9" s="1">
        <f>-T11</f>
        <v>0.51413848312490662</v>
      </c>
      <c r="Y9" s="1">
        <v>0</v>
      </c>
      <c r="Z9" s="1"/>
      <c r="AA9" s="1">
        <v>-6.967875754661795E-21</v>
      </c>
      <c r="AB9" s="1">
        <v>8.9023255698946251</v>
      </c>
      <c r="AC9" s="1">
        <v>6.8216888784818774</v>
      </c>
      <c r="AD9" s="1">
        <v>-5.0323204589852919</v>
      </c>
      <c r="AE9" s="1"/>
      <c r="AF9" s="1" t="s">
        <v>26</v>
      </c>
      <c r="AG9" s="1">
        <f>SQRT(SUMPRODUCT(AC10:AC11,AC10:AC11))</f>
        <v>4.1372802425547235</v>
      </c>
      <c r="AH9" s="1"/>
      <c r="AI9" s="1">
        <v>0</v>
      </c>
      <c r="AJ9" s="1">
        <v>1</v>
      </c>
      <c r="AK9" s="1">
        <v>0</v>
      </c>
      <c r="AL9" s="1">
        <v>0</v>
      </c>
      <c r="AM9" s="1"/>
      <c r="AN9" s="1">
        <v>-6.967875754661795E-21</v>
      </c>
      <c r="AO9" s="1">
        <v>8.9023255698946251</v>
      </c>
      <c r="AP9" s="1">
        <v>6.8216888784818774</v>
      </c>
      <c r="AQ9" s="1">
        <v>-5.0323204589852919</v>
      </c>
      <c r="AR9" s="1"/>
      <c r="AS9" s="1">
        <v>1.5913619123478537E-5</v>
      </c>
      <c r="AT9" s="1">
        <v>-0.85770718774927912</v>
      </c>
      <c r="AU9" s="1">
        <v>0.51413848312490662</v>
      </c>
      <c r="AV9" s="1">
        <v>0</v>
      </c>
    </row>
    <row r="10" spans="1:48" x14ac:dyDescent="0.25">
      <c r="A10">
        <f t="shared" ref="A10:D10" si="2">A5</f>
        <v>-1.3552527156324524E-20</v>
      </c>
      <c r="B10">
        <f t="shared" si="2"/>
        <v>4.5770281647896915</v>
      </c>
      <c r="C10">
        <f>C5-G6</f>
        <v>-4.1282229999830222E-2</v>
      </c>
      <c r="D10">
        <f t="shared" si="2"/>
        <v>1.0519207191426294</v>
      </c>
      <c r="F10" s="1" t="s">
        <v>28</v>
      </c>
      <c r="G10" s="1">
        <f>-A9/G8</f>
        <v>-1.8553673500741709E-5</v>
      </c>
      <c r="H10" s="1"/>
      <c r="I10" s="1">
        <v>0</v>
      </c>
      <c r="J10" s="1">
        <v>0</v>
      </c>
      <c r="K10" s="1">
        <v>1</v>
      </c>
      <c r="L10" s="1">
        <v>0</v>
      </c>
      <c r="M10" s="1"/>
      <c r="N10" s="1">
        <v>-1.3552527156324524E-20</v>
      </c>
      <c r="O10" s="1">
        <v>4.5770281647896915</v>
      </c>
      <c r="P10" s="1">
        <v>-4.1282229999830222E-2</v>
      </c>
      <c r="Q10" s="1">
        <v>1.0519207191426294</v>
      </c>
      <c r="R10" s="1"/>
      <c r="S10" s="1" t="s">
        <v>27</v>
      </c>
      <c r="T10" s="1">
        <f>O9/T9</f>
        <v>-0.85770718789690714</v>
      </c>
      <c r="U10" s="1"/>
      <c r="V10" s="1">
        <v>0</v>
      </c>
      <c r="W10" s="1">
        <f>-X9</f>
        <v>-0.51413848312490662</v>
      </c>
      <c r="X10" s="1">
        <f>W9</f>
        <v>-0.85770718789690714</v>
      </c>
      <c r="Y10" s="1">
        <v>0</v>
      </c>
      <c r="Z10" s="1"/>
      <c r="AA10" s="1">
        <v>1.1624099956147575E-20</v>
      </c>
      <c r="AB10" s="1">
        <v>0</v>
      </c>
      <c r="AC10" s="1">
        <v>4.1372802424958488</v>
      </c>
      <c r="AD10" s="1">
        <v>-4.242975199318467</v>
      </c>
      <c r="AE10" s="1"/>
      <c r="AF10" s="1" t="s">
        <v>27</v>
      </c>
      <c r="AG10" s="1">
        <f>AC10/AG9</f>
        <v>0.99999999998576972</v>
      </c>
      <c r="AH10" s="1"/>
      <c r="AI10" s="1">
        <v>0</v>
      </c>
      <c r="AJ10" s="1">
        <f>-AK9</f>
        <v>0</v>
      </c>
      <c r="AK10" s="1">
        <f>AG10</f>
        <v>0.99999999998576972</v>
      </c>
      <c r="AL10" s="1">
        <f>-AG11</f>
        <v>-5.334824584897303E-6</v>
      </c>
      <c r="AM10" s="1"/>
      <c r="AN10" s="1">
        <v>1.1624099954972299E-20</v>
      </c>
      <c r="AO10" s="1">
        <v>0</v>
      </c>
      <c r="AP10" s="1">
        <v>4.1372802425547226</v>
      </c>
      <c r="AQ10" s="1">
        <v>-4.2429751992580886</v>
      </c>
      <c r="AR10" s="1"/>
      <c r="AS10" s="1">
        <v>9.5391575499303718E-6</v>
      </c>
      <c r="AT10" s="1">
        <v>-0.51413848302909704</v>
      </c>
      <c r="AU10" s="1">
        <v>-0.85770718788470168</v>
      </c>
      <c r="AV10" s="1">
        <v>-5.334824584897303E-6</v>
      </c>
    </row>
    <row r="11" spans="1:48" x14ac:dyDescent="0.25">
      <c r="A11">
        <f t="shared" ref="A11:C11" si="3">A6</f>
        <v>1.8929601124999958E-25</v>
      </c>
      <c r="B11">
        <f t="shared" si="3"/>
        <v>0</v>
      </c>
      <c r="C11">
        <f t="shared" si="3"/>
        <v>-2.2071664352590816E-5</v>
      </c>
      <c r="D11">
        <f>D6-G6</f>
        <v>0</v>
      </c>
      <c r="F11" s="1"/>
      <c r="G11" s="1"/>
      <c r="H11" s="1"/>
      <c r="I11" s="1">
        <v>0</v>
      </c>
      <c r="J11" s="1">
        <v>0</v>
      </c>
      <c r="K11" s="1">
        <v>0</v>
      </c>
      <c r="L11" s="1">
        <v>1</v>
      </c>
      <c r="M11" s="1"/>
      <c r="N11" s="1">
        <v>1.8929601124999958E-25</v>
      </c>
      <c r="O11" s="1">
        <v>0</v>
      </c>
      <c r="P11" s="1">
        <v>-2.2071664352590816E-5</v>
      </c>
      <c r="Q11" s="1">
        <v>0</v>
      </c>
      <c r="R11" s="1"/>
      <c r="S11" s="1" t="s">
        <v>28</v>
      </c>
      <c r="T11" s="1">
        <f>-O10/T9</f>
        <v>-0.51413848312490662</v>
      </c>
      <c r="U11" s="1"/>
      <c r="V11" s="1">
        <v>0</v>
      </c>
      <c r="W11" s="1">
        <v>0</v>
      </c>
      <c r="X11" s="1">
        <v>0</v>
      </c>
      <c r="Y11" s="1">
        <v>1</v>
      </c>
      <c r="Z11" s="1"/>
      <c r="AA11" s="1">
        <v>1.8929601124999958E-25</v>
      </c>
      <c r="AB11" s="1">
        <v>0</v>
      </c>
      <c r="AC11" s="1">
        <v>-2.2071664352590816E-5</v>
      </c>
      <c r="AD11" s="1">
        <v>0</v>
      </c>
      <c r="AE11" s="1"/>
      <c r="AF11" s="1" t="s">
        <v>28</v>
      </c>
      <c r="AG11" s="1">
        <f>-AC11/AG9</f>
        <v>5.334824584897303E-6</v>
      </c>
      <c r="AH11" s="1"/>
      <c r="AI11" s="1">
        <v>0</v>
      </c>
      <c r="AJ11" s="1">
        <v>0</v>
      </c>
      <c r="AK11" s="1">
        <f>-AL10</f>
        <v>5.334824584897303E-6</v>
      </c>
      <c r="AL11" s="1">
        <f>AK10</f>
        <v>0.99999999998576972</v>
      </c>
      <c r="AM11" s="1"/>
      <c r="AN11" s="1">
        <v>2.5130854547066559E-25</v>
      </c>
      <c r="AO11" s="1">
        <v>0</v>
      </c>
      <c r="AP11" s="1">
        <v>0</v>
      </c>
      <c r="AQ11" s="1">
        <v>-2.2635528406433693E-5</v>
      </c>
      <c r="AR11" s="1"/>
      <c r="AS11" s="1">
        <v>5.0889732217301451E-11</v>
      </c>
      <c r="AT11" s="1">
        <v>-2.7428386193444631E-6</v>
      </c>
      <c r="AU11" s="1">
        <v>-4.5757173926355505E-6</v>
      </c>
      <c r="AV11" s="1">
        <v>0.99999999998576972</v>
      </c>
    </row>
    <row r="13" spans="1:48" x14ac:dyDescent="0.25">
      <c r="A13" s="1">
        <f t="array" ref="A13:D16">MMULT(AN8:AQ11,TRANSPOSE(AS8:AV11))</f>
        <v>13.000800099829405</v>
      </c>
      <c r="B13" s="1">
        <v>-15.350043699373698</v>
      </c>
      <c r="C13" s="1">
        <v>-1.3886741021627163</v>
      </c>
      <c r="D13" s="1">
        <v>8.9033084652688697</v>
      </c>
    </row>
    <row r="14" spans="1:48" x14ac:dyDescent="0.25">
      <c r="A14" s="1">
        <v>1.6517084202112925E-4</v>
      </c>
      <c r="B14" s="1">
        <v>-4.1282958566500998</v>
      </c>
      <c r="C14" s="1">
        <v>-10.428012901976896</v>
      </c>
      <c r="D14" s="1">
        <v>-5.0323760906765038</v>
      </c>
    </row>
    <row r="15" spans="1:48" x14ac:dyDescent="0.25">
      <c r="A15" s="1">
        <v>1.1624099952971566E-20</v>
      </c>
      <c r="B15" s="1">
        <v>2.1271349881697308</v>
      </c>
      <c r="C15" s="1">
        <v>-3.5485523668041412</v>
      </c>
      <c r="D15" s="1">
        <v>-4.2429941302228746</v>
      </c>
    </row>
    <row r="16" spans="1:48" x14ac:dyDescent="0.25">
      <c r="A16" s="1">
        <v>2.5130854542741052E-25</v>
      </c>
      <c r="B16" s="1">
        <v>3.9992284750955591E-30</v>
      </c>
      <c r="C16" s="1">
        <v>1.2075657343478374E-10</v>
      </c>
      <c r="D16" s="1">
        <v>-2.2635528406111583E-5</v>
      </c>
    </row>
    <row r="18" spans="1:48" x14ac:dyDescent="0.25">
      <c r="A18" t="s">
        <v>8</v>
      </c>
    </row>
    <row r="19" spans="1:48" x14ac:dyDescent="0.25">
      <c r="A19">
        <v>4</v>
      </c>
      <c r="B19">
        <v>4</v>
      </c>
    </row>
    <row r="20" spans="1:48" x14ac:dyDescent="0.25">
      <c r="A20">
        <f>A13+G6</f>
        <v>12.587647595081499</v>
      </c>
      <c r="B20">
        <f t="shared" ref="B20:D20" si="4">B13</f>
        <v>-15.350043699373698</v>
      </c>
      <c r="C20">
        <f t="shared" si="4"/>
        <v>-1.3886741021627163</v>
      </c>
      <c r="D20">
        <f t="shared" si="4"/>
        <v>8.9033084652688697</v>
      </c>
    </row>
    <row r="21" spans="1:48" x14ac:dyDescent="0.25">
      <c r="A21">
        <f t="shared" ref="A21:D21" si="5">A14</f>
        <v>1.6517084202112925E-4</v>
      </c>
      <c r="B21">
        <f>B14+G6</f>
        <v>-4.5414483613980048</v>
      </c>
      <c r="C21">
        <f t="shared" si="5"/>
        <v>-10.428012901976896</v>
      </c>
      <c r="D21">
        <f t="shared" si="5"/>
        <v>-5.0323760906765038</v>
      </c>
    </row>
    <row r="22" spans="1:48" x14ac:dyDescent="0.25">
      <c r="A22">
        <f t="shared" ref="A22:D22" si="6">A15</f>
        <v>1.1624099952971566E-20</v>
      </c>
      <c r="B22">
        <f t="shared" si="6"/>
        <v>2.1271349881697308</v>
      </c>
      <c r="C22">
        <f>C15+G6</f>
        <v>-3.9617048715520466</v>
      </c>
      <c r="D22">
        <f t="shared" si="6"/>
        <v>-4.2429941302228746</v>
      </c>
    </row>
    <row r="23" spans="1:48" x14ac:dyDescent="0.25">
      <c r="A23">
        <f t="shared" ref="A23:C23" si="7">A16</f>
        <v>2.5130854542741052E-25</v>
      </c>
      <c r="B23">
        <f t="shared" si="7"/>
        <v>3.9992284750955591E-30</v>
      </c>
      <c r="C23">
        <f t="shared" si="7"/>
        <v>1.2075657343478374E-10</v>
      </c>
      <c r="D23">
        <f>D16+G6</f>
        <v>-0.4131751402763113</v>
      </c>
      <c r="F23" t="s">
        <v>53</v>
      </c>
      <c r="G23">
        <f>D23</f>
        <v>-0.4131751402763113</v>
      </c>
    </row>
    <row r="25" spans="1:48" x14ac:dyDescent="0.25">
      <c r="A25">
        <f>A20-G23</f>
        <v>13.000822735357811</v>
      </c>
      <c r="B25">
        <f t="shared" ref="B25:D25" si="8">B20</f>
        <v>-15.350043699373698</v>
      </c>
      <c r="C25">
        <f t="shared" si="8"/>
        <v>-1.3886741021627163</v>
      </c>
      <c r="D25">
        <f t="shared" si="8"/>
        <v>8.9033084652688697</v>
      </c>
      <c r="F25" s="1" t="s">
        <v>26</v>
      </c>
      <c r="G25" s="1">
        <f>SQRT(SUMPRODUCT(A25:A26,A25:A26))</f>
        <v>13.000822736407029</v>
      </c>
      <c r="H25" s="1"/>
      <c r="I25" s="1">
        <f>G26</f>
        <v>0.99999999991929611</v>
      </c>
      <c r="J25" s="1">
        <f>-G27</f>
        <v>1.2704645342066765E-5</v>
      </c>
      <c r="K25" s="1">
        <v>0</v>
      </c>
      <c r="L25" s="1">
        <v>0</v>
      </c>
      <c r="M25" s="1"/>
      <c r="N25" s="1">
        <f t="array" ref="N25:Q28">MMULT(I25:L28,A25:D28)</f>
        <v>13.000822736407031</v>
      </c>
      <c r="O25" s="1">
        <v>-15.35009614638204</v>
      </c>
      <c r="P25" s="1">
        <v>-1.3888065862561869</v>
      </c>
      <c r="Q25" s="1">
        <v>8.9032445299968792</v>
      </c>
      <c r="R25" s="1"/>
      <c r="S25" s="1"/>
      <c r="T25" s="1"/>
      <c r="U25" s="1"/>
      <c r="V25" s="1">
        <v>1</v>
      </c>
      <c r="W25" s="1">
        <v>0</v>
      </c>
      <c r="X25" s="1">
        <v>0</v>
      </c>
      <c r="Y25" s="1">
        <v>0</v>
      </c>
      <c r="Z25" s="1"/>
      <c r="AA25" s="1">
        <f t="array" ref="AA25:AD28">MMULT(V25:Y28,N25:Q28)</f>
        <v>13.000822736407031</v>
      </c>
      <c r="AB25" s="1">
        <v>-15.35009614638204</v>
      </c>
      <c r="AC25" s="1">
        <v>-1.3888065862561869</v>
      </c>
      <c r="AD25" s="1">
        <v>8.9032445299968792</v>
      </c>
      <c r="AE25" s="1"/>
      <c r="AF25" s="1"/>
      <c r="AG25" s="1"/>
      <c r="AH25" s="1"/>
      <c r="AI25" s="1">
        <v>1</v>
      </c>
      <c r="AJ25" s="1">
        <v>0</v>
      </c>
      <c r="AK25" s="1">
        <v>0</v>
      </c>
      <c r="AL25" s="1">
        <v>0</v>
      </c>
      <c r="AM25" s="1"/>
      <c r="AN25" s="1">
        <f t="array" ref="AN25:AQ28">MMULT(AI25:AL28,AA25:AD28)</f>
        <v>13.000822736407031</v>
      </c>
      <c r="AO25" s="1">
        <v>-15.35009614638204</v>
      </c>
      <c r="AP25" s="1">
        <v>-1.3888065862561869</v>
      </c>
      <c r="AQ25" s="1">
        <v>8.9032445299968792</v>
      </c>
      <c r="AR25" s="1"/>
      <c r="AS25" s="1">
        <f t="array" ref="AS25:AV28">MMULT(AI25:AL28,MMULT(V25:Y28,I25:L28))</f>
        <v>0.99999999991929611</v>
      </c>
      <c r="AT25" s="1">
        <v>1.2704645342066765E-5</v>
      </c>
      <c r="AU25" s="1">
        <v>0</v>
      </c>
      <c r="AV25" s="1">
        <v>0</v>
      </c>
    </row>
    <row r="26" spans="1:48" x14ac:dyDescent="0.25">
      <c r="A26">
        <f t="shared" ref="A26" si="9">A21</f>
        <v>1.6517084202112925E-4</v>
      </c>
      <c r="B26">
        <f>B21-G23</f>
        <v>-4.1282732211216935</v>
      </c>
      <c r="C26">
        <f t="shared" ref="C26:D26" si="10">C21</f>
        <v>-10.428012901976896</v>
      </c>
      <c r="D26">
        <f t="shared" si="10"/>
        <v>-5.0323760906765038</v>
      </c>
      <c r="F26" s="1" t="s">
        <v>27</v>
      </c>
      <c r="G26" s="1">
        <f>A25/G25</f>
        <v>0.99999999991929611</v>
      </c>
      <c r="H26" s="1"/>
      <c r="I26" s="1">
        <f>-J25</f>
        <v>-1.2704645342066765E-5</v>
      </c>
      <c r="J26" s="1">
        <f>I25</f>
        <v>0.99999999991929611</v>
      </c>
      <c r="K26" s="1">
        <v>0</v>
      </c>
      <c r="L26" s="1">
        <v>0</v>
      </c>
      <c r="M26" s="1"/>
      <c r="N26" s="1">
        <v>0</v>
      </c>
      <c r="O26" s="1">
        <v>-4.1280782039273403</v>
      </c>
      <c r="P26" s="1">
        <v>-10.427995258523351</v>
      </c>
      <c r="Q26" s="1">
        <v>-5.0324892036467936</v>
      </c>
      <c r="R26" s="1"/>
      <c r="S26" s="1" t="s">
        <v>26</v>
      </c>
      <c r="T26" s="1">
        <f>SQRT(SUMPRODUCT(O26:O27,O26:O27))</f>
        <v>4.6438920008583118</v>
      </c>
      <c r="U26" s="1"/>
      <c r="V26" s="1">
        <v>0</v>
      </c>
      <c r="W26" s="1">
        <f>T27</f>
        <v>-0.88892640120923661</v>
      </c>
      <c r="X26" s="1">
        <f>-T28</f>
        <v>0.4580500553795353</v>
      </c>
      <c r="Y26" s="1">
        <v>0</v>
      </c>
      <c r="Z26" s="1"/>
      <c r="AA26" s="1">
        <v>5.3244196271958796E-21</v>
      </c>
      <c r="AB26" s="1">
        <v>4.6438920008583118</v>
      </c>
      <c r="AC26" s="1">
        <v>7.6443160570593669</v>
      </c>
      <c r="AD26" s="1">
        <v>2.5300088205984506</v>
      </c>
      <c r="AE26" s="1"/>
      <c r="AF26" s="1" t="s">
        <v>26</v>
      </c>
      <c r="AG26" s="1">
        <f>SQRT(SUMPRODUCT(AC27:AC28,AC27:AC28))</f>
        <v>7.9309255692710714</v>
      </c>
      <c r="AH26" s="1"/>
      <c r="AI26" s="1">
        <v>0</v>
      </c>
      <c r="AJ26" s="1">
        <v>1</v>
      </c>
      <c r="AK26" s="1">
        <v>0</v>
      </c>
      <c r="AL26" s="1">
        <v>0</v>
      </c>
      <c r="AM26" s="1"/>
      <c r="AN26" s="1">
        <v>5.3244196271958796E-21</v>
      </c>
      <c r="AO26" s="1">
        <v>4.6438920008583118</v>
      </c>
      <c r="AP26" s="1">
        <v>7.6443160570593669</v>
      </c>
      <c r="AQ26" s="1">
        <v>2.5300088205984506</v>
      </c>
      <c r="AR26" s="1"/>
      <c r="AS26" s="1">
        <v>1.12934946625631E-5</v>
      </c>
      <c r="AT26" s="1">
        <v>-0.88892640113749677</v>
      </c>
      <c r="AU26" s="1">
        <v>0.4580500553795353</v>
      </c>
      <c r="AV26" s="1">
        <v>0</v>
      </c>
    </row>
    <row r="27" spans="1:48" x14ac:dyDescent="0.25">
      <c r="A27">
        <f t="shared" ref="A27:B27" si="11">A22</f>
        <v>1.1624099952971566E-20</v>
      </c>
      <c r="B27">
        <f t="shared" si="11"/>
        <v>2.1271349881697308</v>
      </c>
      <c r="C27">
        <f>C22-G23</f>
        <v>-3.5485297312757353</v>
      </c>
      <c r="D27">
        <f t="shared" ref="D27" si="12">D22</f>
        <v>-4.2429941302228746</v>
      </c>
      <c r="F27" s="1" t="s">
        <v>28</v>
      </c>
      <c r="G27" s="1">
        <f>-A26/G25</f>
        <v>-1.2704645342066765E-5</v>
      </c>
      <c r="H27" s="1"/>
      <c r="I27" s="1">
        <v>0</v>
      </c>
      <c r="J27" s="1">
        <v>0</v>
      </c>
      <c r="K27" s="1">
        <v>1</v>
      </c>
      <c r="L27" s="1">
        <v>0</v>
      </c>
      <c r="M27" s="1"/>
      <c r="N27" s="1">
        <v>1.1624099952971566E-20</v>
      </c>
      <c r="O27" s="1">
        <v>2.1271349881697308</v>
      </c>
      <c r="P27" s="1">
        <v>-3.5485297312757353</v>
      </c>
      <c r="Q27" s="1">
        <v>-4.2429941302228746</v>
      </c>
      <c r="R27" s="1"/>
      <c r="S27" s="1" t="s">
        <v>27</v>
      </c>
      <c r="T27" s="1">
        <f>O26/T26</f>
        <v>-0.88892640120923661</v>
      </c>
      <c r="U27" s="1"/>
      <c r="V27" s="1">
        <v>0</v>
      </c>
      <c r="W27" s="1">
        <f>-X26</f>
        <v>-0.4580500553795353</v>
      </c>
      <c r="X27" s="1">
        <f>W26</f>
        <v>-0.88892640120923661</v>
      </c>
      <c r="Y27" s="1">
        <v>0</v>
      </c>
      <c r="Z27" s="1"/>
      <c r="AA27" s="1">
        <v>-1.0332969338491471E-20</v>
      </c>
      <c r="AB27" s="1">
        <v>0</v>
      </c>
      <c r="AC27" s="1">
        <v>7.9309255692710714</v>
      </c>
      <c r="AD27" s="1">
        <v>6.0768414609582626</v>
      </c>
      <c r="AE27" s="1"/>
      <c r="AF27" s="1" t="s">
        <v>27</v>
      </c>
      <c r="AG27" s="1">
        <f>AC27/AG26</f>
        <v>1</v>
      </c>
      <c r="AH27" s="1"/>
      <c r="AI27" s="1">
        <v>0</v>
      </c>
      <c r="AJ27" s="1">
        <f>-AK26</f>
        <v>0</v>
      </c>
      <c r="AK27" s="1">
        <f>AG27</f>
        <v>1</v>
      </c>
      <c r="AL27" s="1">
        <f>-AG28</f>
        <v>1.522603791701987E-11</v>
      </c>
      <c r="AM27" s="1"/>
      <c r="AN27" s="1">
        <v>-1.0332969338491467E-20</v>
      </c>
      <c r="AO27" s="1">
        <v>6.0892404400630543E-41</v>
      </c>
      <c r="AP27" s="1">
        <v>7.9309255692710714</v>
      </c>
      <c r="AQ27" s="1">
        <v>6.0768414609582626</v>
      </c>
      <c r="AR27" s="1"/>
      <c r="AS27" s="1">
        <v>5.8193635025110367E-6</v>
      </c>
      <c r="AT27" s="1">
        <v>-0.45805005534256887</v>
      </c>
      <c r="AU27" s="1">
        <v>-0.88892640120923661</v>
      </c>
      <c r="AV27" s="1">
        <v>1.522603791701987E-11</v>
      </c>
    </row>
    <row r="28" spans="1:48" x14ac:dyDescent="0.25">
      <c r="A28">
        <f t="shared" ref="A28:C28" si="13">A23</f>
        <v>2.5130854542741052E-25</v>
      </c>
      <c r="B28">
        <f t="shared" si="13"/>
        <v>3.9992284750955591E-30</v>
      </c>
      <c r="C28">
        <f t="shared" si="13"/>
        <v>1.2075657343478374E-10</v>
      </c>
      <c r="D28">
        <f>D23-G23</f>
        <v>0</v>
      </c>
      <c r="F28" s="1"/>
      <c r="G28" s="1"/>
      <c r="H28" s="1"/>
      <c r="I28" s="1">
        <v>0</v>
      </c>
      <c r="J28" s="1">
        <v>0</v>
      </c>
      <c r="K28" s="1">
        <v>0</v>
      </c>
      <c r="L28" s="1">
        <v>1</v>
      </c>
      <c r="M28" s="1"/>
      <c r="N28" s="1">
        <v>2.5130854542741052E-25</v>
      </c>
      <c r="O28" s="1">
        <v>3.9992284750955591E-30</v>
      </c>
      <c r="P28" s="1">
        <v>1.2075657343478374E-10</v>
      </c>
      <c r="Q28" s="1">
        <v>0</v>
      </c>
      <c r="R28" s="1"/>
      <c r="S28" s="1" t="s">
        <v>28</v>
      </c>
      <c r="T28" s="1">
        <f>-O27/T26</f>
        <v>-0.4580500553795353</v>
      </c>
      <c r="U28" s="1"/>
      <c r="V28" s="1">
        <v>0</v>
      </c>
      <c r="W28" s="1">
        <v>0</v>
      </c>
      <c r="X28" s="1">
        <v>0</v>
      </c>
      <c r="Y28" s="1">
        <v>1</v>
      </c>
      <c r="Z28" s="1"/>
      <c r="AA28" s="1">
        <v>2.5130854542741052E-25</v>
      </c>
      <c r="AB28" s="1">
        <v>3.9992284750955591E-30</v>
      </c>
      <c r="AC28" s="1">
        <v>1.2075657343478374E-10</v>
      </c>
      <c r="AD28" s="1">
        <v>0</v>
      </c>
      <c r="AE28" s="1"/>
      <c r="AF28" s="1" t="s">
        <v>28</v>
      </c>
      <c r="AG28" s="1">
        <f>-AC28/AG26</f>
        <v>-1.522603791701987E-11</v>
      </c>
      <c r="AH28" s="1"/>
      <c r="AI28" s="1">
        <v>0</v>
      </c>
      <c r="AJ28" s="1">
        <v>0</v>
      </c>
      <c r="AK28" s="1">
        <f>-AL27</f>
        <v>-1.522603791701987E-11</v>
      </c>
      <c r="AL28" s="1">
        <f>AK27</f>
        <v>1</v>
      </c>
      <c r="AM28" s="1"/>
      <c r="AN28" s="1">
        <v>2.5130870275759348E-25</v>
      </c>
      <c r="AO28" s="1">
        <v>3.9992284750955591E-30</v>
      </c>
      <c r="AP28" s="1">
        <v>0</v>
      </c>
      <c r="AQ28" s="1">
        <v>-9.2526218500268925E-11</v>
      </c>
      <c r="AR28" s="1"/>
      <c r="AS28" s="1">
        <v>-8.86058493421546E-17</v>
      </c>
      <c r="AT28" s="1">
        <v>6.9742875105390035E-12</v>
      </c>
      <c r="AU28" s="1">
        <v>1.3534827090251855E-11</v>
      </c>
      <c r="AV28" s="1">
        <v>1</v>
      </c>
    </row>
    <row r="30" spans="1:48" x14ac:dyDescent="0.25">
      <c r="A30" s="1">
        <f t="array" ref="A30:D33">MMULT(AN25:AQ28,TRANSPOSE(AS25:AV28))</f>
        <v>13.000627717830307</v>
      </c>
      <c r="B30" s="1">
        <v>13.009109615494017</v>
      </c>
      <c r="C30" s="1">
        <v>8.265734886709339</v>
      </c>
      <c r="D30" s="1">
        <v>8.9032445298710243</v>
      </c>
    </row>
    <row r="31" spans="1:48" x14ac:dyDescent="0.25">
      <c r="A31" s="1">
        <v>5.8999000877765663E-5</v>
      </c>
      <c r="B31" s="1">
        <v>-0.62659881031947418</v>
      </c>
      <c r="C31" s="1">
        <v>-8.9223693502673047</v>
      </c>
      <c r="D31" s="1">
        <v>2.5300088207343028</v>
      </c>
    </row>
    <row r="32" spans="1:48" x14ac:dyDescent="0.25">
      <c r="A32" s="1">
        <v>-1.0332969337657555E-20</v>
      </c>
      <c r="B32" s="1">
        <v>3.6327608962155868</v>
      </c>
      <c r="C32" s="1">
        <v>-7.0500091244579233</v>
      </c>
      <c r="D32" s="1">
        <v>6.0768414610656061</v>
      </c>
    </row>
    <row r="33" spans="1:48" x14ac:dyDescent="0.25">
      <c r="A33" s="1">
        <v>2.5130870278812065E-25</v>
      </c>
      <c r="B33" s="1">
        <v>-7.1686628244475638E-31</v>
      </c>
      <c r="C33" s="1">
        <v>-1.4088077115729503E-21</v>
      </c>
      <c r="D33" s="1">
        <v>-9.2526218500268925E-11</v>
      </c>
    </row>
    <row r="35" spans="1:48" x14ac:dyDescent="0.25">
      <c r="A35" t="s">
        <v>8</v>
      </c>
    </row>
    <row r="36" spans="1:48" x14ac:dyDescent="0.25">
      <c r="A36">
        <v>4</v>
      </c>
      <c r="B36">
        <v>4</v>
      </c>
    </row>
    <row r="37" spans="1:48" x14ac:dyDescent="0.25">
      <c r="A37">
        <f>A30+G23</f>
        <v>12.587452577553996</v>
      </c>
      <c r="B37">
        <f t="shared" ref="B37:D37" si="14">B30</f>
        <v>13.009109615494017</v>
      </c>
      <c r="C37">
        <f t="shared" si="14"/>
        <v>8.265734886709339</v>
      </c>
      <c r="D37">
        <f t="shared" si="14"/>
        <v>8.9032445298710243</v>
      </c>
    </row>
    <row r="38" spans="1:48" x14ac:dyDescent="0.25">
      <c r="A38">
        <f t="shared" ref="A38" si="15">A31</f>
        <v>5.8999000877765663E-5</v>
      </c>
      <c r="B38">
        <f>B31+G23</f>
        <v>-1.0397739505957855</v>
      </c>
      <c r="C38">
        <f t="shared" ref="C38:D38" si="16">C31</f>
        <v>-8.9223693502673047</v>
      </c>
      <c r="D38">
        <f t="shared" si="16"/>
        <v>2.5300088207343028</v>
      </c>
    </row>
    <row r="39" spans="1:48" x14ac:dyDescent="0.25">
      <c r="A39">
        <f t="shared" ref="A39:B39" si="17">A32</f>
        <v>-1.0332969337657555E-20</v>
      </c>
      <c r="B39">
        <f t="shared" si="17"/>
        <v>3.6327608962155868</v>
      </c>
      <c r="C39">
        <f>C32+G23</f>
        <v>-7.4631842647342346</v>
      </c>
      <c r="D39">
        <f t="shared" ref="D39" si="18">D32</f>
        <v>6.0768414610656061</v>
      </c>
    </row>
    <row r="40" spans="1:48" x14ac:dyDescent="0.25">
      <c r="A40">
        <f t="shared" ref="A40:C40" si="19">A33</f>
        <v>2.5130870278812065E-25</v>
      </c>
      <c r="B40">
        <f t="shared" si="19"/>
        <v>-7.1686628244475638E-31</v>
      </c>
      <c r="C40">
        <f t="shared" si="19"/>
        <v>-1.4088077115729503E-21</v>
      </c>
      <c r="D40">
        <f>D33+G23</f>
        <v>-0.41317514036883751</v>
      </c>
      <c r="F40" t="s">
        <v>53</v>
      </c>
      <c r="G40">
        <f>A37</f>
        <v>12.587452577553996</v>
      </c>
    </row>
    <row r="42" spans="1:48" x14ac:dyDescent="0.25">
      <c r="A42">
        <f>A37-G40</f>
        <v>0</v>
      </c>
      <c r="B42">
        <f t="shared" ref="B42:D42" si="20">B37</f>
        <v>13.009109615494017</v>
      </c>
      <c r="C42">
        <f t="shared" si="20"/>
        <v>8.265734886709339</v>
      </c>
      <c r="D42">
        <f t="shared" si="20"/>
        <v>8.9032445298710243</v>
      </c>
      <c r="F42" s="1" t="s">
        <v>26</v>
      </c>
      <c r="G42" s="1">
        <f>SQRT(SUMPRODUCT(A42:A43,A42:A43))</f>
        <v>5.8999000877765663E-5</v>
      </c>
      <c r="H42" s="1"/>
      <c r="I42" s="1">
        <f>G43</f>
        <v>0</v>
      </c>
      <c r="J42" s="1">
        <f>-G44</f>
        <v>1</v>
      </c>
      <c r="K42" s="1">
        <v>0</v>
      </c>
      <c r="L42" s="1">
        <v>0</v>
      </c>
      <c r="M42" s="1"/>
      <c r="N42" s="1">
        <f t="array" ref="N42:Q45">MMULT(I42:L45,A42:D45)</f>
        <v>5.8999000877765663E-5</v>
      </c>
      <c r="O42" s="1">
        <v>-13.627226528149782</v>
      </c>
      <c r="P42" s="1">
        <v>-8.9223693502673047</v>
      </c>
      <c r="Q42" s="1">
        <v>2.5300088207343028</v>
      </c>
      <c r="R42" s="1"/>
      <c r="S42" s="1"/>
      <c r="T42" s="1"/>
      <c r="U42" s="1"/>
      <c r="V42" s="1">
        <v>1</v>
      </c>
      <c r="W42" s="1">
        <v>0</v>
      </c>
      <c r="X42" s="1">
        <v>0</v>
      </c>
      <c r="Y42" s="1">
        <v>0</v>
      </c>
      <c r="Z42" s="1"/>
      <c r="AA42" s="1">
        <f t="array" ref="AA42:AD45">MMULT(V42:Y45,N42:Q45)</f>
        <v>5.8999000877765663E-5</v>
      </c>
      <c r="AB42" s="1">
        <v>-13.627226528149782</v>
      </c>
      <c r="AC42" s="1">
        <v>-8.9223693502673047</v>
      </c>
      <c r="AD42" s="1">
        <v>2.5300088207343028</v>
      </c>
      <c r="AE42" s="1"/>
      <c r="AF42" s="1"/>
      <c r="AG42" s="1"/>
      <c r="AH42" s="1"/>
      <c r="AI42" s="1">
        <v>1</v>
      </c>
      <c r="AJ42" s="1">
        <v>0</v>
      </c>
      <c r="AK42" s="1">
        <v>0</v>
      </c>
      <c r="AL42" s="1">
        <v>0</v>
      </c>
      <c r="AM42" s="1"/>
      <c r="AN42" s="1">
        <f t="array" ref="AN42:AQ45">MMULT(AI42:AL45,AA42:AD45)</f>
        <v>5.8999000877765663E-5</v>
      </c>
      <c r="AO42" s="1">
        <v>-13.627226528149782</v>
      </c>
      <c r="AP42" s="1">
        <v>-8.9223693502673047</v>
      </c>
      <c r="AQ42" s="1">
        <v>2.5300088207343028</v>
      </c>
      <c r="AR42" s="1"/>
      <c r="AS42" s="1">
        <f t="array" ref="AS42:AV45">MMULT(AI42:AL45,MMULT(V42:Y45,I42:L45))</f>
        <v>0</v>
      </c>
      <c r="AT42" s="1">
        <v>1</v>
      </c>
      <c r="AU42" s="1">
        <v>0</v>
      </c>
      <c r="AV42" s="1">
        <v>0</v>
      </c>
    </row>
    <row r="43" spans="1:48" x14ac:dyDescent="0.25">
      <c r="A43">
        <f t="shared" ref="A43" si="21">A38</f>
        <v>5.8999000877765663E-5</v>
      </c>
      <c r="B43">
        <f>B38-G40</f>
        <v>-13.627226528149782</v>
      </c>
      <c r="C43">
        <f t="shared" ref="C43:D43" si="22">C38</f>
        <v>-8.9223693502673047</v>
      </c>
      <c r="D43">
        <f t="shared" si="22"/>
        <v>2.5300088207343028</v>
      </c>
      <c r="F43" s="1" t="s">
        <v>27</v>
      </c>
      <c r="G43" s="1">
        <f>A42/G42</f>
        <v>0</v>
      </c>
      <c r="H43" s="1"/>
      <c r="I43" s="1">
        <f>-J42</f>
        <v>-1</v>
      </c>
      <c r="J43" s="1">
        <f>I42</f>
        <v>0</v>
      </c>
      <c r="K43" s="1">
        <v>0</v>
      </c>
      <c r="L43" s="1">
        <v>0</v>
      </c>
      <c r="M43" s="1"/>
      <c r="N43" s="1">
        <v>0</v>
      </c>
      <c r="O43" s="1">
        <v>-13.009109615494017</v>
      </c>
      <c r="P43" s="1">
        <v>-8.265734886709339</v>
      </c>
      <c r="Q43" s="1">
        <v>-8.9032445298710243</v>
      </c>
      <c r="R43" s="1"/>
      <c r="S43" s="1" t="s">
        <v>26</v>
      </c>
      <c r="T43" s="1">
        <f>SQRT(SUMPRODUCT(O43:O44,O43:O44))</f>
        <v>13.506808828032327</v>
      </c>
      <c r="U43" s="1"/>
      <c r="V43" s="1">
        <v>0</v>
      </c>
      <c r="W43" s="1">
        <f>T44</f>
        <v>-0.96315197624583437</v>
      </c>
      <c r="X43" s="1">
        <f>-T45</f>
        <v>0.26895774882636048</v>
      </c>
      <c r="Y43" s="1">
        <v>0</v>
      </c>
      <c r="Z43" s="1"/>
      <c r="AA43" s="1">
        <v>-2.7791321717481853E-21</v>
      </c>
      <c r="AB43" s="1">
        <v>13.506808828032325</v>
      </c>
      <c r="AC43" s="1">
        <v>2.5683847436215101</v>
      </c>
      <c r="AD43" s="1">
        <v>10.209591163288088</v>
      </c>
      <c r="AE43" s="1"/>
      <c r="AF43" s="1" t="s">
        <v>26</v>
      </c>
      <c r="AG43" s="1">
        <f>SQRT(SUMPRODUCT(AC44:AC45,AC44:AC45))</f>
        <v>21.534943947162301</v>
      </c>
      <c r="AH43" s="1"/>
      <c r="AI43" s="1">
        <v>0</v>
      </c>
      <c r="AJ43" s="1">
        <v>1</v>
      </c>
      <c r="AK43" s="1">
        <v>0</v>
      </c>
      <c r="AL43" s="1">
        <v>0</v>
      </c>
      <c r="AM43" s="1"/>
      <c r="AN43" s="1">
        <v>-2.7791321717481853E-21</v>
      </c>
      <c r="AO43" s="1">
        <v>13.506808828032325</v>
      </c>
      <c r="AP43" s="1">
        <v>2.5683847436215101</v>
      </c>
      <c r="AQ43" s="1">
        <v>10.209591163288088</v>
      </c>
      <c r="AR43" s="1"/>
      <c r="AS43" s="1">
        <v>0.96315197624583437</v>
      </c>
      <c r="AT43" s="1">
        <v>0</v>
      </c>
      <c r="AU43" s="1">
        <v>0.26895774882636048</v>
      </c>
      <c r="AV43" s="1">
        <v>0</v>
      </c>
    </row>
    <row r="44" spans="1:48" x14ac:dyDescent="0.25">
      <c r="A44">
        <f t="shared" ref="A44:B44" si="23">A39</f>
        <v>-1.0332969337657555E-20</v>
      </c>
      <c r="B44">
        <f t="shared" si="23"/>
        <v>3.6327608962155868</v>
      </c>
      <c r="C44">
        <f>C39-G40</f>
        <v>-20.050636842288231</v>
      </c>
      <c r="D44">
        <f t="shared" ref="D44" si="24">D39</f>
        <v>6.0768414610656061</v>
      </c>
      <c r="F44" s="1" t="s">
        <v>28</v>
      </c>
      <c r="G44" s="1">
        <f>-A43/G42</f>
        <v>-1</v>
      </c>
      <c r="H44" s="1"/>
      <c r="I44" s="1">
        <v>0</v>
      </c>
      <c r="J44" s="1">
        <v>0</v>
      </c>
      <c r="K44" s="1">
        <v>1</v>
      </c>
      <c r="L44" s="1">
        <v>0</v>
      </c>
      <c r="M44" s="1"/>
      <c r="N44" s="1">
        <v>-1.0332969337657555E-20</v>
      </c>
      <c r="O44" s="1">
        <v>3.6327608962155868</v>
      </c>
      <c r="P44" s="1">
        <v>-20.050636842288231</v>
      </c>
      <c r="Q44" s="1">
        <v>6.0768414610656061</v>
      </c>
      <c r="R44" s="1"/>
      <c r="S44" s="1" t="s">
        <v>27</v>
      </c>
      <c r="T44" s="1">
        <f>O43/T43</f>
        <v>-0.96315197624583437</v>
      </c>
      <c r="U44" s="1"/>
      <c r="V44" s="1">
        <v>0</v>
      </c>
      <c r="W44" s="1">
        <f>-X43</f>
        <v>-0.26895774882636048</v>
      </c>
      <c r="X44" s="1">
        <f>W43</f>
        <v>-0.96315197624583437</v>
      </c>
      <c r="Y44" s="1">
        <v>0</v>
      </c>
      <c r="Z44" s="1"/>
      <c r="AA44" s="1">
        <v>9.9522198380524845E-21</v>
      </c>
      <c r="AB44" s="1">
        <v>0</v>
      </c>
      <c r="AC44" s="1">
        <v>21.534943947162301</v>
      </c>
      <c r="AD44" s="1">
        <v>-3.4583252565532434</v>
      </c>
      <c r="AE44" s="1"/>
      <c r="AF44" s="1" t="s">
        <v>27</v>
      </c>
      <c r="AG44" s="1">
        <f>AC44/AG43</f>
        <v>1</v>
      </c>
      <c r="AH44" s="1"/>
      <c r="AI44" s="1">
        <v>0</v>
      </c>
      <c r="AJ44" s="1">
        <f>-AK43</f>
        <v>0</v>
      </c>
      <c r="AK44" s="1">
        <f>AG44</f>
        <v>1</v>
      </c>
      <c r="AL44" s="1">
        <f>-AG45</f>
        <v>-6.5419613583837141E-23</v>
      </c>
      <c r="AM44" s="1"/>
      <c r="AN44" s="1">
        <v>9.9522198380524845E-21</v>
      </c>
      <c r="AO44" s="1">
        <v>4.6897115188817815E-53</v>
      </c>
      <c r="AP44" s="1">
        <v>21.534943947162301</v>
      </c>
      <c r="AQ44" s="1">
        <v>-3.4583252565532434</v>
      </c>
      <c r="AR44" s="1"/>
      <c r="AS44" s="1">
        <v>0.26895774882636048</v>
      </c>
      <c r="AT44" s="1">
        <v>0</v>
      </c>
      <c r="AU44" s="1">
        <v>-0.96315197624583437</v>
      </c>
      <c r="AV44" s="1">
        <v>-6.5419613583837141E-23</v>
      </c>
    </row>
    <row r="45" spans="1:48" x14ac:dyDescent="0.25">
      <c r="A45">
        <f t="shared" ref="A45:C45" si="25">A40</f>
        <v>2.5130870278812065E-25</v>
      </c>
      <c r="B45">
        <f t="shared" si="25"/>
        <v>-7.1686628244475638E-31</v>
      </c>
      <c r="C45">
        <f t="shared" si="25"/>
        <v>-1.4088077115729503E-21</v>
      </c>
      <c r="D45">
        <f>D40-G40</f>
        <v>-13.000627717922834</v>
      </c>
      <c r="F45" s="1"/>
      <c r="G45" s="1"/>
      <c r="H45" s="1"/>
      <c r="I45" s="1">
        <v>0</v>
      </c>
      <c r="J45" s="1">
        <v>0</v>
      </c>
      <c r="K45" s="1">
        <v>0</v>
      </c>
      <c r="L45" s="1">
        <v>1</v>
      </c>
      <c r="M45" s="1"/>
      <c r="N45" s="1">
        <v>2.5130870278812065E-25</v>
      </c>
      <c r="O45" s="1">
        <v>-7.1686628244475638E-31</v>
      </c>
      <c r="P45" s="1">
        <v>-1.4088077115729503E-21</v>
      </c>
      <c r="Q45" s="1">
        <v>-13.000627717922834</v>
      </c>
      <c r="R45" s="1"/>
      <c r="S45" s="1" t="s">
        <v>28</v>
      </c>
      <c r="T45" s="1">
        <f>-O44/T43</f>
        <v>-0.26895774882636048</v>
      </c>
      <c r="U45" s="1"/>
      <c r="V45" s="1">
        <v>0</v>
      </c>
      <c r="W45" s="1">
        <v>0</v>
      </c>
      <c r="X45" s="1">
        <v>0</v>
      </c>
      <c r="Y45" s="1">
        <v>1</v>
      </c>
      <c r="Z45" s="1"/>
      <c r="AA45" s="1">
        <v>2.5130870278812065E-25</v>
      </c>
      <c r="AB45" s="1">
        <v>-7.1686628244475638E-31</v>
      </c>
      <c r="AC45" s="1">
        <v>-1.4088077115729503E-21</v>
      </c>
      <c r="AD45" s="1">
        <v>-13.000627717922834</v>
      </c>
      <c r="AE45" s="1"/>
      <c r="AF45" s="1" t="s">
        <v>28</v>
      </c>
      <c r="AG45" s="1">
        <f>-AC45/AG43</f>
        <v>6.5419613583837141E-23</v>
      </c>
      <c r="AH45" s="1"/>
      <c r="AI45" s="1">
        <v>0</v>
      </c>
      <c r="AJ45" s="1">
        <v>0</v>
      </c>
      <c r="AK45" s="1">
        <f>-AL44</f>
        <v>6.5419613583837141E-23</v>
      </c>
      <c r="AL45" s="1">
        <f>AK44</f>
        <v>1</v>
      </c>
      <c r="AM45" s="1"/>
      <c r="AN45" s="1">
        <v>2.5130870278812065E-25</v>
      </c>
      <c r="AO45" s="1">
        <v>-7.1686628244475638E-31</v>
      </c>
      <c r="AP45" s="1">
        <v>0</v>
      </c>
      <c r="AQ45" s="1">
        <v>-13.000627717922834</v>
      </c>
      <c r="AR45" s="1"/>
      <c r="AS45" s="1">
        <v>1.759511199859923E-23</v>
      </c>
      <c r="AT45" s="1">
        <v>0</v>
      </c>
      <c r="AU45" s="1">
        <v>-6.3009030108511578E-23</v>
      </c>
      <c r="AV45" s="1">
        <v>1</v>
      </c>
    </row>
    <row r="47" spans="1:48" x14ac:dyDescent="0.25">
      <c r="A47" s="1">
        <f t="array" ref="A47:D50">MMULT(AN42:AQ45,TRANSPOSE(AS42:AV45))</f>
        <v>-13.627226528149782</v>
      </c>
      <c r="B47" s="1">
        <v>-2.399683549640919</v>
      </c>
      <c r="C47" s="1">
        <v>8.5936135407436733</v>
      </c>
      <c r="D47" s="1">
        <v>2.5300088207343028</v>
      </c>
    </row>
    <row r="48" spans="1:48" x14ac:dyDescent="0.25">
      <c r="A48" s="1">
        <v>13.506808828032325</v>
      </c>
      <c r="B48" s="1">
        <v>0.69078697876441042</v>
      </c>
      <c r="C48" s="1">
        <v>-2.473744841578708</v>
      </c>
      <c r="D48" s="1">
        <v>10.209591163288088</v>
      </c>
    </row>
    <row r="49" spans="1:48" x14ac:dyDescent="0.25">
      <c r="A49" s="1">
        <v>4.6897115188817815E-53</v>
      </c>
      <c r="B49" s="1">
        <v>5.7919900451306301</v>
      </c>
      <c r="C49" s="1">
        <v>-20.741423821052638</v>
      </c>
      <c r="D49" s="1">
        <v>-3.4583252565532434</v>
      </c>
    </row>
    <row r="50" spans="1:48" x14ac:dyDescent="0.25">
      <c r="A50" s="1">
        <v>-7.1686628244475638E-31</v>
      </c>
      <c r="B50" s="1">
        <v>2.4204847373815542E-25</v>
      </c>
      <c r="C50" s="1">
        <v>8.5056363307679666E-22</v>
      </c>
      <c r="D50" s="1">
        <v>-13.000627717922834</v>
      </c>
    </row>
    <row r="52" spans="1:48" x14ac:dyDescent="0.25">
      <c r="A52" t="s">
        <v>8</v>
      </c>
    </row>
    <row r="53" spans="1:48" x14ac:dyDescent="0.25">
      <c r="A53">
        <v>4</v>
      </c>
      <c r="B53">
        <v>4</v>
      </c>
    </row>
    <row r="54" spans="1:48" x14ac:dyDescent="0.25">
      <c r="A54">
        <f>A47+G40</f>
        <v>-1.0397739505957855</v>
      </c>
      <c r="B54">
        <f t="shared" ref="B54:D54" si="26">B47</f>
        <v>-2.399683549640919</v>
      </c>
      <c r="C54">
        <f t="shared" si="26"/>
        <v>8.5936135407436733</v>
      </c>
      <c r="D54">
        <f t="shared" si="26"/>
        <v>2.5300088207343028</v>
      </c>
    </row>
    <row r="55" spans="1:48" x14ac:dyDescent="0.25">
      <c r="A55">
        <f t="shared" ref="A55" si="27">A48</f>
        <v>13.506808828032325</v>
      </c>
      <c r="B55">
        <f>B48+G40</f>
        <v>13.278239556318407</v>
      </c>
      <c r="C55">
        <f t="shared" ref="C55:D56" si="28">C48</f>
        <v>-2.473744841578708</v>
      </c>
      <c r="D55">
        <f t="shared" si="28"/>
        <v>10.209591163288088</v>
      </c>
    </row>
    <row r="56" spans="1:48" x14ac:dyDescent="0.25">
      <c r="A56">
        <f t="shared" ref="A56:B56" si="29">A49</f>
        <v>4.6897115188817815E-53</v>
      </c>
      <c r="B56">
        <f t="shared" si="29"/>
        <v>5.7919900451306301</v>
      </c>
      <c r="C56">
        <f>C49+G40</f>
        <v>-8.153971243498642</v>
      </c>
      <c r="D56">
        <f t="shared" si="28"/>
        <v>-3.4583252565532434</v>
      </c>
    </row>
    <row r="57" spans="1:48" x14ac:dyDescent="0.25">
      <c r="A57">
        <f t="shared" ref="A57:C57" si="30">A50</f>
        <v>-7.1686628244475638E-31</v>
      </c>
      <c r="B57">
        <f t="shared" si="30"/>
        <v>2.4204847373815542E-25</v>
      </c>
      <c r="C57">
        <f t="shared" si="30"/>
        <v>8.5056363307679666E-22</v>
      </c>
      <c r="D57">
        <f>D50+G40</f>
        <v>-0.41317514036883729</v>
      </c>
      <c r="F57" t="s">
        <v>53</v>
      </c>
      <c r="G57">
        <f>G40</f>
        <v>12.587452577553996</v>
      </c>
    </row>
    <row r="59" spans="1:48" x14ac:dyDescent="0.25">
      <c r="A59">
        <f>A54-G57</f>
        <v>-13.627226528149782</v>
      </c>
      <c r="B59">
        <f t="shared" ref="B59:D59" si="31">B54</f>
        <v>-2.399683549640919</v>
      </c>
      <c r="C59">
        <f t="shared" si="31"/>
        <v>8.5936135407436733</v>
      </c>
      <c r="D59">
        <f t="shared" si="31"/>
        <v>2.5300088207343028</v>
      </c>
      <c r="F59" s="1" t="s">
        <v>26</v>
      </c>
      <c r="G59" s="1">
        <f>SQRT(SUMPRODUCT(A59:A60,A59:A60))</f>
        <v>19.186849339235483</v>
      </c>
      <c r="H59" s="1"/>
      <c r="I59" s="1">
        <f>G60</f>
        <v>-0.71023784505793019</v>
      </c>
      <c r="J59" s="1">
        <f>-G61</f>
        <v>0.70396179118434232</v>
      </c>
      <c r="K59" s="1">
        <v>0</v>
      </c>
      <c r="L59" s="1">
        <v>0</v>
      </c>
      <c r="M59" s="1"/>
      <c r="N59" s="1">
        <f t="array" ref="N59:Q62">MMULT(I59:L62,A59:D62)</f>
        <v>19.186849339235483</v>
      </c>
      <c r="O59" s="1">
        <v>2.190633712015746</v>
      </c>
      <c r="P59" s="1">
        <v>-7.8449314120492106</v>
      </c>
      <c r="Q59" s="1">
        <v>5.3902540697522294</v>
      </c>
      <c r="R59" s="1"/>
      <c r="S59" s="1"/>
      <c r="T59" s="1"/>
      <c r="U59" s="1"/>
      <c r="V59" s="1">
        <v>1</v>
      </c>
      <c r="W59" s="1">
        <v>0</v>
      </c>
      <c r="X59" s="1">
        <v>0</v>
      </c>
      <c r="Y59" s="1">
        <v>0</v>
      </c>
      <c r="Z59" s="1"/>
      <c r="AA59" s="1">
        <f t="array" ref="AA59:AD62">MMULT(V59:Y62,N59:Q62)</f>
        <v>19.186849339235483</v>
      </c>
      <c r="AB59" s="1">
        <v>2.190633712015746</v>
      </c>
      <c r="AC59" s="1">
        <v>-7.8449314120492106</v>
      </c>
      <c r="AD59" s="1">
        <v>5.3902540697522294</v>
      </c>
      <c r="AE59" s="1"/>
      <c r="AF59" s="1"/>
      <c r="AG59" s="1"/>
      <c r="AH59" s="1"/>
      <c r="AI59" s="1">
        <v>1</v>
      </c>
      <c r="AJ59" s="1">
        <v>0</v>
      </c>
      <c r="AK59" s="1">
        <v>0</v>
      </c>
      <c r="AL59" s="1">
        <v>0</v>
      </c>
      <c r="AM59" s="1"/>
      <c r="AN59" s="1">
        <f t="array" ref="AN59:AQ62">MMULT(AI59:AL62,AA59:AD62)</f>
        <v>19.186849339235483</v>
      </c>
      <c r="AO59" s="1">
        <v>2.190633712015746</v>
      </c>
      <c r="AP59" s="1">
        <v>-7.8449314120492106</v>
      </c>
      <c r="AQ59" s="1">
        <v>5.3902540697522294</v>
      </c>
      <c r="AR59" s="1"/>
      <c r="AS59" s="1">
        <f t="array" ref="AS59:AV62">MMULT(AI59:AL62,MMULT(V59:Y62,I59:L62))</f>
        <v>-0.71023784505793019</v>
      </c>
      <c r="AT59" s="1">
        <v>0.70396179118434232</v>
      </c>
      <c r="AU59" s="1">
        <v>0</v>
      </c>
      <c r="AV59" s="1">
        <v>0</v>
      </c>
    </row>
    <row r="60" spans="1:48" x14ac:dyDescent="0.25">
      <c r="A60">
        <f t="shared" ref="A60" si="32">A55</f>
        <v>13.506808828032325</v>
      </c>
      <c r="B60">
        <f>B55-G57</f>
        <v>0.69078697876441097</v>
      </c>
      <c r="C60">
        <f t="shared" ref="C60:D60" si="33">C55</f>
        <v>-2.473744841578708</v>
      </c>
      <c r="D60">
        <f t="shared" si="33"/>
        <v>10.209591163288088</v>
      </c>
      <c r="F60" s="1" t="s">
        <v>27</v>
      </c>
      <c r="G60" s="1">
        <f>A59/G59</f>
        <v>-0.71023784505793019</v>
      </c>
      <c r="H60" s="1"/>
      <c r="I60" s="1">
        <f>-J59</f>
        <v>-0.70396179118434232</v>
      </c>
      <c r="J60" s="1">
        <f>I59</f>
        <v>-0.71023784505793019</v>
      </c>
      <c r="K60" s="1">
        <v>0</v>
      </c>
      <c r="L60" s="1">
        <v>0</v>
      </c>
      <c r="M60" s="1"/>
      <c r="N60" s="1">
        <v>1.7763568394002505E-15</v>
      </c>
      <c r="O60" s="1">
        <v>1.1986624746891086</v>
      </c>
      <c r="P60" s="1">
        <v>-4.2926283753819021</v>
      </c>
      <c r="Q60" s="1">
        <v>-9.0322675678925233</v>
      </c>
      <c r="R60" s="1"/>
      <c r="S60" s="1" t="s">
        <v>26</v>
      </c>
      <c r="T60" s="1">
        <f>SQRT(SUMPRODUCT(O60:O61,O60:O61))</f>
        <v>5.9147223443810226</v>
      </c>
      <c r="U60" s="1"/>
      <c r="V60" s="1">
        <v>0</v>
      </c>
      <c r="W60" s="1">
        <f>T61</f>
        <v>0.20265743764419239</v>
      </c>
      <c r="X60" s="1">
        <f>-T62</f>
        <v>0.97924969388174443</v>
      </c>
      <c r="Y60" s="1">
        <v>0</v>
      </c>
      <c r="Z60" s="1"/>
      <c r="AA60" s="1">
        <v>3.5999192541459093E-16</v>
      </c>
      <c r="AB60" s="1">
        <v>5.9147223443810226</v>
      </c>
      <c r="AC60" s="1">
        <v>-21.180965994750967</v>
      </c>
      <c r="AD60" s="1">
        <v>-5.2170201502491089</v>
      </c>
      <c r="AE60" s="1"/>
      <c r="AF60" s="1" t="s">
        <v>26</v>
      </c>
      <c r="AG60" s="1">
        <f>SQRT(SUMPRODUCT(AC61:AC62,AC61:AC62))</f>
        <v>1.5121787407590404E-4</v>
      </c>
      <c r="AH60" s="1"/>
      <c r="AI60" s="1">
        <v>0</v>
      </c>
      <c r="AJ60" s="1">
        <v>1</v>
      </c>
      <c r="AK60" s="1">
        <v>0</v>
      </c>
      <c r="AL60" s="1">
        <v>0</v>
      </c>
      <c r="AM60" s="1"/>
      <c r="AN60" s="1">
        <v>3.5999192541459093E-16</v>
      </c>
      <c r="AO60" s="1">
        <v>5.9147223443810226</v>
      </c>
      <c r="AP60" s="1">
        <v>-21.180965994750967</v>
      </c>
      <c r="AQ60" s="1">
        <v>-5.2170201502491089</v>
      </c>
      <c r="AR60" s="1"/>
      <c r="AS60" s="1">
        <v>-0.14266309280083483</v>
      </c>
      <c r="AT60" s="1">
        <v>-0.14393498179737307</v>
      </c>
      <c r="AU60" s="1">
        <v>0.97924969388174443</v>
      </c>
      <c r="AV60" s="1">
        <v>0</v>
      </c>
    </row>
    <row r="61" spans="1:48" x14ac:dyDescent="0.25">
      <c r="A61">
        <f t="shared" ref="A61:B61" si="34">A56</f>
        <v>4.6897115188817815E-53</v>
      </c>
      <c r="B61">
        <f t="shared" si="34"/>
        <v>5.7919900451306301</v>
      </c>
      <c r="C61">
        <f>C56-G57</f>
        <v>-20.741423821052638</v>
      </c>
      <c r="D61">
        <f t="shared" ref="D61" si="35">D56</f>
        <v>-3.4583252565532434</v>
      </c>
      <c r="F61" s="1" t="s">
        <v>28</v>
      </c>
      <c r="G61" s="1">
        <f>-A60/G59</f>
        <v>-0.70396179118434232</v>
      </c>
      <c r="H61" s="1"/>
      <c r="I61" s="1">
        <v>0</v>
      </c>
      <c r="J61" s="1">
        <v>0</v>
      </c>
      <c r="K61" s="1">
        <v>1</v>
      </c>
      <c r="L61" s="1">
        <v>0</v>
      </c>
      <c r="M61" s="1"/>
      <c r="N61" s="1">
        <v>4.6897115188817815E-53</v>
      </c>
      <c r="O61" s="1">
        <v>5.7919900451306301</v>
      </c>
      <c r="P61" s="1">
        <v>-20.741423821052638</v>
      </c>
      <c r="Q61" s="1">
        <v>-3.4583252565532434</v>
      </c>
      <c r="R61" s="1"/>
      <c r="S61" s="1" t="s">
        <v>27</v>
      </c>
      <c r="T61" s="1">
        <f>O60/T60</f>
        <v>0.20265743764419239</v>
      </c>
      <c r="U61" s="1"/>
      <c r="V61" s="1">
        <v>0</v>
      </c>
      <c r="W61" s="1">
        <f>-X60</f>
        <v>-0.97924969388174443</v>
      </c>
      <c r="X61" s="1">
        <f>W60</f>
        <v>0.20265743764419239</v>
      </c>
      <c r="Y61" s="1">
        <v>0</v>
      </c>
      <c r="Z61" s="1"/>
      <c r="AA61" s="1">
        <v>-1.7394968912074383E-15</v>
      </c>
      <c r="AB61" s="1">
        <v>0</v>
      </c>
      <c r="AC61" s="1">
        <v>1.5121787407590404E-4</v>
      </c>
      <c r="AD61" s="1">
        <v>8.1439899158834876</v>
      </c>
      <c r="AE61" s="1"/>
      <c r="AF61" s="1" t="s">
        <v>27</v>
      </c>
      <c r="AG61" s="1">
        <f>AC61/AG60</f>
        <v>1</v>
      </c>
      <c r="AH61" s="1"/>
      <c r="AI61" s="1">
        <v>0</v>
      </c>
      <c r="AJ61" s="1">
        <f>-AK60</f>
        <v>0</v>
      </c>
      <c r="AK61" s="1">
        <f>AG61</f>
        <v>1</v>
      </c>
      <c r="AL61" s="1">
        <f>-AG62</f>
        <v>5.6247559243549147E-18</v>
      </c>
      <c r="AM61" s="1"/>
      <c r="AN61" s="1">
        <v>-1.7394968912074383E-15</v>
      </c>
      <c r="AO61" s="1">
        <v>1.3614635866397547E-42</v>
      </c>
      <c r="AP61" s="1">
        <v>1.5121787407590404E-4</v>
      </c>
      <c r="AQ61" s="1">
        <v>8.1439899158834876</v>
      </c>
      <c r="AR61" s="1"/>
      <c r="AS61" s="1">
        <v>0.68935436852171172</v>
      </c>
      <c r="AT61" s="1">
        <v>0.69550019235620797</v>
      </c>
      <c r="AU61" s="1">
        <v>0.20265743764419239</v>
      </c>
      <c r="AV61" s="1">
        <v>5.6247559243549147E-18</v>
      </c>
    </row>
    <row r="62" spans="1:48" x14ac:dyDescent="0.25">
      <c r="A62">
        <f t="shared" ref="A62:C62" si="36">A57</f>
        <v>-7.1686628244475638E-31</v>
      </c>
      <c r="B62">
        <f t="shared" si="36"/>
        <v>2.4204847373815542E-25</v>
      </c>
      <c r="C62">
        <f t="shared" si="36"/>
        <v>8.5056363307679666E-22</v>
      </c>
      <c r="D62">
        <f>D57-G57</f>
        <v>-13.000627717922834</v>
      </c>
      <c r="F62" s="1"/>
      <c r="G62" s="1"/>
      <c r="H62" s="1"/>
      <c r="I62" s="1">
        <v>0</v>
      </c>
      <c r="J62" s="1">
        <v>0</v>
      </c>
      <c r="K62" s="1">
        <v>0</v>
      </c>
      <c r="L62" s="1">
        <v>1</v>
      </c>
      <c r="M62" s="1"/>
      <c r="N62" s="1">
        <v>-7.1686628244475638E-31</v>
      </c>
      <c r="O62" s="1">
        <v>2.4204847373815542E-25</v>
      </c>
      <c r="P62" s="1">
        <v>8.5056363307679666E-22</v>
      </c>
      <c r="Q62" s="1">
        <v>-13.000627717922834</v>
      </c>
      <c r="R62" s="1"/>
      <c r="S62" s="1" t="s">
        <v>28</v>
      </c>
      <c r="T62" s="1">
        <f>-O61/T60</f>
        <v>-0.97924969388174443</v>
      </c>
      <c r="U62" s="1"/>
      <c r="V62" s="1">
        <v>0</v>
      </c>
      <c r="W62" s="1">
        <v>0</v>
      </c>
      <c r="X62" s="1">
        <v>0</v>
      </c>
      <c r="Y62" s="1">
        <v>1</v>
      </c>
      <c r="Z62" s="1"/>
      <c r="AA62" s="1">
        <v>-7.1686628244475638E-31</v>
      </c>
      <c r="AB62" s="1">
        <v>2.4204847373815542E-25</v>
      </c>
      <c r="AC62" s="1">
        <v>8.5056363307679666E-22</v>
      </c>
      <c r="AD62" s="1">
        <v>-13.000627717922834</v>
      </c>
      <c r="AE62" s="1"/>
      <c r="AF62" s="1" t="s">
        <v>28</v>
      </c>
      <c r="AG62" s="1">
        <f>-AC62/AG60</f>
        <v>-5.6247559243549147E-18</v>
      </c>
      <c r="AH62" s="1"/>
      <c r="AI62" s="1">
        <v>0</v>
      </c>
      <c r="AJ62" s="1">
        <v>0</v>
      </c>
      <c r="AK62" s="1">
        <f>-AL61</f>
        <v>-5.6247559243549147E-18</v>
      </c>
      <c r="AL62" s="1">
        <f>AK61</f>
        <v>1</v>
      </c>
      <c r="AM62" s="1"/>
      <c r="AN62" s="1">
        <v>-7.0708203700054035E-31</v>
      </c>
      <c r="AO62" s="1">
        <v>2.4204847373815542E-25</v>
      </c>
      <c r="AP62" s="1">
        <v>0</v>
      </c>
      <c r="AQ62" s="1">
        <v>-13.000627717922834</v>
      </c>
      <c r="AR62" s="1"/>
      <c r="AS62" s="1">
        <v>-3.8774500683224389E-18</v>
      </c>
      <c r="AT62" s="1">
        <v>-3.9120188273455632E-18</v>
      </c>
      <c r="AU62" s="1">
        <v>-1.1398986230037579E-18</v>
      </c>
      <c r="AV62" s="1">
        <v>1</v>
      </c>
    </row>
    <row r="64" spans="1:48" x14ac:dyDescent="0.25">
      <c r="A64" s="1">
        <f t="array" ref="A64:D67">MMULT(AN59:AQ62,TRANSPOSE(AS59:AV62))</f>
        <v>-12.085104096410372</v>
      </c>
      <c r="B64" s="1">
        <v>-10.734710775075158</v>
      </c>
      <c r="C64" s="1">
        <v>13.160290879798515</v>
      </c>
      <c r="D64" s="1">
        <v>5.3902540697522294</v>
      </c>
    </row>
    <row r="65" spans="1:48" x14ac:dyDescent="0.25">
      <c r="A65" s="1">
        <v>4.1637385359085171</v>
      </c>
      <c r="B65" s="1">
        <v>-21.592789919454518</v>
      </c>
      <c r="C65" s="1">
        <v>-0.17878976707444141</v>
      </c>
      <c r="D65" s="1">
        <v>-5.2170201502491089</v>
      </c>
    </row>
    <row r="66" spans="1:48" x14ac:dyDescent="0.25">
      <c r="A66" s="1">
        <v>1.2354565234961398E-15</v>
      </c>
      <c r="B66" s="1">
        <v>1.4808005689852537E-4</v>
      </c>
      <c r="C66" s="1">
        <v>3.0645426885071538E-5</v>
      </c>
      <c r="D66" s="1">
        <v>8.1439899158834876</v>
      </c>
    </row>
    <row r="67" spans="1:48" x14ac:dyDescent="0.25">
      <c r="A67" s="1">
        <v>1.7039337932257037E-25</v>
      </c>
      <c r="B67" s="1">
        <v>-3.4839141787073076E-26</v>
      </c>
      <c r="C67" s="1">
        <v>-7.3125357608374897E-17</v>
      </c>
      <c r="D67" s="1">
        <v>-13.000627717922834</v>
      </c>
    </row>
    <row r="69" spans="1:48" x14ac:dyDescent="0.25">
      <c r="A69" t="s">
        <v>8</v>
      </c>
    </row>
    <row r="70" spans="1:48" x14ac:dyDescent="0.25">
      <c r="A70">
        <v>4</v>
      </c>
      <c r="B70">
        <v>4</v>
      </c>
    </row>
    <row r="71" spans="1:48" x14ac:dyDescent="0.25">
      <c r="A71">
        <f>A64+G57</f>
        <v>0.50234848114362407</v>
      </c>
      <c r="B71">
        <f t="shared" ref="B71:D71" si="37">B64</f>
        <v>-10.734710775075158</v>
      </c>
      <c r="C71">
        <f t="shared" si="37"/>
        <v>13.160290879798515</v>
      </c>
      <c r="D71">
        <f t="shared" si="37"/>
        <v>5.3902540697522294</v>
      </c>
    </row>
    <row r="72" spans="1:48" x14ac:dyDescent="0.25">
      <c r="A72">
        <f t="shared" ref="A72" si="38">A65</f>
        <v>4.1637385359085171</v>
      </c>
      <c r="B72">
        <f>B65+G57</f>
        <v>-9.0053373419005212</v>
      </c>
      <c r="C72">
        <f t="shared" ref="C72:D72" si="39">C65</f>
        <v>-0.17878976707444141</v>
      </c>
      <c r="D72">
        <f t="shared" si="39"/>
        <v>-5.2170201502491089</v>
      </c>
    </row>
    <row r="73" spans="1:48" x14ac:dyDescent="0.25">
      <c r="A73">
        <f t="shared" ref="A73:B73" si="40">A66</f>
        <v>1.2354565234961398E-15</v>
      </c>
      <c r="B73">
        <f t="shared" si="40"/>
        <v>1.4808005689852537E-4</v>
      </c>
      <c r="C73">
        <f>C66+G57</f>
        <v>12.587483222980882</v>
      </c>
      <c r="D73">
        <f t="shared" ref="D73" si="41">D66</f>
        <v>8.1439899158834876</v>
      </c>
    </row>
    <row r="74" spans="1:48" x14ac:dyDescent="0.25">
      <c r="A74">
        <f t="shared" ref="A74:C74" si="42">A67</f>
        <v>1.7039337932257037E-25</v>
      </c>
      <c r="B74">
        <f t="shared" si="42"/>
        <v>-3.4839141787073076E-26</v>
      </c>
      <c r="C74">
        <f t="shared" si="42"/>
        <v>-7.3125357608374897E-17</v>
      </c>
      <c r="D74">
        <f>D67+G57</f>
        <v>-0.41317514036883729</v>
      </c>
      <c r="F74" t="s">
        <v>53</v>
      </c>
      <c r="G74">
        <f>D74</f>
        <v>-0.41317514036883729</v>
      </c>
    </row>
    <row r="76" spans="1:48" x14ac:dyDescent="0.25">
      <c r="A76">
        <f>A71-G74</f>
        <v>0.91552362151246136</v>
      </c>
      <c r="B76">
        <f t="shared" ref="B76:D76" si="43">B71</f>
        <v>-10.734710775075158</v>
      </c>
      <c r="C76">
        <f t="shared" si="43"/>
        <v>13.160290879798515</v>
      </c>
      <c r="D76">
        <f t="shared" si="43"/>
        <v>5.3902540697522294</v>
      </c>
      <c r="F76" s="1" t="s">
        <v>26</v>
      </c>
      <c r="G76" s="1">
        <f>SQRT(SUMPRODUCT(A76:A77,A76:A77))</f>
        <v>4.2632032671404367</v>
      </c>
      <c r="H76" s="1"/>
      <c r="I76" s="1">
        <f>G77</f>
        <v>0.21475016886223983</v>
      </c>
      <c r="J76" s="1">
        <f>-G78</f>
        <v>0.97666901505762915</v>
      </c>
      <c r="K76" s="1">
        <v>0</v>
      </c>
      <c r="L76" s="1">
        <v>0</v>
      </c>
      <c r="M76" s="1"/>
      <c r="N76" s="1">
        <f t="array" ref="N76:Q79">MMULT(I76:L79,A76:D79)</f>
        <v>4.2632032671404358</v>
      </c>
      <c r="O76" s="1">
        <v>-10.696979546220035</v>
      </c>
      <c r="P76" s="1">
        <v>2.651556263001948</v>
      </c>
      <c r="Q76" s="1">
        <v>-3.9377439599899353</v>
      </c>
      <c r="R76" s="1"/>
      <c r="S76" s="1"/>
      <c r="T76" s="1"/>
      <c r="U76" s="1"/>
      <c r="V76" s="1">
        <v>1</v>
      </c>
      <c r="W76" s="1">
        <v>0</v>
      </c>
      <c r="X76" s="1">
        <v>0</v>
      </c>
      <c r="Y76" s="1">
        <v>0</v>
      </c>
      <c r="Z76" s="1"/>
      <c r="AA76" s="1">
        <f t="array" ref="AA76:AD79">MMULT(V76:Y79,N76:Q79)</f>
        <v>4.2632032671404358</v>
      </c>
      <c r="AB76" s="1">
        <v>-10.696979546220035</v>
      </c>
      <c r="AC76" s="1">
        <v>2.651556263001948</v>
      </c>
      <c r="AD76" s="1">
        <v>-3.9377439599899353</v>
      </c>
      <c r="AE76" s="1"/>
      <c r="AF76" s="1"/>
      <c r="AG76" s="1"/>
      <c r="AH76" s="1"/>
      <c r="AI76" s="1">
        <v>1</v>
      </c>
      <c r="AJ76" s="1">
        <v>0</v>
      </c>
      <c r="AK76" s="1">
        <v>0</v>
      </c>
      <c r="AL76" s="1">
        <v>0</v>
      </c>
      <c r="AM76" s="1"/>
      <c r="AN76" s="1">
        <f t="array" ref="AN76:AQ79">MMULT(AI76:AL79,AA76:AD79)</f>
        <v>4.2632032671404358</v>
      </c>
      <c r="AO76" s="1">
        <v>-10.696979546220035</v>
      </c>
      <c r="AP76" s="1">
        <v>2.651556263001948</v>
      </c>
      <c r="AQ76" s="1">
        <v>-3.9377439599899353</v>
      </c>
      <c r="AR76" s="1"/>
      <c r="AS76" s="1">
        <f t="array" ref="AS76:AV79">MMULT(AI76:AL79,MMULT(V76:Y79,I76:L79))</f>
        <v>0.21475016886223983</v>
      </c>
      <c r="AT76" s="1">
        <v>0.97666901505762915</v>
      </c>
      <c r="AU76" s="1">
        <v>0</v>
      </c>
      <c r="AV76" s="1">
        <v>0</v>
      </c>
    </row>
    <row r="77" spans="1:48" x14ac:dyDescent="0.25">
      <c r="A77">
        <f t="shared" ref="A77" si="44">A72</f>
        <v>4.1637385359085171</v>
      </c>
      <c r="B77">
        <f>B72-G74</f>
        <v>-8.5921622015316839</v>
      </c>
      <c r="C77">
        <f t="shared" ref="C77:D77" si="45">C72</f>
        <v>-0.17878976707444141</v>
      </c>
      <c r="D77">
        <f t="shared" si="45"/>
        <v>-5.2170201502491089</v>
      </c>
      <c r="F77" s="1" t="s">
        <v>27</v>
      </c>
      <c r="G77" s="1">
        <f>A76/G76</f>
        <v>0.21475016886223983</v>
      </c>
      <c r="H77" s="1"/>
      <c r="I77" s="1">
        <f>-J76</f>
        <v>-0.97666901505762915</v>
      </c>
      <c r="J77" s="1">
        <f>I76</f>
        <v>0.21475016886223983</v>
      </c>
      <c r="K77" s="1">
        <v>0</v>
      </c>
      <c r="L77" s="1">
        <v>0</v>
      </c>
      <c r="M77" s="1"/>
      <c r="N77" s="1">
        <v>-1.1102230246251565E-16</v>
      </c>
      <c r="O77" s="1">
        <v>8.6390911159504906</v>
      </c>
      <c r="P77" s="1">
        <v>-12.891643464114793</v>
      </c>
      <c r="Q77" s="1">
        <v>-6.3848500914389907</v>
      </c>
      <c r="R77" s="1"/>
      <c r="S77" s="1" t="s">
        <v>26</v>
      </c>
      <c r="T77" s="1">
        <f>SQRT(SUMPRODUCT(O77:O78,O77:O78))</f>
        <v>8.6390911172195892</v>
      </c>
      <c r="U77" s="1"/>
      <c r="V77" s="1">
        <v>0</v>
      </c>
      <c r="W77" s="1">
        <f>T78</f>
        <v>0.99999999985309818</v>
      </c>
      <c r="X77" s="1">
        <f>-T79</f>
        <v>1.7140698586147516E-5</v>
      </c>
      <c r="Y77" s="1">
        <v>0</v>
      </c>
      <c r="Z77" s="1"/>
      <c r="AA77" s="1">
        <v>-1.1100112585832074E-16</v>
      </c>
      <c r="AB77" s="1">
        <v>8.6390911172195874</v>
      </c>
      <c r="AC77" s="1">
        <v>-12.891420621854559</v>
      </c>
      <c r="AD77" s="1">
        <v>-6.3847104968246082</v>
      </c>
      <c r="AE77" s="1"/>
      <c r="AF77" s="1" t="s">
        <v>26</v>
      </c>
      <c r="AG77" s="1">
        <f>SQRT(SUMPRODUCT(AC78:AC79,AC78:AC79))</f>
        <v>13.000879333214799</v>
      </c>
      <c r="AH77" s="1"/>
      <c r="AI77" s="1">
        <v>0</v>
      </c>
      <c r="AJ77" s="1">
        <v>1</v>
      </c>
      <c r="AK77" s="1">
        <v>0</v>
      </c>
      <c r="AL77" s="1">
        <v>0</v>
      </c>
      <c r="AM77" s="1"/>
      <c r="AN77" s="1">
        <v>-1.1100112585832074E-16</v>
      </c>
      <c r="AO77" s="1">
        <v>8.6390911172195874</v>
      </c>
      <c r="AP77" s="1">
        <v>-12.891420621854559</v>
      </c>
      <c r="AQ77" s="1">
        <v>-6.3847104968246082</v>
      </c>
      <c r="AR77" s="1"/>
      <c r="AS77" s="1">
        <v>-0.9766690149141547</v>
      </c>
      <c r="AT77" s="1">
        <v>0.21475016883069264</v>
      </c>
      <c r="AU77" s="1">
        <v>1.7140698586147516E-5</v>
      </c>
      <c r="AV77" s="1">
        <v>0</v>
      </c>
    </row>
    <row r="78" spans="1:48" x14ac:dyDescent="0.25">
      <c r="A78">
        <f t="shared" ref="A78:B78" si="46">A73</f>
        <v>1.2354565234961398E-15</v>
      </c>
      <c r="B78">
        <f t="shared" si="46"/>
        <v>1.4808005689852537E-4</v>
      </c>
      <c r="C78">
        <f>C73-G74</f>
        <v>13.00065836334972</v>
      </c>
      <c r="D78">
        <f t="shared" ref="D78" si="47">D73</f>
        <v>8.1439899158834876</v>
      </c>
      <c r="F78" s="1" t="s">
        <v>28</v>
      </c>
      <c r="G78" s="1">
        <f>-A77/G76</f>
        <v>-0.97666901505762915</v>
      </c>
      <c r="H78" s="1"/>
      <c r="I78" s="1">
        <v>0</v>
      </c>
      <c r="J78" s="1">
        <v>0</v>
      </c>
      <c r="K78" s="1">
        <v>1</v>
      </c>
      <c r="L78" s="1">
        <v>0</v>
      </c>
      <c r="M78" s="1"/>
      <c r="N78" s="1">
        <v>1.2354565234961398E-15</v>
      </c>
      <c r="O78" s="1">
        <v>1.4808005689852537E-4</v>
      </c>
      <c r="P78" s="1">
        <v>13.00065836334972</v>
      </c>
      <c r="Q78" s="1">
        <v>8.1439899158834876</v>
      </c>
      <c r="R78" s="1"/>
      <c r="S78" s="1" t="s">
        <v>27</v>
      </c>
      <c r="T78" s="1">
        <f>O77/T77</f>
        <v>0.99999999985309818</v>
      </c>
      <c r="U78" s="1"/>
      <c r="V78" s="1">
        <v>0</v>
      </c>
      <c r="W78" s="1">
        <f>-X77</f>
        <v>-1.7140698586147516E-5</v>
      </c>
      <c r="X78" s="1">
        <f>W77</f>
        <v>0.99999999985309818</v>
      </c>
      <c r="Y78" s="1">
        <v>0</v>
      </c>
      <c r="Z78" s="1"/>
      <c r="AA78" s="1">
        <v>1.2354584263144719E-15</v>
      </c>
      <c r="AB78" s="1">
        <v>-2.7105054312137611E-20</v>
      </c>
      <c r="AC78" s="1">
        <v>13.000879333214799</v>
      </c>
      <c r="AD78" s="1">
        <v>8.1440993554780547</v>
      </c>
      <c r="AE78" s="1"/>
      <c r="AF78" s="1" t="s">
        <v>27</v>
      </c>
      <c r="AG78" s="1">
        <f>AC78/AG77</f>
        <v>1</v>
      </c>
      <c r="AH78" s="1"/>
      <c r="AI78" s="1">
        <v>0</v>
      </c>
      <c r="AJ78" s="1">
        <f>-AK77</f>
        <v>0</v>
      </c>
      <c r="AK78" s="1">
        <f>AG78</f>
        <v>1</v>
      </c>
      <c r="AL78" s="1">
        <f>-AG79</f>
        <v>-5.6246470514923843E-18</v>
      </c>
      <c r="AM78" s="1"/>
      <c r="AN78" s="1">
        <v>1.2354584263144719E-15</v>
      </c>
      <c r="AO78" s="1">
        <v>-2.7105054312137611E-20</v>
      </c>
      <c r="AP78" s="1">
        <v>13.000879333214799</v>
      </c>
      <c r="AQ78" s="1">
        <v>8.1440993554780547</v>
      </c>
      <c r="AR78" s="1"/>
      <c r="AS78" s="1">
        <v>1.6740789205532389E-5</v>
      </c>
      <c r="AT78" s="1">
        <v>-3.6809679157919345E-6</v>
      </c>
      <c r="AU78" s="1">
        <v>0.99999999985309818</v>
      </c>
      <c r="AV78" s="1">
        <v>-5.6246470514923843E-18</v>
      </c>
    </row>
    <row r="79" spans="1:48" x14ac:dyDescent="0.25">
      <c r="A79">
        <f t="shared" ref="A79:C79" si="48">A74</f>
        <v>1.7039337932257037E-25</v>
      </c>
      <c r="B79">
        <f t="shared" si="48"/>
        <v>-3.4839141787073076E-26</v>
      </c>
      <c r="C79">
        <f t="shared" si="48"/>
        <v>-7.3125357608374897E-17</v>
      </c>
      <c r="D79">
        <f>D74-G74</f>
        <v>0</v>
      </c>
      <c r="F79" s="1"/>
      <c r="G79" s="1"/>
      <c r="H79" s="1"/>
      <c r="I79" s="1">
        <v>0</v>
      </c>
      <c r="J79" s="1">
        <v>0</v>
      </c>
      <c r="K79" s="1">
        <v>0</v>
      </c>
      <c r="L79" s="1">
        <v>1</v>
      </c>
      <c r="M79" s="1"/>
      <c r="N79" s="1">
        <v>1.7039337932257037E-25</v>
      </c>
      <c r="O79" s="1">
        <v>-3.4839141787073076E-26</v>
      </c>
      <c r="P79" s="1">
        <v>-7.3125357608374897E-17</v>
      </c>
      <c r="Q79" s="1">
        <v>0</v>
      </c>
      <c r="R79" s="1"/>
      <c r="S79" s="1" t="s">
        <v>28</v>
      </c>
      <c r="T79" s="1">
        <f>-O78/T77</f>
        <v>-1.7140698586147516E-5</v>
      </c>
      <c r="U79" s="1"/>
      <c r="V79" s="1">
        <v>0</v>
      </c>
      <c r="W79" s="1">
        <v>0</v>
      </c>
      <c r="X79" s="1">
        <v>0</v>
      </c>
      <c r="Y79" s="1">
        <v>1</v>
      </c>
      <c r="Z79" s="1"/>
      <c r="AA79" s="1">
        <v>1.7039337932257037E-25</v>
      </c>
      <c r="AB79" s="1">
        <v>-3.4839141787073076E-26</v>
      </c>
      <c r="AC79" s="1">
        <v>-7.3125357608374897E-17</v>
      </c>
      <c r="AD79" s="1">
        <v>0</v>
      </c>
      <c r="AE79" s="1"/>
      <c r="AF79" s="1" t="s">
        <v>28</v>
      </c>
      <c r="AG79" s="1">
        <f>-AC79/AG77</f>
        <v>5.6246470514923843E-18</v>
      </c>
      <c r="AH79" s="1"/>
      <c r="AI79" s="1">
        <v>0</v>
      </c>
      <c r="AJ79" s="1">
        <v>0</v>
      </c>
      <c r="AK79" s="1">
        <f>-AL78</f>
        <v>5.6246470514923843E-18</v>
      </c>
      <c r="AL79" s="1">
        <f>AK78</f>
        <v>1</v>
      </c>
      <c r="AM79" s="1"/>
      <c r="AN79" s="1">
        <v>1.7039338627158797E-25</v>
      </c>
      <c r="AO79" s="1">
        <v>-3.4839141787225535E-26</v>
      </c>
      <c r="AP79" s="1">
        <v>0</v>
      </c>
      <c r="AQ79" s="1">
        <v>4.5807684426850665E-17</v>
      </c>
      <c r="AR79" s="1"/>
      <c r="AS79" s="1">
        <v>9.4161030644553286E-23</v>
      </c>
      <c r="AT79" s="1">
        <v>-2.0704145334197171E-23</v>
      </c>
      <c r="AU79" s="1">
        <v>5.6246470506661134E-18</v>
      </c>
      <c r="AV79" s="1">
        <v>1</v>
      </c>
    </row>
    <row r="81" spans="1:4" x14ac:dyDescent="0.25">
      <c r="A81" s="1">
        <f t="array" ref="A81:D84">MMULT(AN76:AQ79,TRANSPOSE(AS76:AV79))</f>
        <v>-9.5318848559858651</v>
      </c>
      <c r="B81" s="1">
        <v>-6.4608712492993856</v>
      </c>
      <c r="C81" s="1">
        <v>2.6516670072381703</v>
      </c>
      <c r="D81" s="1">
        <v>-3.9377439599899353</v>
      </c>
    </row>
    <row r="82" spans="1:4" x14ac:dyDescent="0.25">
      <c r="A82" s="1">
        <v>8.437532612447967</v>
      </c>
      <c r="B82" s="1">
        <v>1.855025308011417</v>
      </c>
      <c r="C82" s="1">
        <v>-12.891452420178009</v>
      </c>
      <c r="D82" s="1">
        <v>-6.3847104968246082</v>
      </c>
    </row>
    <row r="83" spans="1:4" x14ac:dyDescent="0.25">
      <c r="A83" s="1">
        <v>2.652884330066118E-16</v>
      </c>
      <c r="B83" s="1">
        <v>2.2284415400430273E-4</v>
      </c>
      <c r="C83" s="1">
        <v>13.000879331304946</v>
      </c>
      <c r="D83" s="1">
        <v>8.1440993554780547</v>
      </c>
    </row>
    <row r="84" spans="1:4" x14ac:dyDescent="0.25">
      <c r="A84" s="1">
        <v>2.5656981800497189E-27</v>
      </c>
      <c r="B84" s="1">
        <v>-1.7389965229848198E-25</v>
      </c>
      <c r="C84" s="1">
        <v>2.9805038726648667E-30</v>
      </c>
      <c r="D84" s="1">
        <v>4.5807684426850665E-17</v>
      </c>
    </row>
    <row r="86" spans="1:4" x14ac:dyDescent="0.25">
      <c r="A86" t="s">
        <v>8</v>
      </c>
    </row>
    <row r="87" spans="1:4" x14ac:dyDescent="0.25">
      <c r="A87">
        <v>4</v>
      </c>
      <c r="B87">
        <v>4</v>
      </c>
    </row>
    <row r="88" spans="1:4" x14ac:dyDescent="0.25">
      <c r="A88">
        <f>A81+G74</f>
        <v>-9.9450599963547024</v>
      </c>
      <c r="B88">
        <f t="shared" ref="B88:D88" si="49">B81</f>
        <v>-6.4608712492993856</v>
      </c>
      <c r="C88">
        <f t="shared" si="49"/>
        <v>2.6516670072381703</v>
      </c>
      <c r="D88">
        <f t="shared" si="49"/>
        <v>-3.9377439599899353</v>
      </c>
    </row>
    <row r="89" spans="1:4" x14ac:dyDescent="0.25">
      <c r="A89">
        <f t="shared" ref="A89" si="50">A82</f>
        <v>8.437532612447967</v>
      </c>
      <c r="B89">
        <f>B82+G74</f>
        <v>1.4418501676425797</v>
      </c>
      <c r="C89">
        <f t="shared" ref="C89:D90" si="51">C82</f>
        <v>-12.891452420178009</v>
      </c>
      <c r="D89">
        <f t="shared" si="51"/>
        <v>-6.3847104968246082</v>
      </c>
    </row>
    <row r="90" spans="1:4" x14ac:dyDescent="0.25">
      <c r="A90">
        <f t="shared" ref="A90:B90" si="52">A83</f>
        <v>2.652884330066118E-16</v>
      </c>
      <c r="B90">
        <f t="shared" si="52"/>
        <v>2.2284415400430273E-4</v>
      </c>
      <c r="C90">
        <f>C83+G74</f>
        <v>12.587704190936108</v>
      </c>
      <c r="D90">
        <f t="shared" si="51"/>
        <v>8.1440993554780547</v>
      </c>
    </row>
    <row r="91" spans="1:4" x14ac:dyDescent="0.25">
      <c r="A91">
        <f t="shared" ref="A91:C91" si="53">A84</f>
        <v>2.5656981800497189E-27</v>
      </c>
      <c r="B91">
        <f t="shared" si="53"/>
        <v>-1.7389965229848198E-25</v>
      </c>
      <c r="C91">
        <f t="shared" si="53"/>
        <v>2.9805038726648667E-30</v>
      </c>
      <c r="D91">
        <f>D84+G74</f>
        <v>-0.41317514036883723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4" sqref="B4:E7"/>
    </sheetView>
  </sheetViews>
  <sheetFormatPr defaultRowHeight="15" x14ac:dyDescent="0.25"/>
  <sheetData>
    <row r="1" spans="1:8" x14ac:dyDescent="0.25">
      <c r="A1">
        <f ca="1">RAND()*20-7</f>
        <v>7.7309994551909753</v>
      </c>
      <c r="B1">
        <f t="shared" ref="B1:H16" ca="1" si="0">RAND()*20-7</f>
        <v>-1.3307124410824667</v>
      </c>
      <c r="C1">
        <f t="shared" ca="1" si="0"/>
        <v>-2.784280474846339</v>
      </c>
      <c r="D1">
        <f t="shared" ca="1" si="0"/>
        <v>4.1235777769384647</v>
      </c>
      <c r="E1">
        <f t="shared" ca="1" si="0"/>
        <v>-3.2478898458573462</v>
      </c>
      <c r="F1">
        <f t="shared" ca="1" si="0"/>
        <v>5.4330114449314557</v>
      </c>
      <c r="G1">
        <f t="shared" ca="1" si="0"/>
        <v>8.594292572077773</v>
      </c>
      <c r="H1">
        <f t="shared" ca="1" si="0"/>
        <v>7.6606412116767615</v>
      </c>
    </row>
    <row r="2" spans="1:8" x14ac:dyDescent="0.25">
      <c r="A2">
        <f t="shared" ref="A2:A16" ca="1" si="1">RAND()*20-7</f>
        <v>-1.5894904876653175</v>
      </c>
      <c r="B2">
        <f t="shared" ca="1" si="0"/>
        <v>-0.65922109062730261</v>
      </c>
      <c r="C2">
        <f t="shared" ca="1" si="0"/>
        <v>11.131366876544096</v>
      </c>
      <c r="D2">
        <f t="shared" ca="1" si="0"/>
        <v>-3.8837010539817123</v>
      </c>
      <c r="E2">
        <f t="shared" ca="1" si="0"/>
        <v>9.7881186404814038</v>
      </c>
      <c r="F2">
        <f t="shared" ca="1" si="0"/>
        <v>4.4819893936183313</v>
      </c>
      <c r="G2">
        <f t="shared" ca="1" si="0"/>
        <v>-5.6719269925669318</v>
      </c>
      <c r="H2">
        <f t="shared" ca="1" si="0"/>
        <v>0.17716106920856411</v>
      </c>
    </row>
    <row r="3" spans="1:8" x14ac:dyDescent="0.25">
      <c r="A3">
        <f t="shared" ca="1" si="1"/>
        <v>3.4943063676121451</v>
      </c>
      <c r="B3">
        <f t="shared" ca="1" si="0"/>
        <v>8.7558492122249501</v>
      </c>
      <c r="C3">
        <f t="shared" ca="1" si="0"/>
        <v>3.2866355107471481</v>
      </c>
      <c r="D3">
        <f t="shared" ca="1" si="0"/>
        <v>7.9039520779076806</v>
      </c>
      <c r="E3">
        <f t="shared" ca="1" si="0"/>
        <v>4.4520107707892311</v>
      </c>
      <c r="F3">
        <f t="shared" ca="1" si="0"/>
        <v>-3.7042132226627338</v>
      </c>
      <c r="G3">
        <f t="shared" ca="1" si="0"/>
        <v>1.9328700582916394</v>
      </c>
      <c r="H3">
        <f t="shared" ca="1" si="0"/>
        <v>0.89686925040543386</v>
      </c>
    </row>
    <row r="4" spans="1:8" x14ac:dyDescent="0.25">
      <c r="A4">
        <f t="shared" ca="1" si="1"/>
        <v>-6.3810887639939411</v>
      </c>
      <c r="B4">
        <f t="shared" ca="1" si="0"/>
        <v>-4.3953106935563451</v>
      </c>
      <c r="C4">
        <f t="shared" ca="1" si="0"/>
        <v>4.3807326159286877</v>
      </c>
      <c r="D4">
        <f t="shared" ca="1" si="0"/>
        <v>-6.9300164999132923</v>
      </c>
      <c r="E4">
        <f t="shared" ca="1" si="0"/>
        <v>-2.7757434594786154</v>
      </c>
      <c r="F4">
        <f t="shared" ca="1" si="0"/>
        <v>-1.7845148045446511</v>
      </c>
      <c r="G4">
        <f t="shared" ca="1" si="0"/>
        <v>3.5734795270176356</v>
      </c>
      <c r="H4">
        <f t="shared" ca="1" si="0"/>
        <v>4.3516370895224217</v>
      </c>
    </row>
    <row r="5" spans="1:8" x14ac:dyDescent="0.25">
      <c r="A5">
        <f t="shared" ca="1" si="1"/>
        <v>7.3711390099289176E-2</v>
      </c>
      <c r="B5">
        <f t="shared" ca="1" si="0"/>
        <v>-3.5855620344891563</v>
      </c>
      <c r="C5">
        <f t="shared" ca="1" si="0"/>
        <v>10.74266615167376</v>
      </c>
      <c r="D5">
        <f t="shared" ca="1" si="0"/>
        <v>5.3316058029764974</v>
      </c>
      <c r="E5">
        <f t="shared" ca="1" si="0"/>
        <v>6.2828599578232538</v>
      </c>
      <c r="F5">
        <f t="shared" ca="1" si="0"/>
        <v>-2.3558301984370722</v>
      </c>
      <c r="G5">
        <f t="shared" ca="1" si="0"/>
        <v>12.055413953588523</v>
      </c>
      <c r="H5">
        <f t="shared" ca="1" si="0"/>
        <v>12.202057267617448</v>
      </c>
    </row>
    <row r="6" spans="1:8" x14ac:dyDescent="0.25">
      <c r="A6">
        <f t="shared" ca="1" si="1"/>
        <v>-3.2827145734789158</v>
      </c>
      <c r="B6">
        <f t="shared" ca="1" si="0"/>
        <v>0.60196414126681486</v>
      </c>
      <c r="C6">
        <f t="shared" ca="1" si="0"/>
        <v>1.7549204849562283</v>
      </c>
      <c r="D6">
        <f t="shared" ca="1" si="0"/>
        <v>-0.3381331770877658</v>
      </c>
      <c r="E6">
        <f t="shared" ca="1" si="0"/>
        <v>7.7992535257991555</v>
      </c>
      <c r="F6">
        <f t="shared" ca="1" si="0"/>
        <v>-1.0418145686276263</v>
      </c>
      <c r="G6">
        <f t="shared" ca="1" si="0"/>
        <v>8.008042809288364</v>
      </c>
      <c r="H6">
        <f t="shared" ca="1" si="0"/>
        <v>-4.6611918295890558</v>
      </c>
    </row>
    <row r="7" spans="1:8" x14ac:dyDescent="0.25">
      <c r="A7">
        <f t="shared" ca="1" si="1"/>
        <v>-3.0171518218823605</v>
      </c>
      <c r="B7">
        <f t="shared" ca="1" si="0"/>
        <v>2.5892384668428239</v>
      </c>
      <c r="C7">
        <f t="shared" ca="1" si="0"/>
        <v>-2.2953821868885464</v>
      </c>
      <c r="D7">
        <f t="shared" ca="1" si="0"/>
        <v>-2.014361194199914</v>
      </c>
      <c r="E7">
        <f t="shared" ca="1" si="0"/>
        <v>-3.1348247187446692</v>
      </c>
      <c r="F7">
        <f t="shared" ca="1" si="0"/>
        <v>-3.9235953770074254</v>
      </c>
      <c r="G7">
        <f t="shared" ca="1" si="0"/>
        <v>11.591718756909007</v>
      </c>
      <c r="H7">
        <f t="shared" ca="1" si="0"/>
        <v>-4.5410482572237054</v>
      </c>
    </row>
    <row r="8" spans="1:8" x14ac:dyDescent="0.25">
      <c r="A8">
        <f t="shared" ca="1" si="1"/>
        <v>8.9304925414200831</v>
      </c>
      <c r="B8">
        <f t="shared" ca="1" si="0"/>
        <v>11.087963291148196</v>
      </c>
      <c r="C8">
        <f t="shared" ca="1" si="0"/>
        <v>-4.6457083074697056</v>
      </c>
      <c r="D8">
        <f t="shared" ca="1" si="0"/>
        <v>0.87220911140960933</v>
      </c>
      <c r="E8">
        <f t="shared" ca="1" si="0"/>
        <v>3.7549730395435734</v>
      </c>
      <c r="F8">
        <f t="shared" ca="1" si="0"/>
        <v>11.464951674241863</v>
      </c>
      <c r="G8">
        <f t="shared" ca="1" si="0"/>
        <v>1.8827031443434716</v>
      </c>
      <c r="H8">
        <f t="shared" ca="1" si="0"/>
        <v>-6.3868355304433848</v>
      </c>
    </row>
    <row r="9" spans="1:8" x14ac:dyDescent="0.25">
      <c r="A9">
        <f t="shared" ca="1" si="1"/>
        <v>3.4073112039931708</v>
      </c>
      <c r="B9">
        <f t="shared" ca="1" si="0"/>
        <v>-3.8787194593624656</v>
      </c>
      <c r="C9">
        <f t="shared" ca="1" si="0"/>
        <v>-6.1745249673037632</v>
      </c>
      <c r="D9">
        <f t="shared" ca="1" si="0"/>
        <v>11.367704511990478</v>
      </c>
      <c r="E9">
        <f t="shared" ca="1" si="0"/>
        <v>-4.4634563868132915</v>
      </c>
      <c r="F9">
        <f t="shared" ca="1" si="0"/>
        <v>12.234619599333229</v>
      </c>
      <c r="G9">
        <f t="shared" ca="1" si="0"/>
        <v>-3.8004401569206374</v>
      </c>
      <c r="H9">
        <f t="shared" ca="1" si="0"/>
        <v>2.2850732080532232E-2</v>
      </c>
    </row>
    <row r="10" spans="1:8" x14ac:dyDescent="0.25">
      <c r="A10">
        <f t="shared" ca="1" si="1"/>
        <v>-2.4762152168905187</v>
      </c>
      <c r="B10">
        <f t="shared" ca="1" si="0"/>
        <v>7.740722138631293</v>
      </c>
      <c r="C10">
        <f t="shared" ca="1" si="0"/>
        <v>9.1363497412391084</v>
      </c>
      <c r="D10">
        <f t="shared" ca="1" si="0"/>
        <v>2.7064003480823953</v>
      </c>
      <c r="E10">
        <f t="shared" ca="1" si="0"/>
        <v>1.7738394422929353</v>
      </c>
      <c r="F10">
        <f t="shared" ca="1" si="0"/>
        <v>7.9589781062991953</v>
      </c>
      <c r="G10">
        <f t="shared" ca="1" si="0"/>
        <v>-6.3603184217043349</v>
      </c>
      <c r="H10">
        <f t="shared" ca="1" si="0"/>
        <v>-6.1934207589351384</v>
      </c>
    </row>
    <row r="11" spans="1:8" x14ac:dyDescent="0.25">
      <c r="A11">
        <f t="shared" ca="1" si="1"/>
        <v>6.6204688990749752</v>
      </c>
      <c r="B11">
        <f t="shared" ca="1" si="0"/>
        <v>5.644435935883152</v>
      </c>
      <c r="C11">
        <f t="shared" ca="1" si="0"/>
        <v>6.7281942274807847</v>
      </c>
      <c r="D11">
        <f t="shared" ca="1" si="0"/>
        <v>12.157483961941587</v>
      </c>
      <c r="E11">
        <f t="shared" ca="1" si="0"/>
        <v>6.054928186300252</v>
      </c>
      <c r="F11">
        <f t="shared" ca="1" si="0"/>
        <v>-4.861885892712495</v>
      </c>
      <c r="G11">
        <f t="shared" ca="1" si="0"/>
        <v>1.3962483596770259</v>
      </c>
      <c r="H11">
        <f t="shared" ca="1" si="0"/>
        <v>10.73976594581022</v>
      </c>
    </row>
    <row r="12" spans="1:8" x14ac:dyDescent="0.25">
      <c r="A12">
        <f t="shared" ca="1" si="1"/>
        <v>-1.3585676921352112</v>
      </c>
      <c r="B12">
        <f t="shared" ca="1" si="0"/>
        <v>4.793267377807652</v>
      </c>
      <c r="C12">
        <f t="shared" ca="1" si="0"/>
        <v>1.5268467246013451</v>
      </c>
      <c r="D12">
        <f t="shared" ca="1" si="0"/>
        <v>1.2678190950568009</v>
      </c>
      <c r="E12">
        <f t="shared" ca="1" si="0"/>
        <v>4.3572242781503636</v>
      </c>
      <c r="F12">
        <f t="shared" ca="1" si="0"/>
        <v>12.913668317520123</v>
      </c>
      <c r="G12">
        <f t="shared" ca="1" si="0"/>
        <v>8.1303435070448504</v>
      </c>
      <c r="H12">
        <f t="shared" ca="1" si="0"/>
        <v>-0.29864597524732961</v>
      </c>
    </row>
    <row r="13" spans="1:8" x14ac:dyDescent="0.25">
      <c r="A13">
        <f t="shared" ca="1" si="1"/>
        <v>-4.8884715070323956</v>
      </c>
      <c r="B13">
        <f t="shared" ca="1" si="0"/>
        <v>12.237468173005311</v>
      </c>
      <c r="C13">
        <f t="shared" ca="1" si="0"/>
        <v>-1.7399707273693874</v>
      </c>
      <c r="D13">
        <f t="shared" ca="1" si="0"/>
        <v>-2.4269445773138543</v>
      </c>
      <c r="E13">
        <f t="shared" ca="1" si="0"/>
        <v>11.438422742511406</v>
      </c>
      <c r="F13">
        <f t="shared" ca="1" si="0"/>
        <v>4.3442240493622482</v>
      </c>
      <c r="G13">
        <f t="shared" ca="1" si="0"/>
        <v>2.5387351210545752</v>
      </c>
      <c r="H13">
        <f t="shared" ca="1" si="0"/>
        <v>7.1717391389792269</v>
      </c>
    </row>
    <row r="14" spans="1:8" x14ac:dyDescent="0.25">
      <c r="A14">
        <f t="shared" ca="1" si="1"/>
        <v>8.2931852246500348</v>
      </c>
      <c r="B14">
        <f t="shared" ca="1" si="0"/>
        <v>1.7339741445379016</v>
      </c>
      <c r="C14">
        <f t="shared" ca="1" si="0"/>
        <v>8.9827393872340178</v>
      </c>
      <c r="D14">
        <f t="shared" ca="1" si="0"/>
        <v>-3.0367725325682509</v>
      </c>
      <c r="E14">
        <f t="shared" ca="1" si="0"/>
        <v>10.011847946330658</v>
      </c>
      <c r="F14">
        <f t="shared" ca="1" si="0"/>
        <v>10.351984209726371</v>
      </c>
      <c r="G14">
        <f t="shared" ca="1" si="0"/>
        <v>12.712250364686458</v>
      </c>
      <c r="H14">
        <f t="shared" ca="1" si="0"/>
        <v>3.0032085274275246</v>
      </c>
    </row>
    <row r="15" spans="1:8" x14ac:dyDescent="0.25">
      <c r="A15">
        <f t="shared" ca="1" si="1"/>
        <v>5.8016390956707742</v>
      </c>
      <c r="B15">
        <f t="shared" ca="1" si="0"/>
        <v>8.9050295024625967</v>
      </c>
      <c r="C15">
        <f t="shared" ca="1" si="0"/>
        <v>8.7823892408574409</v>
      </c>
      <c r="D15">
        <f t="shared" ca="1" si="0"/>
        <v>-5.0960418564459902</v>
      </c>
      <c r="E15">
        <f t="shared" ca="1" si="0"/>
        <v>6.1141369192242756</v>
      </c>
      <c r="F15">
        <f t="shared" ca="1" si="0"/>
        <v>-0.82038802596825988</v>
      </c>
      <c r="G15">
        <f t="shared" ca="1" si="0"/>
        <v>-6.4350338658775286</v>
      </c>
      <c r="H15">
        <f t="shared" ca="1" si="0"/>
        <v>7.0907475887856677</v>
      </c>
    </row>
    <row r="16" spans="1:8" x14ac:dyDescent="0.25">
      <c r="A16">
        <f t="shared" ca="1" si="1"/>
        <v>10.781486620277505</v>
      </c>
      <c r="B16">
        <f t="shared" ca="1" si="0"/>
        <v>-6.8661377441965126</v>
      </c>
      <c r="C16">
        <f t="shared" ca="1" si="0"/>
        <v>4.0752569388645909</v>
      </c>
      <c r="D16">
        <f t="shared" ca="1" si="0"/>
        <v>-6.7807063465246387</v>
      </c>
      <c r="E16">
        <f t="shared" ca="1" si="0"/>
        <v>6.3100059228665994</v>
      </c>
      <c r="F16">
        <f t="shared" ca="1" si="0"/>
        <v>11.195917881010597</v>
      </c>
      <c r="G16">
        <f t="shared" ca="1" si="0"/>
        <v>-1.3922649864639567</v>
      </c>
      <c r="H16">
        <f t="shared" ca="1" si="0"/>
        <v>8.5883067474908366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4x4</vt:lpstr>
      <vt:lpstr>4x4(2)</vt:lpstr>
      <vt:lpstr>Sheet3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2016-10-08T14:07:59Z</dcterms:created>
  <dcterms:modified xsi:type="dcterms:W3CDTF">2016-10-11T16:58:42Z</dcterms:modified>
</cp:coreProperties>
</file>