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25" yWindow="195" windowWidth="21075" windowHeight="10545" activeTab="5"/>
  </bookViews>
  <sheets>
    <sheet name="2x2" sheetId="1" r:id="rId1"/>
    <sheet name="5x5" sheetId="2" r:id="rId2"/>
    <sheet name="Patho 2x2" sheetId="4" r:id="rId3"/>
    <sheet name="Zero eigen" sheetId="5" r:id="rId4"/>
    <sheet name="rand" sheetId="3" r:id="rId5"/>
    <sheet name="Complex 2x2" sheetId="6" r:id="rId6"/>
  </sheets>
  <calcPr calcId="144525"/>
</workbook>
</file>

<file path=xl/calcChain.xml><?xml version="1.0" encoding="utf-8"?>
<calcChain xmlns="http://schemas.openxmlformats.org/spreadsheetml/2006/main">
  <c r="E4" i="6" l="1"/>
  <c r="E3" i="6"/>
  <c r="E5" i="6" s="1"/>
  <c r="K4" i="4"/>
  <c r="K3" i="4"/>
  <c r="E5" i="4"/>
  <c r="E4" i="4"/>
  <c r="H3" i="4"/>
  <c r="E3" i="4"/>
  <c r="H4" i="4" s="1"/>
  <c r="B3" i="4"/>
  <c r="N5" i="2"/>
  <c r="P4" i="2" s="1"/>
  <c r="N4" i="2"/>
  <c r="P5" i="2" s="1"/>
  <c r="M4" i="1"/>
  <c r="H5" i="2"/>
  <c r="H6" i="2" s="1"/>
  <c r="K4" i="2" s="1"/>
  <c r="H4" i="2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B1" i="3"/>
  <c r="C1" i="3"/>
  <c r="D1" i="3"/>
  <c r="E1" i="3"/>
  <c r="F1" i="3"/>
  <c r="G1" i="3"/>
  <c r="A1" i="3"/>
  <c r="E4" i="1"/>
  <c r="E3" i="1"/>
  <c r="H4" i="6" l="1"/>
  <c r="H3" i="6"/>
  <c r="K5" i="2"/>
  <c r="E5" i="1"/>
  <c r="H3" i="1"/>
  <c r="H4" i="1"/>
  <c r="K3" i="6" l="1"/>
  <c r="K4" i="6"/>
  <c r="M3" i="4"/>
  <c r="O4" i="4"/>
  <c r="K5" i="4"/>
  <c r="O3" i="4"/>
  <c r="M4" i="4"/>
  <c r="P4" i="4" s="1"/>
  <c r="K3" i="1"/>
  <c r="K4" i="1" s="1"/>
  <c r="O4" i="6" l="1"/>
  <c r="M3" i="6"/>
  <c r="K5" i="6"/>
  <c r="M4" i="6"/>
  <c r="P4" i="6" s="1"/>
  <c r="O3" i="6"/>
  <c r="R3" i="6" s="1" a="1"/>
  <c r="P3" i="4"/>
  <c r="A9" i="4" s="1" a="1"/>
  <c r="M5" i="4"/>
  <c r="N6" i="2"/>
  <c r="R4" i="2"/>
  <c r="H11" i="2" s="1"/>
  <c r="S5" i="2"/>
  <c r="I12" i="2" s="1"/>
  <c r="M3" i="1"/>
  <c r="K5" i="1"/>
  <c r="P4" i="1"/>
  <c r="O3" i="1"/>
  <c r="R3" i="6" l="1"/>
  <c r="S4" i="6"/>
  <c r="R4" i="6"/>
  <c r="S3" i="6"/>
  <c r="M5" i="6"/>
  <c r="P3" i="6"/>
  <c r="B9" i="4"/>
  <c r="A10" i="4"/>
  <c r="B10" i="4"/>
  <c r="A9" i="4"/>
  <c r="R3" i="4" a="1"/>
  <c r="S3" i="4" s="1"/>
  <c r="R4" i="4"/>
  <c r="R3" i="4"/>
  <c r="R5" i="2"/>
  <c r="H12" i="2" s="1"/>
  <c r="O4" i="1"/>
  <c r="S4" i="4" l="1"/>
  <c r="S4" i="2"/>
  <c r="P6" i="2"/>
  <c r="P3" i="1"/>
  <c r="M5" i="1"/>
  <c r="U4" i="2" l="1" a="1"/>
  <c r="V5" i="2" s="1"/>
  <c r="I11" i="2"/>
  <c r="A11" i="2" s="1" a="1"/>
  <c r="R3" i="1" a="1"/>
  <c r="A9" i="1" a="1"/>
  <c r="V4" i="2" l="1"/>
  <c r="U4" i="2"/>
  <c r="U5" i="2"/>
  <c r="C12" i="2"/>
  <c r="E13" i="2"/>
  <c r="B15" i="2"/>
  <c r="A12" i="2"/>
  <c r="D11" i="2"/>
  <c r="C13" i="2"/>
  <c r="D15" i="2"/>
  <c r="A13" i="2"/>
  <c r="C14" i="2"/>
  <c r="B11" i="2"/>
  <c r="E15" i="2"/>
  <c r="D12" i="2"/>
  <c r="A14" i="2"/>
  <c r="C15" i="2"/>
  <c r="B12" i="2"/>
  <c r="D13" i="2"/>
  <c r="E14" i="2"/>
  <c r="A15" i="2"/>
  <c r="E11" i="2"/>
  <c r="D14" i="2"/>
  <c r="C11" i="2"/>
  <c r="E12" i="2"/>
  <c r="B13" i="2"/>
  <c r="B14" i="2"/>
  <c r="A11" i="2"/>
  <c r="A10" i="1"/>
  <c r="B9" i="1"/>
  <c r="B10" i="1"/>
  <c r="A9" i="1"/>
  <c r="R4" i="1"/>
  <c r="S3" i="1"/>
  <c r="S4" i="1"/>
  <c r="R3" i="1"/>
  <c r="X4" i="2" l="1" a="1"/>
  <c r="Y4" i="2" s="1"/>
  <c r="Y5" i="2" l="1"/>
  <c r="X4" i="2"/>
  <c r="X5" i="2"/>
</calcChain>
</file>

<file path=xl/sharedStrings.xml><?xml version="1.0" encoding="utf-8"?>
<sst xmlns="http://schemas.openxmlformats.org/spreadsheetml/2006/main" count="60" uniqueCount="17">
  <si>
    <t>#0</t>
  </si>
  <si>
    <t>Q=</t>
  </si>
  <si>
    <t>Q^T=</t>
  </si>
  <si>
    <t>Q^T*Q=</t>
  </si>
  <si>
    <t>tr=</t>
  </si>
  <si>
    <t>eigen0=</t>
  </si>
  <si>
    <t>x0=</t>
  </si>
  <si>
    <t>x1=</t>
  </si>
  <si>
    <t>det=</t>
  </si>
  <si>
    <t>eigen1=</t>
  </si>
  <si>
    <t>y0=</t>
  </si>
  <si>
    <t>y1=</t>
  </si>
  <si>
    <t>delta=</t>
  </si>
  <si>
    <t>|v|=</t>
  </si>
  <si>
    <t>#1</t>
  </si>
  <si>
    <t>Q * A * Q</t>
  </si>
  <si>
    <t>Q*Q=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</si>
</sst>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D2" sqref="D2:S5"/>
    </sheetView>
  </sheetViews>
  <sheetFormatPr defaultRowHeight="15" x14ac:dyDescent="0.25"/>
  <cols>
    <col min="1" max="1" width="12" bestFit="1" customWidth="1"/>
    <col min="2" max="2" width="9.28515625" bestFit="1" customWidth="1"/>
  </cols>
  <sheetData>
    <row r="1" spans="1:19" s="1" customFormat="1" x14ac:dyDescent="0.25">
      <c r="A1" s="1" t="s">
        <v>0</v>
      </c>
    </row>
    <row r="2" spans="1:19" s="1" customFormat="1" x14ac:dyDescent="0.25">
      <c r="A2" s="1">
        <v>2</v>
      </c>
      <c r="B2" s="1">
        <v>2</v>
      </c>
      <c r="O2" s="1" t="s">
        <v>1</v>
      </c>
      <c r="R2" s="1" t="s">
        <v>16</v>
      </c>
    </row>
    <row r="3" spans="1:19" s="1" customFormat="1" x14ac:dyDescent="0.25">
      <c r="A3" s="1">
        <v>1</v>
      </c>
      <c r="B3" s="1">
        <v>-6</v>
      </c>
      <c r="D3" s="1" t="s">
        <v>4</v>
      </c>
      <c r="E3" s="1">
        <f>A3+B4</f>
        <v>-7</v>
      </c>
      <c r="G3" s="1" t="s">
        <v>5</v>
      </c>
      <c r="H3" s="1">
        <f>(E3+SQRT(E5))/2</f>
        <v>2.6846584384264904</v>
      </c>
      <c r="J3" s="1" t="s">
        <v>6</v>
      </c>
      <c r="K3" s="1">
        <f>B3/SQRT(H4*H4-2*A3*H4+A3*A3+B3*B3)</f>
        <v>-0.4896337384874484</v>
      </c>
      <c r="L3" s="1" t="s">
        <v>7</v>
      </c>
      <c r="M3" s="1">
        <f>K4</f>
        <v>-0.87192820927803749</v>
      </c>
      <c r="O3" s="1">
        <f>K3</f>
        <v>-0.4896337384874484</v>
      </c>
      <c r="P3" s="1">
        <f>M3</f>
        <v>-0.87192820927803749</v>
      </c>
      <c r="R3" s="1">
        <f t="array" ref="R3:S4">MMULT(O3:P4,O3:P4)</f>
        <v>1.0000000000000002</v>
      </c>
      <c r="S3" s="1">
        <v>0</v>
      </c>
    </row>
    <row r="4" spans="1:19" s="1" customFormat="1" x14ac:dyDescent="0.25">
      <c r="A4" s="1">
        <v>-3</v>
      </c>
      <c r="B4" s="1">
        <v>-8</v>
      </c>
      <c r="D4" s="1" t="s">
        <v>8</v>
      </c>
      <c r="E4" s="1">
        <f>A3*B4-A4*B3</f>
        <v>-26</v>
      </c>
      <c r="G4" s="1" t="s">
        <v>9</v>
      </c>
      <c r="H4" s="1">
        <f>(E3-SQRT(E5))/2</f>
        <v>-9.6846584384264904</v>
      </c>
      <c r="J4" s="1" t="s">
        <v>10</v>
      </c>
      <c r="K4" s="1">
        <f>(H4-A3)*K3/B3</f>
        <v>-0.87192820927803749</v>
      </c>
      <c r="L4" s="1" t="s">
        <v>11</v>
      </c>
      <c r="M4" s="1">
        <f>-K3</f>
        <v>0.4896337384874484</v>
      </c>
      <c r="O4" s="1">
        <f>K4</f>
        <v>-0.87192820927803749</v>
      </c>
      <c r="P4" s="1">
        <f>M4</f>
        <v>0.4896337384874484</v>
      </c>
      <c r="R4" s="1">
        <v>0</v>
      </c>
      <c r="S4" s="1">
        <v>1.0000000000000002</v>
      </c>
    </row>
    <row r="5" spans="1:19" s="1" customFormat="1" x14ac:dyDescent="0.25">
      <c r="D5" s="1" t="s">
        <v>12</v>
      </c>
      <c r="E5" s="1">
        <f>E3*E3-4*E4</f>
        <v>153</v>
      </c>
      <c r="J5" s="1" t="s">
        <v>13</v>
      </c>
      <c r="K5" s="1">
        <f>SQRT(SUMPRODUCT(K3:K4,K3:K4))</f>
        <v>1</v>
      </c>
      <c r="M5" s="1">
        <f>SQRT(SUMPRODUCT(M3:M4,M3:M4))</f>
        <v>1</v>
      </c>
    </row>
    <row r="6" spans="1:19" s="1" customFormat="1" x14ac:dyDescent="0.25"/>
    <row r="7" spans="1:19" s="1" customFormat="1" x14ac:dyDescent="0.25">
      <c r="A7" s="1" t="s">
        <v>14</v>
      </c>
      <c r="B7" s="1" t="s">
        <v>15</v>
      </c>
    </row>
    <row r="8" spans="1:19" s="1" customFormat="1" x14ac:dyDescent="0.25">
      <c r="A8" s="1">
        <v>2</v>
      </c>
      <c r="B8" s="1">
        <v>2</v>
      </c>
    </row>
    <row r="9" spans="1:19" s="1" customFormat="1" x14ac:dyDescent="0.25">
      <c r="A9" s="1">
        <f t="array" ref="A9:B10">MMULT(MMULT(O3:P4,A3:B4),O3:P4)</f>
        <v>-9.6846584384264922</v>
      </c>
      <c r="B9" s="1">
        <v>3.0000000000000009</v>
      </c>
    </row>
    <row r="10" spans="1:19" s="1" customFormat="1" x14ac:dyDescent="0.25">
      <c r="A10" s="1">
        <v>4.4408920985006262E-16</v>
      </c>
      <c r="B10" s="1">
        <v>2.6846584384264913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>
      <selection activeCell="G9" sqref="G9"/>
    </sheetView>
  </sheetViews>
  <sheetFormatPr defaultRowHeight="15" x14ac:dyDescent="0.25"/>
  <sheetData>
    <row r="1" spans="1:25" x14ac:dyDescent="0.25">
      <c r="A1" t="s">
        <v>0</v>
      </c>
    </row>
    <row r="2" spans="1:25" x14ac:dyDescent="0.25">
      <c r="A2">
        <v>5</v>
      </c>
      <c r="B2">
        <v>5</v>
      </c>
    </row>
    <row r="3" spans="1:25" x14ac:dyDescent="0.25">
      <c r="A3">
        <v>-3.2484019369097838</v>
      </c>
      <c r="B3">
        <v>8.0846875976240611</v>
      </c>
      <c r="C3">
        <v>2.109494542931845</v>
      </c>
      <c r="D3">
        <v>4.2283138733917625</v>
      </c>
      <c r="E3">
        <v>4.8967610687587122</v>
      </c>
      <c r="R3" s="1" t="s">
        <v>1</v>
      </c>
      <c r="S3" s="1"/>
      <c r="T3" s="1"/>
      <c r="U3" s="1" t="s">
        <v>2</v>
      </c>
      <c r="V3" s="1"/>
      <c r="W3" s="1"/>
      <c r="X3" s="1" t="s">
        <v>3</v>
      </c>
    </row>
    <row r="4" spans="1:25" x14ac:dyDescent="0.25">
      <c r="A4" s="2">
        <v>0</v>
      </c>
      <c r="B4" s="2">
        <v>0.56052853499156186</v>
      </c>
      <c r="C4" s="2">
        <v>-7.1262473502727541</v>
      </c>
      <c r="D4" s="2">
        <v>5.884224196437815</v>
      </c>
      <c r="E4" s="2">
        <v>-7.9201636409032776</v>
      </c>
      <c r="G4" s="1" t="s">
        <v>4</v>
      </c>
      <c r="H4" s="1">
        <f>B4+C5</f>
        <v>-5.5348051302703531</v>
      </c>
      <c r="I4" s="1"/>
      <c r="J4" s="1" t="s">
        <v>5</v>
      </c>
      <c r="K4" s="1">
        <f>(H4+SQRT(H6))/2</f>
        <v>4.1335959834004621</v>
      </c>
      <c r="L4" s="1"/>
      <c r="M4" s="1" t="s">
        <v>6</v>
      </c>
      <c r="N4" s="1">
        <f>C4/SQRT(K5*K5-2*B4*K5+B4*B4+C4*C4)</f>
        <v>-0.57163032519612433</v>
      </c>
      <c r="O4" s="1" t="s">
        <v>7</v>
      </c>
      <c r="P4" s="1">
        <f>N5</f>
        <v>-0.82051128652576932</v>
      </c>
      <c r="Q4" s="1"/>
      <c r="R4" s="1">
        <f>N4</f>
        <v>-0.57163032519612433</v>
      </c>
      <c r="S4" s="1">
        <f>P4</f>
        <v>-0.82051128652576932</v>
      </c>
      <c r="T4" s="1"/>
      <c r="U4" s="1">
        <f t="array" ref="U4:V5">TRANSPOSE(R4:S5)</f>
        <v>-0.57163032519612433</v>
      </c>
      <c r="V4" s="1">
        <v>-0.82051128652576932</v>
      </c>
      <c r="W4" s="1"/>
      <c r="X4" s="1">
        <f t="array" ref="X4:Y5">MMULT(U4:V5,R4:S5)</f>
        <v>1</v>
      </c>
      <c r="Y4" s="1">
        <v>0</v>
      </c>
    </row>
    <row r="5" spans="1:25" x14ac:dyDescent="0.25">
      <c r="A5" s="2">
        <v>0</v>
      </c>
      <c r="B5" s="2">
        <v>-5.1287379967664677</v>
      </c>
      <c r="C5" s="2">
        <v>-6.095333665261915</v>
      </c>
      <c r="D5" s="2">
        <v>-9.1374568468967965</v>
      </c>
      <c r="E5" s="2">
        <v>3.4601657177071665</v>
      </c>
      <c r="G5" s="1" t="s">
        <v>8</v>
      </c>
      <c r="H5" s="1">
        <f>B4*C5-B5*C4</f>
        <v>-39.965264009374245</v>
      </c>
      <c r="I5" s="1"/>
      <c r="J5" s="1" t="s">
        <v>9</v>
      </c>
      <c r="K5" s="1">
        <f>(H4-SQRT(H6))/2</f>
        <v>-9.6684011136708143</v>
      </c>
      <c r="L5" s="1"/>
      <c r="M5" s="1" t="s">
        <v>10</v>
      </c>
      <c r="N5" s="1">
        <f>(K5-B4)*N4/C4</f>
        <v>-0.82051128652576932</v>
      </c>
      <c r="O5" s="1" t="s">
        <v>11</v>
      </c>
      <c r="P5" s="1">
        <f>-N4</f>
        <v>0.57163032519612433</v>
      </c>
      <c r="Q5" s="1"/>
      <c r="R5" s="1">
        <f>N5</f>
        <v>-0.82051128652576932</v>
      </c>
      <c r="S5" s="1">
        <f>P5</f>
        <v>0.57163032519612433</v>
      </c>
      <c r="T5" s="1"/>
      <c r="U5" s="1">
        <v>-0.82051128652576932</v>
      </c>
      <c r="V5" s="1">
        <v>0.57163032519612433</v>
      </c>
      <c r="W5" s="1"/>
      <c r="X5" s="1">
        <v>0</v>
      </c>
      <c r="Y5" s="1">
        <v>1</v>
      </c>
    </row>
    <row r="6" spans="1:25" x14ac:dyDescent="0.25">
      <c r="A6">
        <v>0</v>
      </c>
      <c r="B6">
        <v>0</v>
      </c>
      <c r="C6">
        <v>0</v>
      </c>
      <c r="D6">
        <v>-4.0850528647967295</v>
      </c>
      <c r="E6">
        <v>-9.4704199515580321</v>
      </c>
      <c r="G6" s="1" t="s">
        <v>12</v>
      </c>
      <c r="H6" s="1">
        <f>H4*H4-4*H5</f>
        <v>190.49512386756399</v>
      </c>
      <c r="I6" s="1"/>
      <c r="J6" s="1"/>
      <c r="K6" s="1"/>
      <c r="L6" s="1"/>
      <c r="M6" s="1" t="s">
        <v>13</v>
      </c>
      <c r="N6" s="1">
        <f>SQRT(SUMPRODUCT(N4:N5,N4:N5))</f>
        <v>1</v>
      </c>
      <c r="O6" s="1"/>
      <c r="P6" s="1">
        <f>SQRT(SUMPRODUCT(P4:P5,P4:P5))</f>
        <v>1</v>
      </c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>
        <v>0</v>
      </c>
      <c r="B7">
        <v>0</v>
      </c>
      <c r="C7">
        <v>0</v>
      </c>
      <c r="D7">
        <v>1.183142409449367</v>
      </c>
      <c r="E7">
        <v>0.15772826889449298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9" spans="1:25" x14ac:dyDescent="0.25">
      <c r="A9" t="s">
        <v>14</v>
      </c>
      <c r="G9" s="1" t="s">
        <v>1</v>
      </c>
    </row>
    <row r="10" spans="1:25" x14ac:dyDescent="0.25">
      <c r="A10">
        <v>5</v>
      </c>
      <c r="B10">
        <v>5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25" x14ac:dyDescent="0.25">
      <c r="A11">
        <f t="array" ref="A11:E15">MMULT(MMULT(G10:K14,A3:E7),G10:K14)</f>
        <v>-3.2484019369097838</v>
      </c>
      <c r="B11">
        <v>-6.3523166818790129</v>
      </c>
      <c r="C11">
        <v>-5.4277263703098697</v>
      </c>
      <c r="D11">
        <v>4.2283138733917625</v>
      </c>
      <c r="E11">
        <v>4.8967610687587122</v>
      </c>
      <c r="G11">
        <v>0</v>
      </c>
      <c r="H11">
        <f>R4</f>
        <v>-0.57163032519612433</v>
      </c>
      <c r="I11">
        <f>S4</f>
        <v>-0.82051128652576932</v>
      </c>
      <c r="J11">
        <v>0</v>
      </c>
      <c r="K11">
        <v>0</v>
      </c>
    </row>
    <row r="12" spans="1:25" x14ac:dyDescent="0.25">
      <c r="A12">
        <v>0</v>
      </c>
      <c r="B12">
        <v>-9.6684011136708161</v>
      </c>
      <c r="C12">
        <v>1.9975093535062869</v>
      </c>
      <c r="D12">
        <v>4.1337854820843383</v>
      </c>
      <c r="E12">
        <v>1.6883006930277915</v>
      </c>
      <c r="G12">
        <v>0</v>
      </c>
      <c r="H12">
        <f>R5</f>
        <v>-0.82051128652576932</v>
      </c>
      <c r="I12">
        <f>S5</f>
        <v>0.57163032519612433</v>
      </c>
      <c r="J12">
        <v>0</v>
      </c>
      <c r="K12">
        <v>0</v>
      </c>
    </row>
    <row r="13" spans="1:25" x14ac:dyDescent="0.25">
      <c r="A13">
        <v>0</v>
      </c>
      <c r="B13">
        <v>4.4408920985006262E-16</v>
      </c>
      <c r="C13">
        <v>4.133595983400463</v>
      </c>
      <c r="D13">
        <v>-10.051319794482421</v>
      </c>
      <c r="E13">
        <v>8.4765193129375973</v>
      </c>
      <c r="G13">
        <v>0</v>
      </c>
      <c r="H13">
        <v>0</v>
      </c>
      <c r="I13">
        <v>0</v>
      </c>
      <c r="J13">
        <v>1</v>
      </c>
      <c r="K13">
        <v>0</v>
      </c>
    </row>
    <row r="14" spans="1:25" x14ac:dyDescent="0.25">
      <c r="A14">
        <v>0</v>
      </c>
      <c r="B14">
        <v>0</v>
      </c>
      <c r="C14">
        <v>0</v>
      </c>
      <c r="D14">
        <v>-4.0850528647967295</v>
      </c>
      <c r="E14">
        <v>-9.4704199515580321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25" x14ac:dyDescent="0.25">
      <c r="A15">
        <v>0</v>
      </c>
      <c r="B15">
        <v>0</v>
      </c>
      <c r="C15">
        <v>0</v>
      </c>
      <c r="D15">
        <v>1.183142409449367</v>
      </c>
      <c r="E15">
        <v>0.15772826889449298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F28" sqref="F28"/>
    </sheetView>
  </sheetViews>
  <sheetFormatPr defaultRowHeight="15" x14ac:dyDescent="0.25"/>
  <sheetData>
    <row r="1" spans="1:19" x14ac:dyDescent="0.25">
      <c r="A1" t="s">
        <v>0</v>
      </c>
    </row>
    <row r="2" spans="1:19" x14ac:dyDescent="0.25">
      <c r="A2">
        <v>2</v>
      </c>
      <c r="B2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</v>
      </c>
      <c r="P2" s="1"/>
      <c r="Q2" s="1"/>
      <c r="R2" s="1" t="s">
        <v>16</v>
      </c>
      <c r="S2" s="1"/>
    </row>
    <row r="3" spans="1:19" x14ac:dyDescent="0.25">
      <c r="A3">
        <v>9.2180137732557341</v>
      </c>
      <c r="B3">
        <f>A3*B4/A4</f>
        <v>-5.8804968705897585</v>
      </c>
      <c r="D3" s="1" t="s">
        <v>4</v>
      </c>
      <c r="E3" s="1">
        <f>A3+B4</f>
        <v>4.7577051149125484</v>
      </c>
      <c r="F3" s="1"/>
      <c r="G3" s="1" t="s">
        <v>5</v>
      </c>
      <c r="H3" s="1">
        <f>(E3+SQRT(E5))/2</f>
        <v>4.7577051149125484</v>
      </c>
      <c r="I3" s="1"/>
      <c r="J3" s="1" t="s">
        <v>6</v>
      </c>
      <c r="K3" s="1">
        <f>B3/SQRT(H3*H3-2*A3*H3+A3*A3+B3*B3)</f>
        <v>-0.79674071509225664</v>
      </c>
      <c r="L3" s="1" t="s">
        <v>7</v>
      </c>
      <c r="M3" s="1">
        <f>K4</f>
        <v>-0.60432129940477797</v>
      </c>
      <c r="N3" s="1"/>
      <c r="O3" s="1">
        <f>K3</f>
        <v>-0.79674071509225664</v>
      </c>
      <c r="P3" s="1">
        <f>M3</f>
        <v>-0.60432129940477797</v>
      </c>
      <c r="Q3" s="1"/>
      <c r="R3" s="1">
        <f t="array" ref="R3:S4">MMULT(O3:P4,O3:P4)</f>
        <v>0.99999999999999978</v>
      </c>
      <c r="S3" s="1">
        <v>0</v>
      </c>
    </row>
    <row r="4" spans="1:19" x14ac:dyDescent="0.25">
      <c r="A4">
        <v>6.9917878625545171</v>
      </c>
      <c r="B4">
        <v>-4.4603086583431857</v>
      </c>
      <c r="D4" s="1" t="s">
        <v>8</v>
      </c>
      <c r="E4" s="1">
        <f>A3*B4-A4*B3</f>
        <v>0</v>
      </c>
      <c r="F4" s="1"/>
      <c r="G4" s="1" t="s">
        <v>9</v>
      </c>
      <c r="H4" s="1">
        <f>(E3-SQRT(E5))/2</f>
        <v>0</v>
      </c>
      <c r="I4" s="1"/>
      <c r="J4" s="1" t="s">
        <v>10</v>
      </c>
      <c r="K4" s="1">
        <f>(H3-A3)*K3/B3</f>
        <v>-0.60432129940477797</v>
      </c>
      <c r="L4" s="1" t="s">
        <v>11</v>
      </c>
      <c r="M4" s="1">
        <f>-K3</f>
        <v>0.79674071509225664</v>
      </c>
      <c r="N4" s="1"/>
      <c r="O4" s="1">
        <f>K4</f>
        <v>-0.60432129940477797</v>
      </c>
      <c r="P4" s="1">
        <f>M4</f>
        <v>0.79674071509225664</v>
      </c>
      <c r="Q4" s="1"/>
      <c r="R4" s="1">
        <v>0</v>
      </c>
      <c r="S4" s="1">
        <v>0.99999999999999978</v>
      </c>
    </row>
    <row r="5" spans="1:19" x14ac:dyDescent="0.25">
      <c r="D5" s="1" t="s">
        <v>12</v>
      </c>
      <c r="E5" s="1">
        <f>E3*E3-4*E4</f>
        <v>22.635757960465025</v>
      </c>
      <c r="F5" s="1"/>
      <c r="G5" s="1"/>
      <c r="H5" s="1"/>
      <c r="I5" s="1"/>
      <c r="J5" s="1" t="s">
        <v>13</v>
      </c>
      <c r="K5" s="1">
        <f>SQRT(SUMPRODUCT(K3:K4,K3:K4))</f>
        <v>0.99999999999999989</v>
      </c>
      <c r="L5" s="1"/>
      <c r="M5" s="1">
        <f>SQRT(SUMPRODUCT(M3:M4,M3:M4))</f>
        <v>0.99999999999999989</v>
      </c>
      <c r="N5" s="1"/>
      <c r="O5" s="1"/>
      <c r="P5" s="1"/>
      <c r="Q5" s="1"/>
      <c r="R5" s="1"/>
      <c r="S5" s="1"/>
    </row>
    <row r="7" spans="1:19" x14ac:dyDescent="0.25">
      <c r="A7" s="1" t="s">
        <v>14</v>
      </c>
      <c r="B7" s="1" t="s">
        <v>15</v>
      </c>
    </row>
    <row r="8" spans="1:19" x14ac:dyDescent="0.25">
      <c r="A8" s="1">
        <v>2</v>
      </c>
      <c r="B8" s="1">
        <v>2</v>
      </c>
    </row>
    <row r="9" spans="1:19" x14ac:dyDescent="0.25">
      <c r="A9" s="1">
        <f t="array" ref="A9:B10">MMULT(MMULT(O3:P4,A3:B4),O3:P4)</f>
        <v>4.7577051149125484</v>
      </c>
      <c r="B9" s="1">
        <v>12.872284733144271</v>
      </c>
    </row>
    <row r="10" spans="1:19" x14ac:dyDescent="0.25">
      <c r="A10" s="1">
        <v>-7.0764790924138822E-16</v>
      </c>
      <c r="B10" s="1">
        <v>-5.3674513669646193E-16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5" sqref="C5:D6"/>
    </sheetView>
  </sheetViews>
  <sheetFormatPr defaultRowHeight="15" x14ac:dyDescent="0.25"/>
  <sheetData>
    <row r="1" spans="1:7" x14ac:dyDescent="0.25">
      <c r="A1">
        <f ca="1">RAND()*20-10</f>
        <v>8.7521283158937102</v>
      </c>
      <c r="B1">
        <f t="shared" ref="B1:G10" ca="1" si="0">RAND()*20-10</f>
        <v>8.1582731344959249</v>
      </c>
      <c r="C1">
        <f t="shared" ca="1" si="0"/>
        <v>0.83755793571265613</v>
      </c>
      <c r="D1">
        <f t="shared" ca="1" si="0"/>
        <v>-9.7681021592794117</v>
      </c>
      <c r="E1">
        <f t="shared" ca="1" si="0"/>
        <v>8.48526143146821</v>
      </c>
      <c r="F1">
        <f t="shared" ca="1" si="0"/>
        <v>-3.0460171441384105</v>
      </c>
      <c r="G1">
        <f t="shared" ca="1" si="0"/>
        <v>-6.3758648547547274</v>
      </c>
    </row>
    <row r="2" spans="1:7" x14ac:dyDescent="0.25">
      <c r="A2">
        <f t="shared" ref="A2:A10" ca="1" si="1">RAND()*20-10</f>
        <v>-7.5059119293272891</v>
      </c>
      <c r="B2">
        <f t="shared" ca="1" si="0"/>
        <v>9.0697973425030227</v>
      </c>
      <c r="C2">
        <f t="shared" ca="1" si="0"/>
        <v>1.6967406187220178</v>
      </c>
      <c r="D2">
        <f t="shared" ca="1" si="0"/>
        <v>-3.4178780501015265</v>
      </c>
      <c r="E2">
        <f t="shared" ca="1" si="0"/>
        <v>-9.7289506223143558</v>
      </c>
      <c r="F2">
        <f t="shared" ca="1" si="0"/>
        <v>-3.5467476218142053</v>
      </c>
      <c r="G2">
        <f t="shared" ca="1" si="0"/>
        <v>-3.0855772384445785</v>
      </c>
    </row>
    <row r="3" spans="1:7" x14ac:dyDescent="0.25">
      <c r="A3">
        <f t="shared" ca="1" si="1"/>
        <v>5.6181221905635166</v>
      </c>
      <c r="B3">
        <f t="shared" ca="1" si="0"/>
        <v>-8.0182433254009471</v>
      </c>
      <c r="C3">
        <f t="shared" ca="1" si="0"/>
        <v>6.4746166660242324</v>
      </c>
      <c r="D3">
        <f t="shared" ca="1" si="0"/>
        <v>1.2220942596360338</v>
      </c>
      <c r="E3">
        <f t="shared" ca="1" si="0"/>
        <v>5.4302966145181504</v>
      </c>
      <c r="F3">
        <f t="shared" ca="1" si="0"/>
        <v>4.250738498974215</v>
      </c>
      <c r="G3">
        <f t="shared" ca="1" si="0"/>
        <v>-5.7248903852779787</v>
      </c>
    </row>
    <row r="4" spans="1:7" x14ac:dyDescent="0.25">
      <c r="A4">
        <f t="shared" ca="1" si="1"/>
        <v>8.1673348223328617</v>
      </c>
      <c r="B4">
        <f t="shared" ca="1" si="0"/>
        <v>8.5709315817019096</v>
      </c>
      <c r="C4">
        <f t="shared" ca="1" si="0"/>
        <v>0.5495661917531347</v>
      </c>
      <c r="D4">
        <f t="shared" ca="1" si="0"/>
        <v>0.23373027661246759</v>
      </c>
      <c r="E4">
        <f t="shared" ca="1" si="0"/>
        <v>7.2721650359285803</v>
      </c>
      <c r="F4">
        <f t="shared" ca="1" si="0"/>
        <v>1.2085173055615943</v>
      </c>
      <c r="G4">
        <f t="shared" ca="1" si="0"/>
        <v>0.61693444658182095</v>
      </c>
    </row>
    <row r="5" spans="1:7" x14ac:dyDescent="0.25">
      <c r="A5">
        <f t="shared" ca="1" si="1"/>
        <v>2.0183862139991042</v>
      </c>
      <c r="B5">
        <f t="shared" ca="1" si="0"/>
        <v>7.0911731869121581</v>
      </c>
      <c r="C5">
        <f t="shared" ca="1" si="0"/>
        <v>3.9420982008198742</v>
      </c>
      <c r="D5">
        <f t="shared" ca="1" si="0"/>
        <v>9.423884630466663</v>
      </c>
      <c r="E5">
        <f t="shared" ca="1" si="0"/>
        <v>-3.5670166278876874</v>
      </c>
      <c r="F5">
        <f t="shared" ca="1" si="0"/>
        <v>-1.9954938048195796</v>
      </c>
      <c r="G5">
        <f t="shared" ca="1" si="0"/>
        <v>-2.1504274007958308</v>
      </c>
    </row>
    <row r="6" spans="1:7" x14ac:dyDescent="0.25">
      <c r="A6">
        <f t="shared" ca="1" si="1"/>
        <v>7.1122191896255629</v>
      </c>
      <c r="B6">
        <f t="shared" ca="1" si="0"/>
        <v>4.9950714768174098</v>
      </c>
      <c r="C6">
        <f t="shared" ca="1" si="0"/>
        <v>-8.4225288881253952</v>
      </c>
      <c r="D6">
        <f t="shared" ca="1" si="0"/>
        <v>5.3361482858883242</v>
      </c>
      <c r="E6">
        <f t="shared" ca="1" si="0"/>
        <v>-8.7758584305105707</v>
      </c>
      <c r="F6">
        <f t="shared" ca="1" si="0"/>
        <v>-8.7233752800957234</v>
      </c>
      <c r="G6">
        <f t="shared" ca="1" si="0"/>
        <v>-8.2140104477045526</v>
      </c>
    </row>
    <row r="7" spans="1:7" x14ac:dyDescent="0.25">
      <c r="A7">
        <f t="shared" ca="1" si="1"/>
        <v>-1.9501472187191666</v>
      </c>
      <c r="B7">
        <f t="shared" ca="1" si="0"/>
        <v>-0.31288441741694228</v>
      </c>
      <c r="C7">
        <f t="shared" ca="1" si="0"/>
        <v>1.9898795314677997</v>
      </c>
      <c r="D7">
        <f t="shared" ca="1" si="0"/>
        <v>-2.824365622737421</v>
      </c>
      <c r="E7">
        <f t="shared" ca="1" si="0"/>
        <v>4.629102339350462</v>
      </c>
      <c r="F7">
        <f t="shared" ca="1" si="0"/>
        <v>3.2933977019919158</v>
      </c>
      <c r="G7">
        <f t="shared" ca="1" si="0"/>
        <v>-2.901099285981128</v>
      </c>
    </row>
    <row r="8" spans="1:7" x14ac:dyDescent="0.25">
      <c r="A8">
        <f t="shared" ca="1" si="1"/>
        <v>-6.6487910939397032</v>
      </c>
      <c r="B8">
        <f t="shared" ca="1" si="0"/>
        <v>-3.0460583648547086</v>
      </c>
      <c r="C8">
        <f t="shared" ca="1" si="0"/>
        <v>9.0557544458718411</v>
      </c>
      <c r="D8">
        <f t="shared" ca="1" si="0"/>
        <v>7.1113495448570738</v>
      </c>
      <c r="E8">
        <f t="shared" ca="1" si="0"/>
        <v>7.860203626676018</v>
      </c>
      <c r="F8">
        <f t="shared" ca="1" si="0"/>
        <v>-0.49388683207412143</v>
      </c>
      <c r="G8">
        <f t="shared" ca="1" si="0"/>
        <v>0.276894442515772</v>
      </c>
    </row>
    <row r="9" spans="1:7" x14ac:dyDescent="0.25">
      <c r="A9">
        <f t="shared" ca="1" si="1"/>
        <v>-7.0362321718712595</v>
      </c>
      <c r="B9">
        <f t="shared" ca="1" si="0"/>
        <v>-2.2620255514770582</v>
      </c>
      <c r="C9">
        <f t="shared" ca="1" si="0"/>
        <v>-7.9960627530694817</v>
      </c>
      <c r="D9">
        <f t="shared" ca="1" si="0"/>
        <v>-4.3618619302752464</v>
      </c>
      <c r="E9">
        <f t="shared" ca="1" si="0"/>
        <v>5.2622535378981734</v>
      </c>
      <c r="F9">
        <f t="shared" ca="1" si="0"/>
        <v>-5.6410630377522519</v>
      </c>
      <c r="G9">
        <f t="shared" ca="1" si="0"/>
        <v>-0.86870449180955944</v>
      </c>
    </row>
    <row r="10" spans="1:7" x14ac:dyDescent="0.25">
      <c r="A10">
        <f t="shared" ca="1" si="1"/>
        <v>-5.2521534409050812</v>
      </c>
      <c r="B10">
        <f t="shared" ca="1" si="0"/>
        <v>9.021643430346991</v>
      </c>
      <c r="C10">
        <f t="shared" ca="1" si="0"/>
        <v>-3.7144841691718122</v>
      </c>
      <c r="D10">
        <f t="shared" ca="1" si="0"/>
        <v>9.6874613996726531</v>
      </c>
      <c r="E10">
        <f t="shared" ca="1" si="0"/>
        <v>-3.2866781391453115</v>
      </c>
      <c r="F10">
        <f t="shared" ca="1" si="0"/>
        <v>8.9004340217545135</v>
      </c>
      <c r="G10">
        <f t="shared" ca="1" si="0"/>
        <v>-1.0213978154226684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A9" sqref="A9:B10"/>
    </sheetView>
  </sheetViews>
  <sheetFormatPr defaultRowHeight="15" x14ac:dyDescent="0.25"/>
  <sheetData>
    <row r="1" spans="1:19" x14ac:dyDescent="0.25">
      <c r="A1" t="s">
        <v>0</v>
      </c>
    </row>
    <row r="2" spans="1:19" x14ac:dyDescent="0.25">
      <c r="A2">
        <v>2</v>
      </c>
      <c r="B2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</v>
      </c>
      <c r="P2" s="1"/>
      <c r="Q2" s="1"/>
      <c r="R2" s="1" t="s">
        <v>16</v>
      </c>
      <c r="S2" s="1"/>
    </row>
    <row r="3" spans="1:19" x14ac:dyDescent="0.25">
      <c r="A3">
        <v>-2</v>
      </c>
      <c r="B3">
        <v>-7</v>
      </c>
      <c r="D3" s="1" t="s">
        <v>4</v>
      </c>
      <c r="E3" s="1">
        <f>A3+B4</f>
        <v>-4</v>
      </c>
      <c r="F3" s="1"/>
      <c r="G3" s="1" t="s">
        <v>5</v>
      </c>
      <c r="H3" s="1" t="e">
        <f>(E3+SQRT(E5))/2</f>
        <v>#NUM!</v>
      </c>
      <c r="I3" s="1"/>
      <c r="J3" s="1" t="s">
        <v>6</v>
      </c>
      <c r="K3" s="1" t="e">
        <f>B3/SQRT(H4*H4-2*A3*H4+A3*A3+B3*B3)</f>
        <v>#NUM!</v>
      </c>
      <c r="L3" s="1" t="s">
        <v>7</v>
      </c>
      <c r="M3" s="1" t="e">
        <f>K4</f>
        <v>#NUM!</v>
      </c>
      <c r="N3" s="1"/>
      <c r="O3" s="1" t="e">
        <f>K3</f>
        <v>#NUM!</v>
      </c>
      <c r="P3" s="1" t="e">
        <f>M3</f>
        <v>#NUM!</v>
      </c>
      <c r="Q3" s="1"/>
      <c r="R3" s="1" t="e">
        <f t="array" ref="R3:S4">MMULT(O3:P4,O3:P4)</f>
        <v>#NUM!</v>
      </c>
      <c r="S3" s="1" t="e">
        <v>#NUM!</v>
      </c>
    </row>
    <row r="4" spans="1:19" x14ac:dyDescent="0.25">
      <c r="A4">
        <v>7</v>
      </c>
      <c r="B4">
        <v>-2</v>
      </c>
      <c r="D4" s="1" t="s">
        <v>8</v>
      </c>
      <c r="E4" s="1">
        <f>A3*B4-A4*B3</f>
        <v>53</v>
      </c>
      <c r="F4" s="1"/>
      <c r="G4" s="1" t="s">
        <v>9</v>
      </c>
      <c r="H4" s="1" t="e">
        <f>(E3-SQRT(E5))/2</f>
        <v>#NUM!</v>
      </c>
      <c r="I4" s="1"/>
      <c r="J4" s="1" t="s">
        <v>10</v>
      </c>
      <c r="K4" s="1" t="e">
        <f>(H4-A3)*K3/B3</f>
        <v>#NUM!</v>
      </c>
      <c r="L4" s="1" t="s">
        <v>11</v>
      </c>
      <c r="M4" s="1" t="e">
        <f>-K3</f>
        <v>#NUM!</v>
      </c>
      <c r="N4" s="1"/>
      <c r="O4" s="1" t="e">
        <f>K4</f>
        <v>#NUM!</v>
      </c>
      <c r="P4" s="1" t="e">
        <f>M4</f>
        <v>#NUM!</v>
      </c>
      <c r="Q4" s="1"/>
      <c r="R4" s="1" t="e">
        <v>#NUM!</v>
      </c>
      <c r="S4" s="1" t="e">
        <v>#NUM!</v>
      </c>
    </row>
    <row r="5" spans="1:19" x14ac:dyDescent="0.25">
      <c r="D5" s="1" t="s">
        <v>12</v>
      </c>
      <c r="E5" s="1">
        <f>E3*E3-4*E4</f>
        <v>-196</v>
      </c>
      <c r="F5" s="1"/>
      <c r="G5" s="1"/>
      <c r="H5" s="1"/>
      <c r="I5" s="1"/>
      <c r="J5" s="1" t="s">
        <v>13</v>
      </c>
      <c r="K5" s="1" t="e">
        <f>SQRT(SUMPRODUCT(K3:K4,K3:K4))</f>
        <v>#NUM!</v>
      </c>
      <c r="L5" s="1"/>
      <c r="M5" s="1" t="e">
        <f>SQRT(SUMPRODUCT(M3:M4,M3:M4))</f>
        <v>#NUM!</v>
      </c>
      <c r="N5" s="1"/>
      <c r="O5" s="1"/>
      <c r="P5" s="1"/>
      <c r="Q5" s="1"/>
      <c r="R5" s="1"/>
      <c r="S5" s="1"/>
    </row>
    <row r="7" spans="1:19" x14ac:dyDescent="0.25">
      <c r="A7" t="s">
        <v>14</v>
      </c>
    </row>
    <row r="8" spans="1:19" x14ac:dyDescent="0.25">
      <c r="A8">
        <v>2</v>
      </c>
      <c r="B8">
        <v>2</v>
      </c>
    </row>
    <row r="9" spans="1:19" x14ac:dyDescent="0.25">
      <c r="A9">
        <v>-2</v>
      </c>
      <c r="B9">
        <v>-7</v>
      </c>
    </row>
    <row r="10" spans="1:19" x14ac:dyDescent="0.25">
      <c r="A10">
        <v>7</v>
      </c>
      <c r="B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2x2</vt:lpstr>
      <vt:lpstr>5x5</vt:lpstr>
      <vt:lpstr>Patho 2x2</vt:lpstr>
      <vt:lpstr>Zero eigen</vt:lpstr>
      <vt:lpstr>rand</vt:lpstr>
      <vt:lpstr>Complex 2x2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2016-05-06T14:24:29Z</dcterms:created>
  <dcterms:modified xsi:type="dcterms:W3CDTF">2016-05-06T17:49:55Z</dcterms:modified>
</cp:coreProperties>
</file>