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45" windowWidth="18195" windowHeight="7110" activeTab="3"/>
  </bookViews>
  <sheets>
    <sheet name="13x3x1" sheetId="1" r:id="rId1"/>
    <sheet name="Simple Regression" sheetId="2" r:id="rId2"/>
    <sheet name="Degen 7x4x1" sheetId="4" r:id="rId3"/>
    <sheet name="Degen 11x3x1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27" i="5" l="1"/>
  <c r="B27" i="5"/>
  <c r="C27" i="5"/>
  <c r="B26" i="5"/>
  <c r="C26" i="5"/>
  <c r="A26" i="5"/>
  <c r="B25" i="5"/>
  <c r="C25" i="5"/>
  <c r="A25" i="5"/>
  <c r="A24" i="5"/>
  <c r="B24" i="5"/>
  <c r="C24" i="5"/>
  <c r="B23" i="5"/>
  <c r="C23" i="5"/>
  <c r="A23" i="5"/>
  <c r="B22" i="5"/>
  <c r="C22" i="5"/>
  <c r="A22" i="5"/>
  <c r="A18" i="5"/>
  <c r="B18" i="5"/>
  <c r="C18" i="5"/>
  <c r="A19" i="5"/>
  <c r="B19" i="5"/>
  <c r="C19" i="5"/>
  <c r="A20" i="5"/>
  <c r="B20" i="5"/>
  <c r="C20" i="5"/>
  <c r="A21" i="5"/>
  <c r="B21" i="5"/>
  <c r="C21" i="5"/>
  <c r="B17" i="5"/>
  <c r="C17" i="5"/>
  <c r="A17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B5" i="5"/>
  <c r="C5" i="5"/>
  <c r="A5" i="5"/>
  <c r="K4" i="3"/>
  <c r="K5" i="3"/>
  <c r="K6" i="3"/>
  <c r="K7" i="3"/>
  <c r="K8" i="3"/>
  <c r="K9" i="3"/>
  <c r="K10" i="3"/>
  <c r="K11" i="3"/>
  <c r="K3" i="3"/>
  <c r="C4" i="4" l="1"/>
  <c r="C5" i="4"/>
  <c r="C6" i="4"/>
  <c r="C7" i="4"/>
  <c r="C8" i="4"/>
  <c r="C9" i="4"/>
  <c r="C3" i="4"/>
  <c r="E21" i="2" l="1"/>
  <c r="E22" i="2"/>
  <c r="E23" i="2"/>
  <c r="E24" i="2"/>
  <c r="E25" i="2"/>
  <c r="E26" i="2"/>
  <c r="E27" i="2"/>
  <c r="E28" i="2"/>
  <c r="E29" i="2"/>
  <c r="E30" i="2"/>
  <c r="E31" i="2"/>
  <c r="E32" i="2"/>
  <c r="E20" i="2"/>
  <c r="B74" i="2"/>
  <c r="A68" i="2" a="1"/>
  <c r="B68" i="2" s="1"/>
  <c r="A48" i="2"/>
  <c r="B48" i="2"/>
  <c r="C48" i="2"/>
  <c r="A49" i="2"/>
  <c r="B49" i="2"/>
  <c r="C49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B37" i="2"/>
  <c r="C37" i="2"/>
  <c r="A37" i="2"/>
  <c r="I4" i="3"/>
  <c r="I5" i="3"/>
  <c r="I6" i="3"/>
  <c r="I7" i="3"/>
  <c r="I8" i="3"/>
  <c r="I9" i="3"/>
  <c r="I10" i="3"/>
  <c r="I11" i="3"/>
  <c r="I12" i="3"/>
  <c r="I13" i="3"/>
  <c r="I14" i="3"/>
  <c r="I15" i="3"/>
  <c r="I3" i="3"/>
  <c r="A21" i="2"/>
  <c r="A22" i="2"/>
  <c r="A23" i="2"/>
  <c r="A24" i="2"/>
  <c r="A25" i="2"/>
  <c r="A26" i="2"/>
  <c r="A27" i="2"/>
  <c r="A28" i="2"/>
  <c r="A29" i="2"/>
  <c r="A30" i="2"/>
  <c r="A31" i="2"/>
  <c r="A32" i="2"/>
  <c r="A20" i="2"/>
  <c r="B33" i="2" l="1"/>
  <c r="A59" i="2" s="1"/>
  <c r="A61" i="2"/>
  <c r="A56" i="2"/>
  <c r="A62" i="2"/>
  <c r="C70" i="2"/>
  <c r="C75" i="2" s="1"/>
  <c r="B69" i="2"/>
  <c r="B73" i="2" s="1"/>
  <c r="B77" i="2" s="1"/>
  <c r="B81" i="2" s="1"/>
  <c r="B85" i="2" s="1"/>
  <c r="A68" i="2"/>
  <c r="B70" i="2"/>
  <c r="B75" i="2" s="1"/>
  <c r="A69" i="2"/>
  <c r="A70" i="2"/>
  <c r="C68" i="2"/>
  <c r="C74" i="2" s="1"/>
  <c r="C69" i="2"/>
  <c r="C73" i="2" s="1"/>
  <c r="C77" i="2" s="1"/>
  <c r="C81" i="2" s="1"/>
  <c r="C85" i="2" s="1"/>
  <c r="D34" i="1" a="1"/>
  <c r="D34" i="1" s="1"/>
  <c r="D38" i="1" s="1"/>
  <c r="D42" i="1" s="1"/>
  <c r="D46" i="1" s="1"/>
  <c r="A34" i="1" a="1"/>
  <c r="C34" i="1" s="1"/>
  <c r="C38" i="1" s="1"/>
  <c r="C42" i="1" s="1"/>
  <c r="C46" i="1" s="1"/>
  <c r="A54" i="2" l="1"/>
  <c r="A53" i="2"/>
  <c r="A57" i="2"/>
  <c r="A64" i="2"/>
  <c r="A58" i="2"/>
  <c r="A63" i="2"/>
  <c r="A60" i="2"/>
  <c r="A65" i="2"/>
  <c r="A55" i="2"/>
  <c r="A75" i="2"/>
  <c r="F70" i="2"/>
  <c r="A73" i="2"/>
  <c r="A77" i="2" s="1"/>
  <c r="A81" i="2" s="1"/>
  <c r="A85" i="2" s="1"/>
  <c r="F69" i="2"/>
  <c r="A74" i="2"/>
  <c r="F68" i="2"/>
  <c r="G68" i="2" s="1"/>
  <c r="G69" i="2" s="1"/>
  <c r="G70" i="2" s="1"/>
  <c r="E70" i="2" s="1"/>
  <c r="D68" i="2" a="1"/>
  <c r="D36" i="1"/>
  <c r="D40" i="1" s="1"/>
  <c r="D35" i="1"/>
  <c r="D39" i="1" s="1"/>
  <c r="C35" i="1"/>
  <c r="C39" i="1" s="1"/>
  <c r="B34" i="1"/>
  <c r="B38" i="1" s="1"/>
  <c r="B42" i="1" s="1"/>
  <c r="B46" i="1" s="1"/>
  <c r="C36" i="1"/>
  <c r="C40" i="1" s="1"/>
  <c r="B35" i="1"/>
  <c r="B39" i="1" s="1"/>
  <c r="A34" i="1"/>
  <c r="B36" i="1"/>
  <c r="B40" i="1" s="1"/>
  <c r="A35" i="1"/>
  <c r="A36" i="1"/>
  <c r="F34" i="1" l="1"/>
  <c r="A38" i="1"/>
  <c r="A42" i="1" s="1"/>
  <c r="A46" i="1" s="1"/>
  <c r="F36" i="1"/>
  <c r="A40" i="1"/>
  <c r="A39" i="1"/>
  <c r="F35" i="1"/>
  <c r="G34" i="1" s="1"/>
  <c r="A79" i="2"/>
  <c r="A83" i="2" s="1"/>
  <c r="E75" i="2"/>
  <c r="E69" i="2"/>
  <c r="E74" i="2"/>
  <c r="A78" i="2"/>
  <c r="A82" i="2" s="1"/>
  <c r="A86" i="2" s="1"/>
  <c r="E68" i="2"/>
  <c r="D69" i="2"/>
  <c r="D73" i="2" s="1"/>
  <c r="D77" i="2" s="1"/>
  <c r="D81" i="2" s="1"/>
  <c r="D85" i="2" s="1"/>
  <c r="D68" i="2"/>
  <c r="D74" i="2" s="1"/>
  <c r="D78" i="2" s="1"/>
  <c r="D82" i="2" s="1"/>
  <c r="D86" i="2" s="1"/>
  <c r="D70" i="2"/>
  <c r="D75" i="2" s="1"/>
  <c r="E34" i="1" l="1"/>
  <c r="G35" i="1"/>
  <c r="E39" i="1"/>
  <c r="A43" i="1" s="1"/>
  <c r="A47" i="1" s="1"/>
  <c r="E40" i="1"/>
  <c r="A44" i="1" s="1"/>
  <c r="D79" i="2"/>
  <c r="D83" i="2" s="1"/>
  <c r="B78" i="2"/>
  <c r="C78" i="2"/>
  <c r="C82" i="2" s="1"/>
  <c r="C86" i="2" s="1"/>
  <c r="B79" i="2"/>
  <c r="C79" i="2"/>
  <c r="C83" i="2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A31" i="3"/>
  <c r="B31" i="3"/>
  <c r="C31" i="3"/>
  <c r="D31" i="3"/>
  <c r="E31" i="3"/>
  <c r="F31" i="3"/>
  <c r="G31" i="3"/>
  <c r="A32" i="3"/>
  <c r="B32" i="3"/>
  <c r="C32" i="3"/>
  <c r="D32" i="3"/>
  <c r="E32" i="3"/>
  <c r="F32" i="3"/>
  <c r="G32" i="3"/>
  <c r="A33" i="3"/>
  <c r="B33" i="3"/>
  <c r="C33" i="3"/>
  <c r="D33" i="3"/>
  <c r="E33" i="3"/>
  <c r="F33" i="3"/>
  <c r="G33" i="3"/>
  <c r="A34" i="3"/>
  <c r="B34" i="3"/>
  <c r="C34" i="3"/>
  <c r="D34" i="3"/>
  <c r="E34" i="3"/>
  <c r="F34" i="3"/>
  <c r="G34" i="3"/>
  <c r="B1" i="3"/>
  <c r="C1" i="3"/>
  <c r="D1" i="3"/>
  <c r="E1" i="3"/>
  <c r="F1" i="3"/>
  <c r="G1" i="3"/>
  <c r="A1" i="3"/>
  <c r="E35" i="1" l="1"/>
  <c r="G36" i="1"/>
  <c r="E36" i="1" s="1"/>
  <c r="D43" i="1"/>
  <c r="D47" i="1" s="1"/>
  <c r="B43" i="1"/>
  <c r="B47" i="1" s="1"/>
  <c r="C43" i="1"/>
  <c r="C47" i="1" s="1"/>
  <c r="B44" i="1"/>
  <c r="C44" i="1"/>
  <c r="D44" i="1"/>
  <c r="F78" i="2"/>
  <c r="G78" i="2" s="1"/>
  <c r="G79" i="2" s="1"/>
  <c r="E79" i="2" s="1"/>
  <c r="B82" i="2"/>
  <c r="B86" i="2" s="1"/>
  <c r="F79" i="2"/>
  <c r="B83" i="2"/>
  <c r="E44" i="1" l="1"/>
  <c r="A48" i="1" s="1"/>
  <c r="C48" i="1"/>
  <c r="E83" i="2"/>
  <c r="B87" i="2"/>
  <c r="E78" i="2"/>
  <c r="B48" i="1" l="1"/>
  <c r="D48" i="1"/>
  <c r="C50" i="1" s="1"/>
  <c r="B50" i="1" s="1"/>
  <c r="A50" i="1" s="1"/>
  <c r="A54" i="1" s="1" a="1"/>
  <c r="D87" i="2"/>
  <c r="C89" i="2" s="1"/>
  <c r="B89" i="2" s="1"/>
  <c r="A89" i="2" s="1"/>
  <c r="A93" i="2" s="1" a="1"/>
  <c r="A87" i="2"/>
  <c r="C87" i="2"/>
  <c r="A55" i="1" l="1"/>
  <c r="C81" i="1" s="1"/>
  <c r="A81" i="1" s="1"/>
  <c r="A54" i="1"/>
  <c r="A56" i="1"/>
  <c r="C82" i="1" s="1"/>
  <c r="A82" i="1" s="1"/>
  <c r="A95" i="2"/>
  <c r="A93" i="2"/>
  <c r="A94" i="2"/>
  <c r="C80" i="1" l="1"/>
  <c r="A80" i="1" s="1"/>
  <c r="A85" i="1" s="1" a="1"/>
  <c r="A64" i="1" a="1"/>
  <c r="A59" i="1" a="1"/>
  <c r="A98" i="2" a="1"/>
  <c r="A100" i="2" s="1"/>
  <c r="C100" i="2" s="1"/>
  <c r="A65" i="1" l="1"/>
  <c r="C65" i="1" s="1"/>
  <c r="A76" i="1"/>
  <c r="C76" i="1" s="1"/>
  <c r="A75" i="1"/>
  <c r="C75" i="1" s="1"/>
  <c r="A70" i="1"/>
  <c r="C70" i="1" s="1"/>
  <c r="A67" i="1"/>
  <c r="C67" i="1" s="1"/>
  <c r="A64" i="1"/>
  <c r="C64" i="1" s="1"/>
  <c r="A74" i="1"/>
  <c r="C74" i="1" s="1"/>
  <c r="A69" i="1"/>
  <c r="C69" i="1" s="1"/>
  <c r="A72" i="1"/>
  <c r="C72" i="1" s="1"/>
  <c r="A71" i="1"/>
  <c r="C71" i="1" s="1"/>
  <c r="A66" i="1"/>
  <c r="C66" i="1" s="1"/>
  <c r="A68" i="1"/>
  <c r="C68" i="1" s="1"/>
  <c r="A73" i="1"/>
  <c r="C73" i="1" s="1"/>
  <c r="A60" i="1"/>
  <c r="C60" i="1" s="1"/>
  <c r="A59" i="1"/>
  <c r="C59" i="1" s="1"/>
  <c r="A61" i="1"/>
  <c r="C61" i="1" s="1"/>
  <c r="A86" i="1"/>
  <c r="C86" i="1" s="1"/>
  <c r="A85" i="1"/>
  <c r="C85" i="1" s="1"/>
  <c r="A91" i="1"/>
  <c r="C91" i="1" s="1"/>
  <c r="A97" i="1"/>
  <c r="C97" i="1" s="1"/>
  <c r="A90" i="1"/>
  <c r="C90" i="1" s="1"/>
  <c r="A89" i="1"/>
  <c r="C89" i="1" s="1"/>
  <c r="A95" i="1"/>
  <c r="C95" i="1" s="1"/>
  <c r="A96" i="1"/>
  <c r="C96" i="1" s="1"/>
  <c r="A94" i="1"/>
  <c r="C94" i="1" s="1"/>
  <c r="A88" i="1"/>
  <c r="C88" i="1" s="1"/>
  <c r="A93" i="1"/>
  <c r="C93" i="1" s="1"/>
  <c r="A92" i="1"/>
  <c r="C92" i="1" s="1"/>
  <c r="A87" i="1"/>
  <c r="C87" i="1" s="1"/>
  <c r="A98" i="2"/>
  <c r="C98" i="2" s="1"/>
  <c r="A99" i="2"/>
  <c r="C99" i="2" s="1"/>
  <c r="E98" i="1" l="1"/>
  <c r="E77" i="1"/>
</calcChain>
</file>

<file path=xl/sharedStrings.xml><?xml version="1.0" encoding="utf-8"?>
<sst xmlns="http://schemas.openxmlformats.org/spreadsheetml/2006/main" count="47" uniqueCount="26">
  <si>
    <t>#1</t>
  </si>
  <si>
    <t>#0</t>
  </si>
  <si>
    <t>A^t*A=</t>
  </si>
  <si>
    <t>A^t*y=</t>
  </si>
  <si>
    <t>Eliminate</t>
  </si>
  <si>
    <t>Pivoting</t>
  </si>
  <si>
    <t>#2</t>
  </si>
  <si>
    <t>Verification</t>
  </si>
  <si>
    <t>Error=</t>
  </si>
  <si>
    <t>Predictor</t>
  </si>
  <si>
    <t>Error</t>
  </si>
  <si>
    <t>Total Square Error=</t>
  </si>
  <si>
    <t>BLUE</t>
  </si>
  <si>
    <t>Delta</t>
  </si>
  <si>
    <t>Bias</t>
  </si>
  <si>
    <t>x1</t>
  </si>
  <si>
    <t>x2</t>
  </si>
  <si>
    <t>Coeff</t>
  </si>
  <si>
    <t>y</t>
  </si>
  <si>
    <t>White Noise</t>
  </si>
  <si>
    <t>Normal Rand</t>
  </si>
  <si>
    <t>u=</t>
  </si>
  <si>
    <t>Linear relation</t>
  </si>
  <si>
    <t>a=</t>
  </si>
  <si>
    <t>b=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</si>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</sst>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2" borderId="1" xfId="2" applyFill="1"/>
    <xf numFmtId="0" fontId="2" fillId="0" borderId="1" xfId="2"/>
    <xf numFmtId="0" fontId="1" fillId="2" borderId="1" xfId="1" applyBorder="1"/>
    <xf numFmtId="0" fontId="3" fillId="3" borderId="0" xfId="3"/>
    <xf numFmtId="0" fontId="3" fillId="3" borderId="1" xfId="3" applyBorder="1"/>
  </cellXfs>
  <cellStyles count="4">
    <cellStyle name="Good" xfId="1" builtinId="26"/>
    <cellStyle name="Linked Cell" xfId="2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20" workbookViewId="0">
      <selection activeCell="D62" sqref="D62"/>
    </sheetView>
  </sheetViews>
  <sheetFormatPr defaultRowHeight="15"/>
  <sheetData>
    <row r="1" spans="1:3">
      <c r="A1" t="s">
        <v>1</v>
      </c>
    </row>
    <row r="2" spans="1:3">
      <c r="A2">
        <v>13</v>
      </c>
      <c r="B2">
        <v>3</v>
      </c>
    </row>
    <row r="3" spans="1:3">
      <c r="A3">
        <v>-3.9812038621676087</v>
      </c>
      <c r="B3">
        <v>3.0762292549109755</v>
      </c>
      <c r="C3">
        <v>-6.8480151775890228</v>
      </c>
    </row>
    <row r="4" spans="1:3">
      <c r="A4">
        <v>0.52924721095606664</v>
      </c>
      <c r="B4">
        <v>1.7725635403887221</v>
      </c>
      <c r="C4">
        <v>6.649443687380483</v>
      </c>
    </row>
    <row r="5" spans="1:3">
      <c r="A5">
        <v>1.4122751571562109</v>
      </c>
      <c r="B5">
        <v>9.8866049690260382</v>
      </c>
      <c r="C5">
        <v>-0.89370708736300752</v>
      </c>
    </row>
    <row r="6" spans="1:3">
      <c r="A6">
        <v>-1.2612661212621505</v>
      </c>
      <c r="B6">
        <v>10.402245215778425</v>
      </c>
      <c r="C6">
        <v>4.9499394966992121</v>
      </c>
    </row>
    <row r="7" spans="1:3">
      <c r="A7">
        <v>7.7722822988274505</v>
      </c>
      <c r="B7">
        <v>4.6928903853286421</v>
      </c>
      <c r="C7">
        <v>6.9645781205465962</v>
      </c>
    </row>
    <row r="8" spans="1:3">
      <c r="A8">
        <v>1.8898104221965859</v>
      </c>
      <c r="B8">
        <v>4.7142938315749383</v>
      </c>
      <c r="C8">
        <v>-0.80603135274650395</v>
      </c>
    </row>
    <row r="9" spans="1:3">
      <c r="A9">
        <v>10.785933730746237</v>
      </c>
      <c r="B9">
        <v>11.592974803232451</v>
      </c>
      <c r="C9">
        <v>-6.0678460954721469</v>
      </c>
    </row>
    <row r="10" spans="1:3">
      <c r="A10">
        <v>10.797787862225697</v>
      </c>
      <c r="B10">
        <v>-5.8902465615934805</v>
      </c>
      <c r="C10">
        <v>7.4959982675331585</v>
      </c>
    </row>
    <row r="11" spans="1:3">
      <c r="A11">
        <v>4.1847882345546097</v>
      </c>
      <c r="B11">
        <v>-2.1611005070729039</v>
      </c>
      <c r="C11">
        <v>10.041896491293915</v>
      </c>
    </row>
    <row r="12" spans="1:3">
      <c r="A12">
        <v>8.3674257810654531</v>
      </c>
      <c r="B12">
        <v>-1.1843862363581152</v>
      </c>
      <c r="C12">
        <v>3.9593224390625483</v>
      </c>
    </row>
    <row r="13" spans="1:3">
      <c r="A13">
        <v>-3.4696504208301864</v>
      </c>
      <c r="B13">
        <v>2.4488754935766366</v>
      </c>
      <c r="C13">
        <v>-4.7558854628490881</v>
      </c>
    </row>
    <row r="14" spans="1:3">
      <c r="A14">
        <v>1.7009811545553699</v>
      </c>
      <c r="B14">
        <v>-2.8468648408322732</v>
      </c>
      <c r="C14">
        <v>-4.3314983604832484</v>
      </c>
    </row>
    <row r="15" spans="1:3">
      <c r="A15">
        <v>-2.1681522184714002</v>
      </c>
      <c r="B15">
        <v>12.942951794578889</v>
      </c>
      <c r="C15">
        <v>4.2761480480260428</v>
      </c>
    </row>
    <row r="17" spans="1:2">
      <c r="A17" t="s">
        <v>0</v>
      </c>
    </row>
    <row r="18" spans="1:2">
      <c r="A18">
        <v>13</v>
      </c>
      <c r="B18">
        <v>1</v>
      </c>
    </row>
    <row r="19" spans="1:2">
      <c r="A19">
        <v>2.7925377128875706</v>
      </c>
    </row>
    <row r="20" spans="1:2">
      <c r="A20">
        <v>-0.87035431915216943</v>
      </c>
    </row>
    <row r="21" spans="1:2">
      <c r="A21">
        <v>-6.6277132152370744</v>
      </c>
    </row>
    <row r="22" spans="1:2">
      <c r="A22">
        <v>1.0168820646482981</v>
      </c>
    </row>
    <row r="23" spans="1:2">
      <c r="A23">
        <v>3.2075040396753653</v>
      </c>
    </row>
    <row r="24" spans="1:2">
      <c r="A24">
        <v>5.2353626603295105</v>
      </c>
    </row>
    <row r="25" spans="1:2">
      <c r="A25">
        <v>5.8732363357070909</v>
      </c>
    </row>
    <row r="26" spans="1:2">
      <c r="A26">
        <v>7.9795528248152934</v>
      </c>
    </row>
    <row r="27" spans="1:2">
      <c r="A27">
        <v>3.131047298861164</v>
      </c>
    </row>
    <row r="28" spans="1:2">
      <c r="A28">
        <v>-1.2599712096732372</v>
      </c>
    </row>
    <row r="29" spans="1:2">
      <c r="A29">
        <v>0.45092465837395856</v>
      </c>
    </row>
    <row r="30" spans="1:2">
      <c r="A30">
        <v>-1.6169687612145598</v>
      </c>
    </row>
    <row r="31" spans="1:2">
      <c r="A31">
        <v>-1.0566308951858492</v>
      </c>
    </row>
    <row r="33" spans="1:7">
      <c r="A33" t="s">
        <v>2</v>
      </c>
      <c r="D33" t="s">
        <v>3</v>
      </c>
    </row>
    <row r="34" spans="1:7" ht="15.75" thickBot="1">
      <c r="A34" s="1">
        <f t="array" ref="A34:C36">MMULT(TRANSPOSE(A3:C15),A3:C15)</f>
        <v>423.78270661988228</v>
      </c>
      <c r="B34" s="1">
        <v>36.001144377912567</v>
      </c>
      <c r="C34" s="1">
        <v>166.39209670093635</v>
      </c>
      <c r="D34" s="2">
        <f t="array" ref="D34:D36">MMULT(TRANSPOSE(A3:C15),A19:A31)</f>
        <v>162.64832479970619</v>
      </c>
      <c r="E34" s="1" t="b">
        <f>ABS(A34)=G34</f>
        <v>1</v>
      </c>
      <c r="F34" s="1">
        <f>ABS(A34)</f>
        <v>423.78270661988228</v>
      </c>
      <c r="G34" s="1">
        <f>MAX(F34:F36)</f>
        <v>423.78270661988228</v>
      </c>
    </row>
    <row r="35" spans="1:7" ht="16.5" thickTop="1" thickBot="1">
      <c r="A35">
        <v>36.001144377912567</v>
      </c>
      <c r="B35">
        <v>619.59144504046822</v>
      </c>
      <c r="C35">
        <v>-22.598597035375235</v>
      </c>
      <c r="D35" s="3">
        <v>-0.32233613934116079</v>
      </c>
      <c r="E35" t="b">
        <f t="shared" ref="E35:E36" si="0">ABS(A35)=G35</f>
        <v>0</v>
      </c>
      <c r="F35">
        <f t="shared" ref="F35:F36" si="1">ABS(A35)</f>
        <v>36.001144377912567</v>
      </c>
      <c r="G35">
        <f>G34</f>
        <v>423.78270661988228</v>
      </c>
    </row>
    <row r="36" spans="1:7" ht="16.5" thickTop="1" thickBot="1">
      <c r="A36">
        <v>166.39209670093635</v>
      </c>
      <c r="B36">
        <v>-22.598597035375235</v>
      </c>
      <c r="C36">
        <v>434.75649383669344</v>
      </c>
      <c r="D36" s="3">
        <v>55.135954257900025</v>
      </c>
      <c r="E36" t="b">
        <f t="shared" si="0"/>
        <v>0</v>
      </c>
      <c r="F36">
        <f t="shared" si="1"/>
        <v>166.39209670093635</v>
      </c>
      <c r="G36">
        <f>G35</f>
        <v>423.78270661988228</v>
      </c>
    </row>
    <row r="37" spans="1:7" ht="15.75" thickTop="1">
      <c r="A37" t="s">
        <v>5</v>
      </c>
    </row>
    <row r="38" spans="1:7" ht="15.75" thickBot="1">
      <c r="A38" s="1">
        <f>A34</f>
        <v>423.78270661988228</v>
      </c>
      <c r="B38" s="1">
        <f t="shared" ref="B38:D38" si="2">B34</f>
        <v>36.001144377912567</v>
      </c>
      <c r="C38" s="1">
        <f t="shared" si="2"/>
        <v>166.39209670093635</v>
      </c>
      <c r="D38" s="4">
        <f t="shared" si="2"/>
        <v>162.64832479970619</v>
      </c>
    </row>
    <row r="39" spans="1:7" ht="16.5" thickTop="1" thickBot="1">
      <c r="A39">
        <f t="shared" ref="A39:D39" si="3">A35</f>
        <v>36.001144377912567</v>
      </c>
      <c r="B39">
        <f t="shared" si="3"/>
        <v>619.59144504046822</v>
      </c>
      <c r="C39">
        <f t="shared" si="3"/>
        <v>-22.598597035375235</v>
      </c>
      <c r="D39" s="3">
        <f t="shared" si="3"/>
        <v>-0.32233613934116079</v>
      </c>
      <c r="E39">
        <f>A39/A38</f>
        <v>8.4951895902171129E-2</v>
      </c>
    </row>
    <row r="40" spans="1:7" ht="16.5" thickTop="1" thickBot="1">
      <c r="A40">
        <f t="shared" ref="A40:D40" si="4">A36</f>
        <v>166.39209670093635</v>
      </c>
      <c r="B40">
        <f t="shared" si="4"/>
        <v>-22.598597035375235</v>
      </c>
      <c r="C40">
        <f t="shared" si="4"/>
        <v>434.75649383669344</v>
      </c>
      <c r="D40" s="3">
        <f t="shared" si="4"/>
        <v>55.135954257900025</v>
      </c>
      <c r="E40">
        <f>A40/A38</f>
        <v>0.39263540984975592</v>
      </c>
    </row>
    <row r="41" spans="1:7" ht="15.75" thickTop="1">
      <c r="A41" t="s">
        <v>4</v>
      </c>
    </row>
    <row r="42" spans="1:7">
      <c r="A42">
        <f>A38</f>
        <v>423.78270661988228</v>
      </c>
      <c r="B42">
        <f t="shared" ref="B42:D42" si="5">B38</f>
        <v>36.001144377912567</v>
      </c>
      <c r="C42">
        <f t="shared" si="5"/>
        <v>166.39209670093635</v>
      </c>
      <c r="D42">
        <f t="shared" si="5"/>
        <v>162.64832479970619</v>
      </c>
    </row>
    <row r="43" spans="1:7">
      <c r="A43">
        <f>A39-$E39*A38</f>
        <v>0</v>
      </c>
      <c r="B43">
        <f t="shared" ref="B43:D43" si="6">B39-$E39*B38</f>
        <v>616.5330795709167</v>
      </c>
      <c r="C43">
        <f t="shared" si="6"/>
        <v>-36.733921113257168</v>
      </c>
      <c r="D43">
        <f t="shared" si="6"/>
        <v>-14.139619696388319</v>
      </c>
    </row>
    <row r="44" spans="1:7">
      <c r="A44">
        <f>A40-$E40*A38</f>
        <v>0</v>
      </c>
      <c r="B44">
        <f t="shared" ref="B44:D44" si="7">B40-$E40*B38</f>
        <v>-36.733921113257168</v>
      </c>
      <c r="C44">
        <f t="shared" si="7"/>
        <v>369.42506475276105</v>
      </c>
      <c r="D44">
        <f t="shared" si="7"/>
        <v>-8.7255374112088333</v>
      </c>
      <c r="E44">
        <f>B44/B43</f>
        <v>-5.9581427713209748E-2</v>
      </c>
    </row>
    <row r="45" spans="1:7">
      <c r="A45" t="s">
        <v>4</v>
      </c>
    </row>
    <row r="46" spans="1:7">
      <c r="A46">
        <f>A42</f>
        <v>423.78270661988228</v>
      </c>
      <c r="B46">
        <f t="shared" ref="B46:D47" si="8">B42</f>
        <v>36.001144377912567</v>
      </c>
      <c r="C46">
        <f t="shared" si="8"/>
        <v>166.39209670093635</v>
      </c>
      <c r="D46">
        <f t="shared" si="8"/>
        <v>162.64832479970619</v>
      </c>
    </row>
    <row r="47" spans="1:7">
      <c r="A47">
        <f>A43</f>
        <v>0</v>
      </c>
      <c r="B47">
        <f t="shared" si="8"/>
        <v>616.5330795709167</v>
      </c>
      <c r="C47">
        <f t="shared" si="8"/>
        <v>-36.733921113257168</v>
      </c>
      <c r="D47">
        <f t="shared" si="8"/>
        <v>-14.139619696388319</v>
      </c>
    </row>
    <row r="48" spans="1:7">
      <c r="A48">
        <f>A44-$E44*A43</f>
        <v>0</v>
      </c>
      <c r="B48">
        <f t="shared" ref="B48:D48" si="9">B44-$E44*B43</f>
        <v>0</v>
      </c>
      <c r="C48">
        <f t="shared" si="9"/>
        <v>367.23640528732875</v>
      </c>
      <c r="D48">
        <f t="shared" si="9"/>
        <v>-9.5679961400414708</v>
      </c>
    </row>
    <row r="50" spans="1:3">
      <c r="A50">
        <f>(D46-SUMPRODUCT(B46:C46,B50:C50))/A46</f>
        <v>0.39611114256556523</v>
      </c>
      <c r="B50">
        <f>(D47-C50*C47)/B47</f>
        <v>-2.4486418752706178E-2</v>
      </c>
      <c r="C50">
        <f>D48/C48</f>
        <v>-2.6054051293077529E-2</v>
      </c>
    </row>
    <row r="52" spans="1:3">
      <c r="A52" t="s">
        <v>6</v>
      </c>
    </row>
    <row r="53" spans="1:3">
      <c r="A53">
        <v>3</v>
      </c>
      <c r="B53">
        <v>1</v>
      </c>
    </row>
    <row r="54" spans="1:3">
      <c r="A54">
        <f t="array" ref="A54:A56">TRANSPOSE(A50:C50)</f>
        <v>0.39611114256556523</v>
      </c>
    </row>
    <row r="55" spans="1:3">
      <c r="A55">
        <v>-2.4486418752706178E-2</v>
      </c>
    </row>
    <row r="56" spans="1:3">
      <c r="A56">
        <v>-2.6054051293077529E-2</v>
      </c>
    </row>
    <row r="58" spans="1:3">
      <c r="A58" t="s">
        <v>7</v>
      </c>
      <c r="C58" t="s">
        <v>8</v>
      </c>
    </row>
    <row r="59" spans="1:3">
      <c r="A59">
        <f t="array" ref="A59:A61">MMULT(A34:C36,A54:A56)</f>
        <v>162.64832479970619</v>
      </c>
      <c r="C59">
        <f>A59-D34</f>
        <v>0</v>
      </c>
    </row>
    <row r="60" spans="1:3">
      <c r="A60">
        <v>-0.32233613934116156</v>
      </c>
      <c r="C60">
        <f t="shared" ref="C60:C61" si="10">A60-D35</f>
        <v>-7.7715611723760958E-16</v>
      </c>
    </row>
    <row r="61" spans="1:3">
      <c r="A61">
        <v>55.135954257900025</v>
      </c>
      <c r="C61">
        <f t="shared" si="10"/>
        <v>0</v>
      </c>
    </row>
    <row r="63" spans="1:3">
      <c r="A63" t="s">
        <v>9</v>
      </c>
      <c r="C63" t="s">
        <v>10</v>
      </c>
    </row>
    <row r="64" spans="1:3">
      <c r="A64">
        <f t="array" ref="A64:A76">MMULT(A3:C15,A54:A56)</f>
        <v>-1.4739065096520503</v>
      </c>
      <c r="C64">
        <f t="shared" ref="C64:C76" si="11">A64-A19</f>
        <v>-4.2664442225396204</v>
      </c>
    </row>
    <row r="65" spans="1:5">
      <c r="A65">
        <v>-7.0079625857330519E-3</v>
      </c>
      <c r="C65">
        <f t="shared" si="11"/>
        <v>0.86334635656643632</v>
      </c>
    </row>
    <row r="66" spans="1:5">
      <c r="A66">
        <v>0.34061506709909539</v>
      </c>
      <c r="C66">
        <f t="shared" si="11"/>
        <v>6.9683282823361701</v>
      </c>
    </row>
    <row r="67" spans="1:5">
      <c r="A67">
        <v>-0.88328127423890579</v>
      </c>
      <c r="C67">
        <f t="shared" si="11"/>
        <v>-1.9001633388872039</v>
      </c>
    </row>
    <row r="68" spans="1:5">
      <c r="A68">
        <v>2.7823200670075869</v>
      </c>
      <c r="C68">
        <f t="shared" si="11"/>
        <v>-0.42518397266777841</v>
      </c>
    </row>
    <row r="69" spans="1:5">
      <c r="A69">
        <v>0.65413917489364526</v>
      </c>
      <c r="C69">
        <f t="shared" si="11"/>
        <v>-4.5812234854358653</v>
      </c>
    </row>
    <row r="70" spans="1:5">
      <c r="A70">
        <v>4.1466500715107717</v>
      </c>
      <c r="C70">
        <f t="shared" si="11"/>
        <v>-1.7265862641963192</v>
      </c>
    </row>
    <row r="71" spans="1:5">
      <c r="A71">
        <v>4.2260540077955495</v>
      </c>
      <c r="C71">
        <f t="shared" si="11"/>
        <v>-3.7534988170197439</v>
      </c>
    </row>
    <row r="72" spans="1:5">
      <c r="A72">
        <v>1.4489267747032868</v>
      </c>
      <c r="C72">
        <f t="shared" si="11"/>
        <v>-1.6821205241578772</v>
      </c>
    </row>
    <row r="73" spans="1:5">
      <c r="A73">
        <v>3.2402755739056412</v>
      </c>
      <c r="C73">
        <f t="shared" si="11"/>
        <v>4.5002467835788789</v>
      </c>
    </row>
    <row r="74" spans="1:5">
      <c r="A74">
        <v>-1.310421299514025</v>
      </c>
      <c r="C74">
        <f t="shared" si="11"/>
        <v>-1.7613459578879835</v>
      </c>
    </row>
    <row r="75" spans="1:5">
      <c r="A75">
        <v>0.85634019369830883</v>
      </c>
      <c r="C75">
        <f t="shared" si="11"/>
        <v>2.4733089549128686</v>
      </c>
    </row>
    <row r="76" spans="1:5">
      <c r="A76">
        <v>-1.2871667706329839</v>
      </c>
      <c r="C76">
        <f t="shared" si="11"/>
        <v>-0.23053587544713472</v>
      </c>
    </row>
    <row r="77" spans="1:5">
      <c r="B77" t="s">
        <v>11</v>
      </c>
      <c r="E77">
        <f>SUMPRODUCT(C64:C76,C64:C76)</f>
        <v>141.70887066209201</v>
      </c>
    </row>
    <row r="79" spans="1:5">
      <c r="A79" t="s">
        <v>12</v>
      </c>
      <c r="B79" t="s">
        <v>13</v>
      </c>
      <c r="C79" t="s">
        <v>12</v>
      </c>
    </row>
    <row r="80" spans="1:5">
      <c r="A80">
        <f>C80+B80</f>
        <v>0.49611114256556521</v>
      </c>
      <c r="B80">
        <v>0.1</v>
      </c>
      <c r="C80">
        <f>A54</f>
        <v>0.39611114256556523</v>
      </c>
    </row>
    <row r="81" spans="1:3">
      <c r="A81">
        <f t="shared" ref="A81:A82" si="12">C81+B81</f>
        <v>-0.12448641875270619</v>
      </c>
      <c r="B81">
        <v>-0.1</v>
      </c>
      <c r="C81">
        <f t="shared" ref="C81:C82" si="13">A55</f>
        <v>-2.4486418752706178E-2</v>
      </c>
    </row>
    <row r="82" spans="1:3">
      <c r="A82">
        <f t="shared" si="12"/>
        <v>0.27394594870692246</v>
      </c>
      <c r="B82">
        <v>0.3</v>
      </c>
      <c r="C82">
        <f t="shared" si="13"/>
        <v>-2.6054051293077529E-2</v>
      </c>
    </row>
    <row r="84" spans="1:3">
      <c r="A84" t="s">
        <v>9</v>
      </c>
      <c r="C84" t="s">
        <v>10</v>
      </c>
    </row>
    <row r="85" spans="1:3">
      <c r="A85">
        <f t="array" ref="A85:A97">MMULT(A3:C15,A80:A82)</f>
        <v>-4.2340543746366155</v>
      </c>
      <c r="C85">
        <f t="shared" ref="C85:C97" si="14">A85-A19</f>
        <v>-7.0265920875241861</v>
      </c>
    </row>
    <row r="86" spans="1:3">
      <c r="A86">
        <v>1.8634935106851462</v>
      </c>
      <c r="C86">
        <f t="shared" si="14"/>
        <v>2.7338478298373157</v>
      </c>
    </row>
    <row r="87" spans="1:3">
      <c r="A87">
        <v>-0.77493004029678991</v>
      </c>
      <c r="C87">
        <f t="shared" si="14"/>
        <v>5.8527831749402841</v>
      </c>
    </row>
    <row r="88" spans="1:3">
      <c r="A88">
        <v>-0.56465055893319982</v>
      </c>
      <c r="C88">
        <f t="shared" si="14"/>
        <v>-1.5815326235814979</v>
      </c>
    </row>
    <row r="89" spans="1:3">
      <c r="A89">
        <v>5.1796326945214464</v>
      </c>
      <c r="C89">
        <f t="shared" si="14"/>
        <v>1.972128654846081</v>
      </c>
    </row>
    <row r="90" spans="1:3">
      <c r="A90">
        <v>0.12988142813185879</v>
      </c>
      <c r="C90">
        <f t="shared" si="14"/>
        <v>-5.1054812321976515</v>
      </c>
    </row>
    <row r="91" spans="1:3">
      <c r="A91">
        <v>2.2455921356205062</v>
      </c>
      <c r="C91">
        <f t="shared" si="14"/>
        <v>-3.6276442000865847</v>
      </c>
    </row>
    <row r="92" spans="1:3">
      <c r="A92">
        <v>8.1436569304374142</v>
      </c>
      <c r="C92">
        <f t="shared" si="14"/>
        <v>0.16410410562212085</v>
      </c>
    </row>
    <row r="93" spans="1:3">
      <c r="A93">
        <v>5.0960845962542134</v>
      </c>
      <c r="C93">
        <f t="shared" si="14"/>
        <v>1.9650372973930494</v>
      </c>
    </row>
    <row r="94" spans="1:3">
      <c r="A94">
        <v>5.3832535073667618</v>
      </c>
      <c r="C94">
        <f t="shared" si="14"/>
        <v>6.6432247170399989</v>
      </c>
    </row>
    <row r="95" spans="1:3">
      <c r="A95">
        <v>-3.3290395298094335</v>
      </c>
      <c r="C95">
        <f t="shared" si="14"/>
        <v>-3.7799641881833921</v>
      </c>
    </row>
    <row r="96" spans="1:3">
      <c r="A96">
        <v>1.1675285092098697E-2</v>
      </c>
      <c r="C96">
        <f t="shared" si="14"/>
        <v>1.6286440463066585</v>
      </c>
    </row>
    <row r="97" spans="1:5">
      <c r="A97">
        <v>-1.5154327575302002</v>
      </c>
      <c r="C97">
        <f t="shared" si="14"/>
        <v>-0.45880186234435105</v>
      </c>
    </row>
    <row r="98" spans="1:5">
      <c r="B98" t="s">
        <v>11</v>
      </c>
      <c r="E98">
        <f>SUMPRODUCT(C85:C97,C85:C97)</f>
        <v>201.89011536061832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76" workbookViewId="0">
      <selection activeCell="E20" sqref="E20:E32"/>
    </sheetView>
  </sheetViews>
  <sheetFormatPr defaultRowHeight="15"/>
  <cols>
    <col min="3" max="3" width="12" bestFit="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-5.6944707604896969</v>
      </c>
      <c r="C2">
        <v>5.1751765539637518</v>
      </c>
    </row>
    <row r="3" spans="1:3">
      <c r="A3">
        <v>1</v>
      </c>
      <c r="B3">
        <v>7.9110958218246807</v>
      </c>
      <c r="C3">
        <v>-6.4098219371763081</v>
      </c>
    </row>
    <row r="4" spans="1:3">
      <c r="A4">
        <v>1</v>
      </c>
      <c r="B4">
        <v>12.932022484323003</v>
      </c>
      <c r="C4">
        <v>10.78661926229567</v>
      </c>
    </row>
    <row r="5" spans="1:3">
      <c r="A5">
        <v>1</v>
      </c>
      <c r="B5">
        <v>-3.6627833766764621</v>
      </c>
      <c r="C5">
        <v>-6.6629929051266465</v>
      </c>
    </row>
    <row r="6" spans="1:3">
      <c r="A6">
        <v>1</v>
      </c>
      <c r="B6">
        <v>1.1541503007202678</v>
      </c>
      <c r="C6">
        <v>-4.8048034239663071</v>
      </c>
    </row>
    <row r="7" spans="1:3">
      <c r="A7">
        <v>1</v>
      </c>
      <c r="B7">
        <v>1.9301643440128782</v>
      </c>
      <c r="C7">
        <v>6.9175645696260943</v>
      </c>
    </row>
    <row r="8" spans="1:3">
      <c r="A8">
        <v>1</v>
      </c>
      <c r="B8">
        <v>4.4113263830784497</v>
      </c>
      <c r="C8">
        <v>9.8552341224317068</v>
      </c>
    </row>
    <row r="9" spans="1:3">
      <c r="A9">
        <v>1</v>
      </c>
      <c r="B9">
        <v>0.34745327582863439</v>
      </c>
      <c r="C9">
        <v>2.2983726558857995</v>
      </c>
    </row>
    <row r="10" spans="1:3">
      <c r="A10">
        <v>1</v>
      </c>
      <c r="B10">
        <v>2.3005536293760134</v>
      </c>
      <c r="C10">
        <v>1.9551046960439091</v>
      </c>
    </row>
    <row r="11" spans="1:3">
      <c r="A11">
        <v>1</v>
      </c>
      <c r="B11">
        <v>-2.1993723310990525</v>
      </c>
      <c r="C11">
        <v>-6.6418537084861233</v>
      </c>
    </row>
    <row r="12" spans="1:3">
      <c r="A12">
        <v>1</v>
      </c>
      <c r="B12">
        <v>-1.0673120958492763</v>
      </c>
      <c r="C12">
        <v>0.23112862671799128</v>
      </c>
    </row>
    <row r="13" spans="1:3">
      <c r="A13">
        <v>1</v>
      </c>
      <c r="B13">
        <v>4.3632357170838123</v>
      </c>
      <c r="C13">
        <v>0.9266373203108671</v>
      </c>
    </row>
    <row r="14" spans="1:3">
      <c r="A14">
        <v>1</v>
      </c>
      <c r="B14">
        <v>11.131464417497153</v>
      </c>
      <c r="C14">
        <v>-1.0988255084923537</v>
      </c>
    </row>
    <row r="16" spans="1:3">
      <c r="A16" t="s">
        <v>17</v>
      </c>
    </row>
    <row r="17" spans="1:5">
      <c r="A17">
        <v>10.1147553732766</v>
      </c>
      <c r="B17">
        <v>1.617734794433396</v>
      </c>
      <c r="C17">
        <v>-6.58594884234686</v>
      </c>
    </row>
    <row r="19" spans="1:5">
      <c r="A19" t="s">
        <v>18</v>
      </c>
      <c r="C19" t="s">
        <v>20</v>
      </c>
      <c r="E19" t="s">
        <v>19</v>
      </c>
    </row>
    <row r="20" spans="1:5">
      <c r="A20">
        <f>A2*A$17+B2*B$17+C2*C$17</f>
        <v>-33.180836146369373</v>
      </c>
      <c r="C20">
        <v>1.4874123421624557</v>
      </c>
      <c r="E20">
        <f>($B$33/5)*C20</f>
        <v>2.3743352909102979</v>
      </c>
    </row>
    <row r="21" spans="1:5">
      <c r="A21">
        <f t="shared" ref="A21:A32" si="0">A3*A$17+B3*B$17+C3*C$17</f>
        <v>65.127569713134861</v>
      </c>
      <c r="C21">
        <v>-0.95178736280244314</v>
      </c>
      <c r="E21">
        <f t="shared" ref="E21:E32" si="1">($B$33/5)*C21</f>
        <v>-1.5193247096893197</v>
      </c>
    </row>
    <row r="22" spans="1:5">
      <c r="A22">
        <f t="shared" si="0"/>
        <v>-40.004784534791575</v>
      </c>
      <c r="C22">
        <v>-0.54563169999700245</v>
      </c>
      <c r="E22">
        <f t="shared" si="1"/>
        <v>-0.87098416788635658</v>
      </c>
    </row>
    <row r="23" spans="1:5">
      <c r="A23">
        <f t="shared" si="0"/>
        <v>48.071473670439026</v>
      </c>
      <c r="C23">
        <v>1.0522049370874094</v>
      </c>
      <c r="E23">
        <f t="shared" si="1"/>
        <v>1.679619863691989</v>
      </c>
    </row>
    <row r="24" spans="1:5">
      <c r="A24">
        <f t="shared" si="0"/>
        <v>43.626054020532678</v>
      </c>
      <c r="C24">
        <v>0.12411889855699101</v>
      </c>
      <c r="E24">
        <f t="shared" si="1"/>
        <v>0.1981292428193337</v>
      </c>
    </row>
    <row r="25" spans="1:5">
      <c r="A25">
        <f t="shared" si="0"/>
        <v>-32.32147697762769</v>
      </c>
      <c r="C25">
        <v>1.3721379331467263</v>
      </c>
      <c r="E25">
        <f t="shared" si="1"/>
        <v>2.1903243816912989</v>
      </c>
    </row>
    <row r="26" spans="1:5">
      <c r="A26">
        <f t="shared" si="0"/>
        <v>-47.65495620690173</v>
      </c>
      <c r="C26">
        <v>1.2775024835293947</v>
      </c>
      <c r="E26">
        <f t="shared" si="1"/>
        <v>2.0392591515407124</v>
      </c>
    </row>
    <row r="27" spans="1:5">
      <c r="A27">
        <f t="shared" si="0"/>
        <v>-4.4601221052883133</v>
      </c>
      <c r="C27">
        <v>4.5158399722448284E-2</v>
      </c>
      <c r="E27">
        <f t="shared" si="1"/>
        <v>7.208571497138487E-2</v>
      </c>
    </row>
    <row r="28" spans="1:5">
      <c r="A28">
        <f t="shared" si="0"/>
        <v>0.9602215164009138</v>
      </c>
      <c r="C28">
        <v>0.93982481076817481</v>
      </c>
      <c r="E28">
        <f t="shared" si="1"/>
        <v>1.50022905701844</v>
      </c>
    </row>
    <row r="29" spans="1:5">
      <c r="A29">
        <f t="shared" si="0"/>
        <v>50.299662969784954</v>
      </c>
      <c r="C29">
        <v>-0.24318021740365645</v>
      </c>
      <c r="E29">
        <f t="shared" si="1"/>
        <v>-0.38818514265742005</v>
      </c>
    </row>
    <row r="30" spans="1:5">
      <c r="A30">
        <f t="shared" si="0"/>
        <v>6.8659261477350189</v>
      </c>
      <c r="C30">
        <v>-0.63570085624463701</v>
      </c>
      <c r="E30">
        <f t="shared" si="1"/>
        <v>-1.0147602884948241</v>
      </c>
    </row>
    <row r="31" spans="1:5">
      <c r="A31">
        <f t="shared" si="0"/>
        <v>11.070527622140879</v>
      </c>
      <c r="C31">
        <v>-0.56413912753149953</v>
      </c>
      <c r="E31">
        <f t="shared" si="1"/>
        <v>-0.90052731277867049</v>
      </c>
    </row>
    <row r="32" spans="1:5">
      <c r="A32">
        <f t="shared" si="0"/>
        <v>35.359321260055431</v>
      </c>
      <c r="C32">
        <v>-1.1987669938643117</v>
      </c>
      <c r="E32">
        <f t="shared" si="1"/>
        <v>-1.9135748026485131</v>
      </c>
    </row>
    <row r="33" spans="1:3">
      <c r="A33" t="s">
        <v>21</v>
      </c>
      <c r="B33">
        <f>AVERAGE(A20:A32)</f>
        <v>7.9814293037880821</v>
      </c>
    </row>
    <row r="35" spans="1:3">
      <c r="A35" t="s">
        <v>1</v>
      </c>
    </row>
    <row r="36" spans="1:3">
      <c r="A36">
        <v>13</v>
      </c>
      <c r="B36">
        <v>3</v>
      </c>
    </row>
    <row r="37" spans="1:3">
      <c r="A37">
        <f>A2</f>
        <v>1</v>
      </c>
      <c r="B37">
        <f t="shared" ref="B37:C37" si="2">B2</f>
        <v>-5.6944707604896969</v>
      </c>
      <c r="C37">
        <f t="shared" si="2"/>
        <v>5.1751765539637518</v>
      </c>
    </row>
    <row r="38" spans="1:3">
      <c r="A38">
        <f t="shared" ref="A38:C38" si="3">A3</f>
        <v>1</v>
      </c>
      <c r="B38">
        <f t="shared" si="3"/>
        <v>7.9110958218246807</v>
      </c>
      <c r="C38">
        <f t="shared" si="3"/>
        <v>-6.4098219371763081</v>
      </c>
    </row>
    <row r="39" spans="1:3">
      <c r="A39">
        <f t="shared" ref="A39:C39" si="4">A4</f>
        <v>1</v>
      </c>
      <c r="B39">
        <f t="shared" si="4"/>
        <v>12.932022484323003</v>
      </c>
      <c r="C39">
        <f t="shared" si="4"/>
        <v>10.78661926229567</v>
      </c>
    </row>
    <row r="40" spans="1:3">
      <c r="A40">
        <f t="shared" ref="A40:C40" si="5">A5</f>
        <v>1</v>
      </c>
      <c r="B40">
        <f t="shared" si="5"/>
        <v>-3.6627833766764621</v>
      </c>
      <c r="C40">
        <f t="shared" si="5"/>
        <v>-6.6629929051266465</v>
      </c>
    </row>
    <row r="41" spans="1:3">
      <c r="A41">
        <f t="shared" ref="A41:C41" si="6">A6</f>
        <v>1</v>
      </c>
      <c r="B41">
        <f t="shared" si="6"/>
        <v>1.1541503007202678</v>
      </c>
      <c r="C41">
        <f t="shared" si="6"/>
        <v>-4.8048034239663071</v>
      </c>
    </row>
    <row r="42" spans="1:3">
      <c r="A42">
        <f t="shared" ref="A42:C42" si="7">A7</f>
        <v>1</v>
      </c>
      <c r="B42">
        <f t="shared" si="7"/>
        <v>1.9301643440128782</v>
      </c>
      <c r="C42">
        <f t="shared" si="7"/>
        <v>6.9175645696260943</v>
      </c>
    </row>
    <row r="43" spans="1:3">
      <c r="A43">
        <f t="shared" ref="A43:C43" si="8">A8</f>
        <v>1</v>
      </c>
      <c r="B43">
        <f t="shared" si="8"/>
        <v>4.4113263830784497</v>
      </c>
      <c r="C43">
        <f t="shared" si="8"/>
        <v>9.8552341224317068</v>
      </c>
    </row>
    <row r="44" spans="1:3">
      <c r="A44">
        <f t="shared" ref="A44:C44" si="9">A9</f>
        <v>1</v>
      </c>
      <c r="B44">
        <f t="shared" si="9"/>
        <v>0.34745327582863439</v>
      </c>
      <c r="C44">
        <f t="shared" si="9"/>
        <v>2.2983726558857995</v>
      </c>
    </row>
    <row r="45" spans="1:3">
      <c r="A45">
        <f t="shared" ref="A45:C45" si="10">A10</f>
        <v>1</v>
      </c>
      <c r="B45">
        <f t="shared" si="10"/>
        <v>2.3005536293760134</v>
      </c>
      <c r="C45">
        <f t="shared" si="10"/>
        <v>1.9551046960439091</v>
      </c>
    </row>
    <row r="46" spans="1:3">
      <c r="A46">
        <f t="shared" ref="A46:C46" si="11">A11</f>
        <v>1</v>
      </c>
      <c r="B46">
        <f t="shared" si="11"/>
        <v>-2.1993723310990525</v>
      </c>
      <c r="C46">
        <f t="shared" si="11"/>
        <v>-6.6418537084861233</v>
      </c>
    </row>
    <row r="47" spans="1:3">
      <c r="A47">
        <f t="shared" ref="A47:C47" si="12">A12</f>
        <v>1</v>
      </c>
      <c r="B47">
        <f t="shared" si="12"/>
        <v>-1.0673120958492763</v>
      </c>
      <c r="C47">
        <f t="shared" si="12"/>
        <v>0.23112862671799128</v>
      </c>
    </row>
    <row r="48" spans="1:3">
      <c r="A48">
        <f t="shared" ref="A48:C48" si="13">A13</f>
        <v>1</v>
      </c>
      <c r="B48">
        <f t="shared" si="13"/>
        <v>4.3632357170838123</v>
      </c>
      <c r="C48">
        <f t="shared" si="13"/>
        <v>0.9266373203108671</v>
      </c>
    </row>
    <row r="49" spans="1:3">
      <c r="A49">
        <f t="shared" ref="A49:C49" si="14">A14</f>
        <v>1</v>
      </c>
      <c r="B49">
        <f t="shared" si="14"/>
        <v>11.131464417497153</v>
      </c>
      <c r="C49">
        <f t="shared" si="14"/>
        <v>-1.0988255084923537</v>
      </c>
    </row>
    <row r="51" spans="1:3">
      <c r="A51" t="s">
        <v>0</v>
      </c>
    </row>
    <row r="52" spans="1:3">
      <c r="A52">
        <v>13</v>
      </c>
      <c r="B52">
        <v>1</v>
      </c>
    </row>
    <row r="53" spans="1:3">
      <c r="A53">
        <f>A20+E20</f>
        <v>-30.806500855459074</v>
      </c>
    </row>
    <row r="54" spans="1:3">
      <c r="A54">
        <f t="shared" ref="A54:A65" si="15">A21+E21</f>
        <v>63.608245003445539</v>
      </c>
    </row>
    <row r="55" spans="1:3">
      <c r="A55">
        <f t="shared" si="15"/>
        <v>-40.875768702677931</v>
      </c>
    </row>
    <row r="56" spans="1:3">
      <c r="A56">
        <f t="shared" si="15"/>
        <v>49.751093534131016</v>
      </c>
    </row>
    <row r="57" spans="1:3">
      <c r="A57">
        <f t="shared" si="15"/>
        <v>43.824183263352012</v>
      </c>
    </row>
    <row r="58" spans="1:3">
      <c r="A58">
        <f t="shared" si="15"/>
        <v>-30.131152595936392</v>
      </c>
    </row>
    <row r="59" spans="1:3">
      <c r="A59">
        <f t="shared" si="15"/>
        <v>-45.615697055361018</v>
      </c>
    </row>
    <row r="60" spans="1:3">
      <c r="A60">
        <f t="shared" si="15"/>
        <v>-4.3880363903169286</v>
      </c>
    </row>
    <row r="61" spans="1:3">
      <c r="A61">
        <f t="shared" si="15"/>
        <v>2.4604505734193536</v>
      </c>
    </row>
    <row r="62" spans="1:3">
      <c r="A62">
        <f t="shared" si="15"/>
        <v>49.911477827127534</v>
      </c>
    </row>
    <row r="63" spans="1:3">
      <c r="A63">
        <f t="shared" si="15"/>
        <v>5.8511658592401945</v>
      </c>
    </row>
    <row r="64" spans="1:3">
      <c r="A64">
        <f t="shared" si="15"/>
        <v>10.170000309362209</v>
      </c>
    </row>
    <row r="65" spans="1:7">
      <c r="A65">
        <f t="shared" si="15"/>
        <v>33.445746457406919</v>
      </c>
    </row>
    <row r="67" spans="1:7">
      <c r="A67" t="s">
        <v>2</v>
      </c>
      <c r="D67" t="s">
        <v>3</v>
      </c>
    </row>
    <row r="68" spans="1:7" ht="15.75" thickBot="1">
      <c r="A68" s="5">
        <f t="array" ref="A68:C70">MMULT(TRANSPOSE(A2:C14),A2:C14)</f>
        <v>13</v>
      </c>
      <c r="B68" s="5">
        <v>33.857527809630398</v>
      </c>
      <c r="C68" s="5">
        <v>12.527540324028054</v>
      </c>
      <c r="D68" s="6">
        <f t="array" ref="D68:D70">MMULT(TRANSPOSE(A2:C14),A53:A65)</f>
        <v>107.20520722773344</v>
      </c>
      <c r="E68" s="5" t="b">
        <f>ABS(A68)=G68</f>
        <v>0</v>
      </c>
      <c r="F68" s="5">
        <f>ABS(A68)</f>
        <v>13</v>
      </c>
      <c r="G68" s="5">
        <f>MAX(F68:F70)</f>
        <v>33.857527809630398</v>
      </c>
    </row>
    <row r="69" spans="1:7" ht="16.5" thickTop="1" thickBot="1">
      <c r="A69" s="1">
        <v>33.857527809630398</v>
      </c>
      <c r="B69" s="1">
        <v>454.52001025536305</v>
      </c>
      <c r="C69" s="1">
        <v>146.46974403887836</v>
      </c>
      <c r="D69" s="4">
        <v>63.790753988658082</v>
      </c>
      <c r="E69" s="1" t="b">
        <f t="shared" ref="E69:E70" si="16">ABS(A69)=G69</f>
        <v>1</v>
      </c>
      <c r="F69" s="1">
        <f t="shared" ref="F69:F70" si="17">ABS(A69)</f>
        <v>33.857527809630398</v>
      </c>
      <c r="G69" s="1">
        <f>G68</f>
        <v>33.857527809630398</v>
      </c>
    </row>
    <row r="70" spans="1:7" ht="16.5" thickTop="1" thickBot="1">
      <c r="A70">
        <v>12.527540324028054</v>
      </c>
      <c r="B70">
        <v>146.46974403887836</v>
      </c>
      <c r="C70">
        <v>452.01804090668793</v>
      </c>
      <c r="D70" s="3">
        <v>-2570.8577000874739</v>
      </c>
      <c r="E70" t="b">
        <f t="shared" si="16"/>
        <v>0</v>
      </c>
      <c r="F70">
        <f t="shared" si="17"/>
        <v>12.527540324028054</v>
      </c>
      <c r="G70">
        <f>G69</f>
        <v>33.857527809630398</v>
      </c>
    </row>
    <row r="71" spans="1:7" ht="15.75" thickTop="1"/>
    <row r="72" spans="1:7">
      <c r="A72" t="s">
        <v>5</v>
      </c>
    </row>
    <row r="73" spans="1:7">
      <c r="A73" s="1">
        <f>A69</f>
        <v>33.857527809630398</v>
      </c>
      <c r="B73" s="1">
        <f t="shared" ref="B73:D73" si="18">B69</f>
        <v>454.52001025536305</v>
      </c>
      <c r="C73" s="1">
        <f t="shared" si="18"/>
        <v>146.46974403887836</v>
      </c>
      <c r="D73" s="1">
        <f t="shared" si="18"/>
        <v>63.790753988658082</v>
      </c>
    </row>
    <row r="74" spans="1:7">
      <c r="A74" s="5">
        <f>A68</f>
        <v>13</v>
      </c>
      <c r="B74" s="5">
        <f t="shared" ref="B74:D74" si="19">B68</f>
        <v>33.857527809630398</v>
      </c>
      <c r="C74" s="5">
        <f t="shared" si="19"/>
        <v>12.527540324028054</v>
      </c>
      <c r="D74" s="5">
        <f t="shared" si="19"/>
        <v>107.20520722773344</v>
      </c>
      <c r="E74">
        <f>A74/A73</f>
        <v>0.38396187911576624</v>
      </c>
    </row>
    <row r="75" spans="1:7">
      <c r="A75">
        <f>A70</f>
        <v>12.527540324028054</v>
      </c>
      <c r="B75">
        <f t="shared" ref="B75:D75" si="20">B70</f>
        <v>146.46974403887836</v>
      </c>
      <c r="C75">
        <f t="shared" si="20"/>
        <v>452.01804090668793</v>
      </c>
      <c r="D75">
        <f t="shared" si="20"/>
        <v>-2570.8577000874739</v>
      </c>
      <c r="E75">
        <f>A75/A73</f>
        <v>0.37000753257787283</v>
      </c>
    </row>
    <row r="76" spans="1:7">
      <c r="A76" t="s">
        <v>4</v>
      </c>
    </row>
    <row r="77" spans="1:7">
      <c r="A77">
        <f>A73</f>
        <v>33.857527809630398</v>
      </c>
      <c r="B77">
        <f t="shared" ref="B77:D77" si="21">B73</f>
        <v>454.52001025536305</v>
      </c>
      <c r="C77">
        <f t="shared" si="21"/>
        <v>146.46974403887836</v>
      </c>
      <c r="D77">
        <f t="shared" si="21"/>
        <v>63.790753988658082</v>
      </c>
    </row>
    <row r="78" spans="1:7">
      <c r="A78">
        <f>A74-$E74*A73</f>
        <v>0</v>
      </c>
      <c r="B78">
        <f t="shared" ref="B78:D78" si="22">B74-$E74*B73</f>
        <v>-140.66082942373615</v>
      </c>
      <c r="C78">
        <f t="shared" si="22"/>
        <v>-43.711257830744984</v>
      </c>
      <c r="D78">
        <f t="shared" si="22"/>
        <v>82.711989456036719</v>
      </c>
      <c r="E78" s="1" t="b">
        <f>ABS(B78)=G78</f>
        <v>1</v>
      </c>
      <c r="F78" s="1">
        <f>ABS(B78)</f>
        <v>140.66082942373615</v>
      </c>
      <c r="G78" s="1">
        <f>MAX(F78:F79)</f>
        <v>140.66082942373615</v>
      </c>
    </row>
    <row r="79" spans="1:7">
      <c r="A79">
        <f>A75-$E75*A73</f>
        <v>0</v>
      </c>
      <c r="B79">
        <f t="shared" ref="B79:D79" si="23">B75-$E75*B73</f>
        <v>-21.706083462977972</v>
      </c>
      <c r="C79">
        <f t="shared" si="23"/>
        <v>397.82313231754995</v>
      </c>
      <c r="D79">
        <f t="shared" si="23"/>
        <v>-2594.4607595720995</v>
      </c>
      <c r="E79" t="b">
        <f>ABS(B79)=G79</f>
        <v>0</v>
      </c>
      <c r="F79">
        <f>ABS(B79)</f>
        <v>21.706083462977972</v>
      </c>
      <c r="G79">
        <f>G78</f>
        <v>140.66082942373615</v>
      </c>
    </row>
    <row r="80" spans="1:7">
      <c r="A80" t="s">
        <v>5</v>
      </c>
    </row>
    <row r="81" spans="1:5">
      <c r="A81">
        <f>A77</f>
        <v>33.857527809630398</v>
      </c>
      <c r="B81">
        <f t="shared" ref="B81:D81" si="24">B77</f>
        <v>454.52001025536305</v>
      </c>
      <c r="C81">
        <f t="shared" si="24"/>
        <v>146.46974403887836</v>
      </c>
      <c r="D81">
        <f t="shared" si="24"/>
        <v>63.790753988658082</v>
      </c>
    </row>
    <row r="82" spans="1:5">
      <c r="A82">
        <f t="shared" ref="A82:D82" si="25">A78</f>
        <v>0</v>
      </c>
      <c r="B82">
        <f t="shared" si="25"/>
        <v>-140.66082942373615</v>
      </c>
      <c r="C82">
        <f t="shared" si="25"/>
        <v>-43.711257830744984</v>
      </c>
      <c r="D82">
        <f t="shared" si="25"/>
        <v>82.711989456036719</v>
      </c>
    </row>
    <row r="83" spans="1:5">
      <c r="A83">
        <f t="shared" ref="A83:D83" si="26">A79</f>
        <v>0</v>
      </c>
      <c r="B83">
        <f t="shared" si="26"/>
        <v>-21.706083462977972</v>
      </c>
      <c r="C83">
        <f t="shared" si="26"/>
        <v>397.82313231754995</v>
      </c>
      <c r="D83">
        <f t="shared" si="26"/>
        <v>-2594.4607595720995</v>
      </c>
      <c r="E83">
        <f>B83/B82</f>
        <v>0.15431505382062768</v>
      </c>
    </row>
    <row r="84" spans="1:5">
      <c r="A84" t="s">
        <v>4</v>
      </c>
    </row>
    <row r="85" spans="1:5">
      <c r="A85">
        <f>A81</f>
        <v>33.857527809630398</v>
      </c>
      <c r="B85">
        <f t="shared" ref="B85:D86" si="27">B81</f>
        <v>454.52001025536305</v>
      </c>
      <c r="C85">
        <f t="shared" si="27"/>
        <v>146.46974403887836</v>
      </c>
      <c r="D85">
        <f t="shared" si="27"/>
        <v>63.790753988658082</v>
      </c>
    </row>
    <row r="86" spans="1:5">
      <c r="A86">
        <f>A82</f>
        <v>0</v>
      </c>
      <c r="B86">
        <f t="shared" si="27"/>
        <v>-140.66082942373615</v>
      </c>
      <c r="C86">
        <f t="shared" si="27"/>
        <v>-43.711257830744984</v>
      </c>
      <c r="D86">
        <f t="shared" si="27"/>
        <v>82.711989456036719</v>
      </c>
    </row>
    <row r="87" spans="1:5">
      <c r="A87">
        <f>A83-$E83*A82</f>
        <v>0</v>
      </c>
      <c r="B87">
        <f t="shared" ref="B87:D87" si="28">B83-$E83*B82</f>
        <v>0</v>
      </c>
      <c r="C87">
        <f t="shared" si="28"/>
        <v>404.56843742226869</v>
      </c>
      <c r="D87">
        <f t="shared" si="28"/>
        <v>-2607.2244646766189</v>
      </c>
    </row>
    <row r="89" spans="1:5">
      <c r="A89">
        <f>(D85-SUMPRODUCT(B85:C85,B89:C89))/A85</f>
        <v>10.772496729942715</v>
      </c>
      <c r="B89">
        <f>(D86-C89*C86)/B86</f>
        <v>1.414632588437672</v>
      </c>
      <c r="C89">
        <f>D87/C87</f>
        <v>-6.4444583993964066</v>
      </c>
    </row>
    <row r="91" spans="1:5">
      <c r="A91" t="s">
        <v>6</v>
      </c>
    </row>
    <row r="92" spans="1:5">
      <c r="A92">
        <v>3</v>
      </c>
      <c r="B92">
        <v>1</v>
      </c>
    </row>
    <row r="93" spans="1:5">
      <c r="A93">
        <f t="array" ref="A93:A95">TRANSPOSE(A89:C89)</f>
        <v>10.772496729942715</v>
      </c>
    </row>
    <row r="94" spans="1:5">
      <c r="A94">
        <v>1.414632588437672</v>
      </c>
    </row>
    <row r="95" spans="1:5">
      <c r="A95">
        <v>-6.4444583993964066</v>
      </c>
    </row>
    <row r="97" spans="1:3">
      <c r="A97" t="s">
        <v>7</v>
      </c>
      <c r="C97" t="s">
        <v>10</v>
      </c>
    </row>
    <row r="98" spans="1:3">
      <c r="A98">
        <f t="array" ref="A98:A100">MMULT(A68:C70,A93:A95)</f>
        <v>107.20520722773342</v>
      </c>
      <c r="C98">
        <f>A98-D68</f>
        <v>0</v>
      </c>
    </row>
    <row r="99" spans="1:3">
      <c r="A99">
        <v>63.790753988658139</v>
      </c>
      <c r="C99">
        <f t="shared" ref="C99:C100" si="29">A99-D69</f>
        <v>5.6843418860808015E-14</v>
      </c>
    </row>
    <row r="100" spans="1:3">
      <c r="A100">
        <v>-2570.8577000874739</v>
      </c>
      <c r="C100">
        <f t="shared" si="2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"/>
    </sheetView>
  </sheetViews>
  <sheetFormatPr defaultRowHeight="15"/>
  <sheetData>
    <row r="1" spans="1:7">
      <c r="A1" t="s">
        <v>1</v>
      </c>
    </row>
    <row r="2" spans="1:7">
      <c r="A2">
        <v>7</v>
      </c>
      <c r="B2">
        <v>4</v>
      </c>
      <c r="F2" t="s">
        <v>22</v>
      </c>
    </row>
    <row r="3" spans="1:7">
      <c r="A3">
        <v>-4.4562348940082863</v>
      </c>
      <c r="B3">
        <v>11.171338279678075</v>
      </c>
      <c r="C3">
        <f>B3*F$3+D3*G$3</f>
        <v>-61.518274027243372</v>
      </c>
      <c r="D3">
        <v>-0.43387891816193047</v>
      </c>
      <c r="F3">
        <v>-5.4445961994821861</v>
      </c>
      <c r="G3">
        <v>1.6014792549080141</v>
      </c>
    </row>
    <row r="4" spans="1:7">
      <c r="A4">
        <v>-3.3255033972674002</v>
      </c>
      <c r="B4">
        <v>-1.0259234685066509</v>
      </c>
      <c r="C4">
        <f>B4*F$3+D4*G$3</f>
        <v>-2.0958454263231756</v>
      </c>
      <c r="D4">
        <v>-4.7965556970984835</v>
      </c>
    </row>
    <row r="5" spans="1:7">
      <c r="A5">
        <v>8.0731492575688826</v>
      </c>
      <c r="B5">
        <v>3.8176314655573496</v>
      </c>
      <c r="C5">
        <f>B5*F$3+D5*G$3</f>
        <v>-4.1166543018720496</v>
      </c>
      <c r="D5">
        <v>10.408381760450919</v>
      </c>
    </row>
    <row r="6" spans="1:7">
      <c r="A6">
        <v>7.7678165579916083</v>
      </c>
      <c r="B6">
        <v>2.2730851842500144</v>
      </c>
      <c r="C6">
        <f>B6*F$3+D6*G$3</f>
        <v>-2.2648349587793053</v>
      </c>
      <c r="D6">
        <v>6.3136603021862783</v>
      </c>
    </row>
    <row r="7" spans="1:7">
      <c r="A7">
        <v>9.2112322003356546</v>
      </c>
      <c r="B7">
        <v>3.3148374194151309</v>
      </c>
      <c r="C7">
        <f>B7*F$3+D7*G$3</f>
        <v>-1.5110841275847342</v>
      </c>
      <c r="D7">
        <v>10.325995193121667</v>
      </c>
    </row>
    <row r="8" spans="1:7">
      <c r="A8">
        <v>1.8796644369674187</v>
      </c>
      <c r="B8">
        <v>8.0917025999769265</v>
      </c>
      <c r="C8">
        <f>B8*F$3+D8*G$3</f>
        <v>-26.018789247843852</v>
      </c>
      <c r="D8">
        <v>11.262877068218206</v>
      </c>
    </row>
    <row r="9" spans="1:7">
      <c r="A9">
        <v>10.111634551584611</v>
      </c>
      <c r="B9">
        <v>-6.6344991463238916</v>
      </c>
      <c r="C9">
        <f>B9*F$3+D9*G$3</f>
        <v>35.825135037177375</v>
      </c>
      <c r="D9">
        <v>-0.18547464755174037</v>
      </c>
    </row>
    <row r="11" spans="1:7">
      <c r="A11" t="s">
        <v>0</v>
      </c>
    </row>
    <row r="12" spans="1:7">
      <c r="A12">
        <v>7</v>
      </c>
      <c r="B12">
        <v>1</v>
      </c>
    </row>
    <row r="13" spans="1:7">
      <c r="A13">
        <v>-4.8694964581884808</v>
      </c>
    </row>
    <row r="14" spans="1:7">
      <c r="A14">
        <v>8.8268023753874427</v>
      </c>
    </row>
    <row r="15" spans="1:7">
      <c r="A15">
        <v>-5.4100725558282079</v>
      </c>
    </row>
    <row r="16" spans="1:7">
      <c r="A16">
        <v>2.4194807608560538</v>
      </c>
    </row>
    <row r="17" spans="1:1">
      <c r="A17">
        <v>0.82991113618609447</v>
      </c>
    </row>
    <row r="18" spans="1:1">
      <c r="A18">
        <v>11.799725140562206</v>
      </c>
    </row>
    <row r="19" spans="1:1">
      <c r="A19">
        <v>-6.9323458324715119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topLeftCell="A19" workbookViewId="0">
      <selection activeCell="H28" sqref="H28"/>
    </sheetView>
  </sheetViews>
  <sheetFormatPr defaultRowHeight="15"/>
  <sheetData>
    <row r="3" spans="1:6">
      <c r="A3">
        <v>2.250307614171259</v>
      </c>
      <c r="B3">
        <v>0.19943714026090031</v>
      </c>
      <c r="C3">
        <v>-2.2943379728137945</v>
      </c>
      <c r="D3" t="s">
        <v>25</v>
      </c>
    </row>
    <row r="4" spans="1:6">
      <c r="A4">
        <v>-2.3908428116229956</v>
      </c>
      <c r="B4">
        <v>2.0218294870266256</v>
      </c>
      <c r="C4">
        <v>-6.7370130679259077</v>
      </c>
      <c r="D4" t="s">
        <v>18</v>
      </c>
      <c r="E4" t="s">
        <v>23</v>
      </c>
      <c r="F4" t="s">
        <v>24</v>
      </c>
    </row>
    <row r="5" spans="1:6">
      <c r="A5">
        <f>$E5*A$3+$F5*A$4</f>
        <v>0.85564161411131645</v>
      </c>
      <c r="B5">
        <f t="shared" ref="B5:C13" si="0">$E5*B$3+$F5*B$4</f>
        <v>-0.24350574890099283</v>
      </c>
      <c r="C5">
        <f t="shared" si="0"/>
        <v>0.43924513565851708</v>
      </c>
      <c r="E5">
        <v>0.22834248781187561</v>
      </c>
      <c r="F5">
        <v>-0.14296246222787745</v>
      </c>
    </row>
    <row r="6" spans="1:6">
      <c r="A6">
        <f t="shared" ref="A6:A13" si="1">$E6*A$3+$F6*A$4</f>
        <v>-0.32531878805610093</v>
      </c>
      <c r="B6">
        <f t="shared" si="0"/>
        <v>-0.46677181757518033</v>
      </c>
      <c r="C6">
        <f t="shared" si="0"/>
        <v>2.130448536252044</v>
      </c>
      <c r="E6">
        <v>-0.35286891233460715</v>
      </c>
      <c r="F6">
        <v>-0.19605839827529026</v>
      </c>
    </row>
    <row r="7" spans="1:6">
      <c r="A7">
        <f t="shared" si="1"/>
        <v>-0.59510706355712184</v>
      </c>
      <c r="B7">
        <f t="shared" si="0"/>
        <v>0.78193558522461182</v>
      </c>
      <c r="C7">
        <f t="shared" si="0"/>
        <v>-2.8215477699742237</v>
      </c>
      <c r="E7">
        <v>0.13255186700743116</v>
      </c>
      <c r="F7">
        <v>0.37367138266613742</v>
      </c>
    </row>
    <row r="8" spans="1:6">
      <c r="A8">
        <f t="shared" si="1"/>
        <v>0.63741667572828398</v>
      </c>
      <c r="B8">
        <f t="shared" si="0"/>
        <v>0.50584807376593832</v>
      </c>
      <c r="C8">
        <f t="shared" si="0"/>
        <v>-2.4955426641086706</v>
      </c>
      <c r="E8">
        <v>0.4969900873952191</v>
      </c>
      <c r="F8">
        <v>0.2011691859316842</v>
      </c>
    </row>
    <row r="9" spans="1:6">
      <c r="A9">
        <f t="shared" si="1"/>
        <v>0.4736497553997352</v>
      </c>
      <c r="B9">
        <f t="shared" si="0"/>
        <v>-9.5405896996548722E-2</v>
      </c>
      <c r="C9">
        <f t="shared" si="0"/>
        <v>8.1363743525712684E-2</v>
      </c>
      <c r="E9">
        <v>0.14513670843855131</v>
      </c>
      <c r="F9">
        <v>-6.1504468043588223E-2</v>
      </c>
    </row>
    <row r="10" spans="1:6">
      <c r="A10">
        <f t="shared" si="1"/>
        <v>-0.63381687992170754</v>
      </c>
      <c r="B10">
        <f t="shared" si="0"/>
        <v>0.77578895896521549</v>
      </c>
      <c r="C10">
        <f t="shared" si="0"/>
        <v>-2.7709254149044407</v>
      </c>
      <c r="E10">
        <v>0.11405805727583684</v>
      </c>
      <c r="F10">
        <v>0.37245551666469079</v>
      </c>
    </row>
    <row r="11" spans="1:6">
      <c r="A11">
        <f t="shared" si="1"/>
        <v>-0.28337363770200252</v>
      </c>
      <c r="B11">
        <f t="shared" si="0"/>
        <v>0.96196135004771022</v>
      </c>
      <c r="C11">
        <f t="shared" si="0"/>
        <v>-3.7653293419520981</v>
      </c>
      <c r="E11">
        <v>0.34356792911757916</v>
      </c>
      <c r="F11">
        <v>0.4418973758727136</v>
      </c>
    </row>
    <row r="12" spans="1:6">
      <c r="A12">
        <f t="shared" si="1"/>
        <v>-1.7887833695744786</v>
      </c>
      <c r="B12">
        <f t="shared" si="0"/>
        <v>0.60759714347913962</v>
      </c>
      <c r="C12">
        <f t="shared" si="0"/>
        <v>-1.3229704770930084</v>
      </c>
      <c r="E12">
        <v>-0.43050221381294929</v>
      </c>
      <c r="F12">
        <v>0.34298405396085152</v>
      </c>
    </row>
    <row r="13" spans="1:6">
      <c r="A13">
        <f t="shared" si="1"/>
        <v>0.62497778776328539</v>
      </c>
      <c r="B13">
        <f t="shared" si="0"/>
        <v>-0.44599828861677959</v>
      </c>
      <c r="C13">
        <f t="shared" si="0"/>
        <v>1.4221602287875053</v>
      </c>
      <c r="E13">
        <v>3.9248844709697694E-2</v>
      </c>
      <c r="F13">
        <v>-0.22446302661835171</v>
      </c>
    </row>
    <row r="15" spans="1:6">
      <c r="A15" t="s">
        <v>1</v>
      </c>
    </row>
    <row r="16" spans="1:6">
      <c r="A16">
        <v>11</v>
      </c>
      <c r="B16">
        <v>3</v>
      </c>
    </row>
    <row r="17" spans="1:3">
      <c r="A17">
        <f>A9</f>
        <v>0.4736497553997352</v>
      </c>
      <c r="B17">
        <f t="shared" ref="B17:C17" si="2">B9</f>
        <v>-9.5405896996548722E-2</v>
      </c>
      <c r="C17">
        <f t="shared" si="2"/>
        <v>8.1363743525712684E-2</v>
      </c>
    </row>
    <row r="18" spans="1:3">
      <c r="A18">
        <f t="shared" ref="A18:C18" si="3">A10</f>
        <v>-0.63381687992170754</v>
      </c>
      <c r="B18">
        <f t="shared" si="3"/>
        <v>0.77578895896521549</v>
      </c>
      <c r="C18">
        <f t="shared" si="3"/>
        <v>-2.7709254149044407</v>
      </c>
    </row>
    <row r="19" spans="1:3">
      <c r="A19">
        <f t="shared" ref="A19:C19" si="4">A11</f>
        <v>-0.28337363770200252</v>
      </c>
      <c r="B19">
        <f t="shared" si="4"/>
        <v>0.96196135004771022</v>
      </c>
      <c r="C19">
        <f t="shared" si="4"/>
        <v>-3.7653293419520981</v>
      </c>
    </row>
    <row r="20" spans="1:3">
      <c r="A20">
        <f t="shared" ref="A20:C20" si="5">A12</f>
        <v>-1.7887833695744786</v>
      </c>
      <c r="B20">
        <f t="shared" si="5"/>
        <v>0.60759714347913962</v>
      </c>
      <c r="C20">
        <f t="shared" si="5"/>
        <v>-1.3229704770930084</v>
      </c>
    </row>
    <row r="21" spans="1:3">
      <c r="A21">
        <f t="shared" ref="A21:C21" si="6">A13</f>
        <v>0.62497778776328539</v>
      </c>
      <c r="B21">
        <f t="shared" si="6"/>
        <v>-0.44599828861677959</v>
      </c>
      <c r="C21">
        <f t="shared" si="6"/>
        <v>1.4221602287875053</v>
      </c>
    </row>
    <row r="22" spans="1:3">
      <c r="A22">
        <f>A3</f>
        <v>2.250307614171259</v>
      </c>
      <c r="B22">
        <f t="shared" ref="B22:C22" si="7">B3</f>
        <v>0.19943714026090031</v>
      </c>
      <c r="C22">
        <f t="shared" si="7"/>
        <v>-2.2943379728137945</v>
      </c>
    </row>
    <row r="23" spans="1:3">
      <c r="A23">
        <f>A7</f>
        <v>-0.59510706355712184</v>
      </c>
      <c r="B23">
        <f t="shared" ref="B23:C24" si="8">B7</f>
        <v>0.78193558522461182</v>
      </c>
      <c r="C23">
        <f t="shared" si="8"/>
        <v>-2.8215477699742237</v>
      </c>
    </row>
    <row r="24" spans="1:3">
      <c r="A24">
        <f>A8</f>
        <v>0.63741667572828398</v>
      </c>
      <c r="B24">
        <f t="shared" si="8"/>
        <v>0.50584807376593832</v>
      </c>
      <c r="C24">
        <f t="shared" si="8"/>
        <v>-2.4955426641086706</v>
      </c>
    </row>
    <row r="25" spans="1:3">
      <c r="A25">
        <f>A4</f>
        <v>-2.3908428116229956</v>
      </c>
      <c r="B25">
        <f t="shared" ref="B25:C25" si="9">B4</f>
        <v>2.0218294870266256</v>
      </c>
      <c r="C25">
        <f t="shared" si="9"/>
        <v>-6.7370130679259077</v>
      </c>
    </row>
    <row r="26" spans="1:3">
      <c r="A26">
        <f>A5</f>
        <v>0.85564161411131645</v>
      </c>
      <c r="B26">
        <f t="shared" ref="B26:C27" si="10">B5</f>
        <v>-0.24350574890099283</v>
      </c>
      <c r="C26">
        <f t="shared" si="10"/>
        <v>0.43924513565851708</v>
      </c>
    </row>
    <row r="27" spans="1:3">
      <c r="A27">
        <f>A6</f>
        <v>-0.32531878805610093</v>
      </c>
      <c r="B27">
        <f t="shared" si="10"/>
        <v>-0.46677181757518033</v>
      </c>
      <c r="C27">
        <f t="shared" si="10"/>
        <v>2.130448536252044</v>
      </c>
    </row>
    <row r="29" spans="1:3">
      <c r="A29" t="s">
        <v>0</v>
      </c>
    </row>
    <row r="30" spans="1:3">
      <c r="A30">
        <v>11</v>
      </c>
      <c r="B30">
        <v>1</v>
      </c>
    </row>
    <row r="31" spans="1:3">
      <c r="A31">
        <v>4.1767707896865076</v>
      </c>
    </row>
    <row r="32" spans="1:3">
      <c r="A32">
        <v>8.416609414274248</v>
      </c>
    </row>
    <row r="33" spans="1:1">
      <c r="A33">
        <v>-1.910107610200976</v>
      </c>
    </row>
    <row r="34" spans="1:1">
      <c r="A34">
        <v>-1.5458709117552836</v>
      </c>
    </row>
    <row r="35" spans="1:1">
      <c r="A35">
        <v>10.862684749607762</v>
      </c>
    </row>
    <row r="36" spans="1:1">
      <c r="A36">
        <v>6.7781479068064776</v>
      </c>
    </row>
    <row r="37" spans="1:1">
      <c r="A37">
        <v>-3.5391110255077911</v>
      </c>
    </row>
    <row r="38" spans="1:1">
      <c r="A38">
        <v>6.6731201250881007</v>
      </c>
    </row>
    <row r="39" spans="1:1">
      <c r="A39">
        <v>-3.9195026339878596</v>
      </c>
    </row>
    <row r="40" spans="1:1">
      <c r="A40">
        <v>12.168605462647534</v>
      </c>
    </row>
    <row r="41" spans="1:1">
      <c r="A41">
        <v>10.555772251448111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3" sqref="D3:D13"/>
    </sheetView>
  </sheetViews>
  <sheetFormatPr defaultRowHeight="15"/>
  <sheetData>
    <row r="1" spans="1:11">
      <c r="A1">
        <f ca="1">RAND()*20-7</f>
        <v>-0.79870889092059905</v>
      </c>
      <c r="B1">
        <f t="shared" ref="B1:G16" ca="1" si="0">RAND()*20-7</f>
        <v>-2.4043838009083878</v>
      </c>
      <c r="C1">
        <f t="shared" ca="1" si="0"/>
        <v>7.124979852653798</v>
      </c>
      <c r="D1">
        <f t="shared" ca="1" si="0"/>
        <v>-6.4067033540216549</v>
      </c>
      <c r="E1">
        <f t="shared" ca="1" si="0"/>
        <v>-1.9159614995896135E-2</v>
      </c>
      <c r="F1">
        <f t="shared" ca="1" si="0"/>
        <v>-3.7495509086006011</v>
      </c>
      <c r="G1">
        <f t="shared" ca="1" si="0"/>
        <v>3.2834007539819101</v>
      </c>
    </row>
    <row r="2" spans="1:11">
      <c r="A2">
        <f t="shared" ref="A2:G34" ca="1" si="1">RAND()*20-7</f>
        <v>8.8084577448425989</v>
      </c>
      <c r="B2">
        <f t="shared" ca="1" si="0"/>
        <v>-5.3479444566611605</v>
      </c>
      <c r="C2">
        <f t="shared" ca="1" si="0"/>
        <v>-1.7158801018965235</v>
      </c>
      <c r="D2">
        <f t="shared" ca="1" si="0"/>
        <v>6.2769429565982229</v>
      </c>
      <c r="E2">
        <f t="shared" ca="1" si="0"/>
        <v>12.075865295659753</v>
      </c>
      <c r="F2">
        <f t="shared" ca="1" si="0"/>
        <v>7.9898857716846017</v>
      </c>
      <c r="G2">
        <f t="shared" ca="1" si="0"/>
        <v>11.65192151513337</v>
      </c>
    </row>
    <row r="3" spans="1:11">
      <c r="A3">
        <f t="shared" ca="1" si="1"/>
        <v>-1.0975558888909287</v>
      </c>
      <c r="B3">
        <f t="shared" ca="1" si="0"/>
        <v>-2.9816372864628935</v>
      </c>
      <c r="C3">
        <f t="shared" ca="1" si="0"/>
        <v>8.1917439103993228</v>
      </c>
      <c r="D3">
        <f t="shared" ca="1" si="0"/>
        <v>8.0852062155174593</v>
      </c>
      <c r="E3">
        <f t="shared" ca="1" si="0"/>
        <v>0.71999783414482277</v>
      </c>
      <c r="F3">
        <f t="shared" ca="1" si="0"/>
        <v>-4.4673079312590529</v>
      </c>
      <c r="G3">
        <f t="shared" ca="1" si="0"/>
        <v>12.210752089759524</v>
      </c>
      <c r="I3">
        <f ca="1">_xlfn.NORM.INV(RAND(), 0, 1)</f>
        <v>0.45648570169810454</v>
      </c>
      <c r="K3">
        <f ca="1">RAND()-0.5</f>
        <v>0.3979686463205625</v>
      </c>
    </row>
    <row r="4" spans="1:11">
      <c r="A4">
        <f t="shared" ca="1" si="1"/>
        <v>-4.1418444088482698</v>
      </c>
      <c r="B4">
        <f t="shared" ca="1" si="0"/>
        <v>-0.42429913860691038</v>
      </c>
      <c r="C4">
        <f t="shared" ca="1" si="0"/>
        <v>0.67954590714014884</v>
      </c>
      <c r="D4">
        <f t="shared" ca="1" si="0"/>
        <v>7.9408069722282928</v>
      </c>
      <c r="E4">
        <f t="shared" ca="1" si="0"/>
        <v>5.5586923185442245</v>
      </c>
      <c r="F4">
        <f t="shared" ca="1" si="0"/>
        <v>-0.26242893358422048</v>
      </c>
      <c r="G4">
        <f t="shared" ca="1" si="0"/>
        <v>6.8361508386109868</v>
      </c>
      <c r="I4">
        <f t="shared" ref="I4:I15" ca="1" si="2">_xlfn.NORM.INV(RAND(), 0, 1)</f>
        <v>-1.3262638588378077</v>
      </c>
      <c r="K4">
        <f t="shared" ref="K4:K11" ca="1" si="3">RAND()-0.5</f>
        <v>3.0271459382168353E-2</v>
      </c>
    </row>
    <row r="5" spans="1:11">
      <c r="A5">
        <f t="shared" ca="1" si="1"/>
        <v>5.6733490402992395</v>
      </c>
      <c r="B5">
        <f t="shared" ca="1" si="0"/>
        <v>3.5572871950170359</v>
      </c>
      <c r="C5">
        <f t="shared" ca="1" si="0"/>
        <v>11.616633975592812</v>
      </c>
      <c r="D5">
        <f t="shared" ca="1" si="0"/>
        <v>10.579844848845603</v>
      </c>
      <c r="E5">
        <f t="shared" ca="1" si="0"/>
        <v>5.3616195316013755</v>
      </c>
      <c r="F5">
        <f t="shared" ca="1" si="0"/>
        <v>9.907566561906556</v>
      </c>
      <c r="G5">
        <f t="shared" ca="1" si="0"/>
        <v>12.870241506718852</v>
      </c>
      <c r="I5">
        <f t="shared" ca="1" si="2"/>
        <v>0.96418815941899105</v>
      </c>
      <c r="K5">
        <f t="shared" ca="1" si="3"/>
        <v>0.47882727307921613</v>
      </c>
    </row>
    <row r="6" spans="1:11">
      <c r="A6">
        <f t="shared" ca="1" si="1"/>
        <v>0.37770010566064016</v>
      </c>
      <c r="B6">
        <f t="shared" ca="1" si="0"/>
        <v>-0.67676369092078126</v>
      </c>
      <c r="C6">
        <f t="shared" ca="1" si="0"/>
        <v>6.7326779814528184</v>
      </c>
      <c r="D6">
        <f t="shared" ca="1" si="0"/>
        <v>-3.4399754970070155</v>
      </c>
      <c r="E6">
        <f t="shared" ca="1" si="0"/>
        <v>3.3898311652738045E-2</v>
      </c>
      <c r="F6">
        <f t="shared" ca="1" si="0"/>
        <v>-6.0996481938870684</v>
      </c>
      <c r="G6">
        <f t="shared" ca="1" si="0"/>
        <v>9.8632670610054376</v>
      </c>
      <c r="I6">
        <f t="shared" ca="1" si="2"/>
        <v>-0.4842963633232622</v>
      </c>
      <c r="K6">
        <f t="shared" ca="1" si="3"/>
        <v>-0.15227303520409385</v>
      </c>
    </row>
    <row r="7" spans="1:11">
      <c r="A7">
        <f t="shared" ca="1" si="1"/>
        <v>-3.0233296746601517</v>
      </c>
      <c r="B7">
        <f t="shared" ca="1" si="0"/>
        <v>0.81650805357354095</v>
      </c>
      <c r="C7">
        <f t="shared" ca="1" si="0"/>
        <v>-3.2629071027833572</v>
      </c>
      <c r="D7">
        <f t="shared" ca="1" si="0"/>
        <v>10.922863015242651</v>
      </c>
      <c r="E7">
        <f t="shared" ca="1" si="0"/>
        <v>-1.9206035006146482</v>
      </c>
      <c r="F7">
        <f t="shared" ca="1" si="0"/>
        <v>1.8480263742509315</v>
      </c>
      <c r="G7">
        <f t="shared" ca="1" si="0"/>
        <v>4.4516600669323942</v>
      </c>
      <c r="I7">
        <f t="shared" ca="1" si="2"/>
        <v>0.62474257725515536</v>
      </c>
      <c r="K7">
        <f t="shared" ca="1" si="3"/>
        <v>-0.31724213518573841</v>
      </c>
    </row>
    <row r="8" spans="1:11">
      <c r="A8">
        <f t="shared" ca="1" si="1"/>
        <v>-4.7298436350582422</v>
      </c>
      <c r="B8">
        <f t="shared" ca="1" si="0"/>
        <v>-3.1978262932380668</v>
      </c>
      <c r="C8">
        <f t="shared" ca="1" si="0"/>
        <v>8.4070456710143322</v>
      </c>
      <c r="D8">
        <f t="shared" ca="1" si="0"/>
        <v>5.0758778074719064</v>
      </c>
      <c r="E8">
        <f t="shared" ca="1" si="0"/>
        <v>9.9749104810799025</v>
      </c>
      <c r="F8">
        <f t="shared" ca="1" si="0"/>
        <v>-4.1814657288431949</v>
      </c>
      <c r="G8">
        <f t="shared" ca="1" si="0"/>
        <v>9.5388673506856563</v>
      </c>
      <c r="I8">
        <f t="shared" ca="1" si="2"/>
        <v>-0.20652562641376704</v>
      </c>
      <c r="K8">
        <f t="shared" ca="1" si="3"/>
        <v>0.31883111316052981</v>
      </c>
    </row>
    <row r="9" spans="1:11">
      <c r="A9">
        <f t="shared" ca="1" si="1"/>
        <v>10.803445945253454</v>
      </c>
      <c r="B9">
        <f t="shared" ca="1" si="0"/>
        <v>-1.4023716615294344</v>
      </c>
      <c r="C9">
        <f t="shared" ca="1" si="0"/>
        <v>-0.59629682619847557</v>
      </c>
      <c r="D9">
        <f t="shared" ca="1" si="0"/>
        <v>6.0135332644453001</v>
      </c>
      <c r="E9">
        <f t="shared" ca="1" si="0"/>
        <v>1.4587312566885622</v>
      </c>
      <c r="F9">
        <f t="shared" ca="1" si="0"/>
        <v>12.748836552257742</v>
      </c>
      <c r="G9">
        <f t="shared" ca="1" si="0"/>
        <v>-4.5956911977729247</v>
      </c>
      <c r="I9">
        <f t="shared" ca="1" si="2"/>
        <v>0.25622878593319492</v>
      </c>
      <c r="K9">
        <f t="shared" ca="1" si="3"/>
        <v>0.34189548526724134</v>
      </c>
    </row>
    <row r="10" spans="1:11">
      <c r="A10">
        <f t="shared" ca="1" si="1"/>
        <v>-3.3348520384963125</v>
      </c>
      <c r="B10">
        <f t="shared" ca="1" si="0"/>
        <v>12.220370326325334</v>
      </c>
      <c r="C10">
        <f t="shared" ca="1" si="0"/>
        <v>-4.9215383235897807</v>
      </c>
      <c r="D10">
        <f t="shared" ca="1" si="0"/>
        <v>3.0114204977934307</v>
      </c>
      <c r="E10">
        <f t="shared" ca="1" si="0"/>
        <v>6.6253829989475896</v>
      </c>
      <c r="F10">
        <f t="shared" ca="1" si="0"/>
        <v>-0.83799764370163832</v>
      </c>
      <c r="G10">
        <f t="shared" ca="1" si="0"/>
        <v>-3.8353266148178426</v>
      </c>
      <c r="I10">
        <f t="shared" ca="1" si="2"/>
        <v>-1.8313289022617183</v>
      </c>
      <c r="K10">
        <f t="shared" ca="1" si="3"/>
        <v>0.1948687626804293</v>
      </c>
    </row>
    <row r="11" spans="1:11">
      <c r="A11">
        <f t="shared" ca="1" si="1"/>
        <v>-5.7739947682387402</v>
      </c>
      <c r="B11">
        <f t="shared" ca="1" si="0"/>
        <v>8.6994256660708249</v>
      </c>
      <c r="C11">
        <f t="shared" ca="1" si="0"/>
        <v>2.9645023595171711</v>
      </c>
      <c r="D11">
        <f t="shared" ca="1" si="0"/>
        <v>-3.5635801703856367</v>
      </c>
      <c r="E11">
        <f t="shared" ca="1" si="0"/>
        <v>0.84773906808406352</v>
      </c>
      <c r="F11">
        <f t="shared" ca="1" si="0"/>
        <v>1.6284650481291632</v>
      </c>
      <c r="G11">
        <f t="shared" ca="1" si="0"/>
        <v>-2.662714671588791</v>
      </c>
      <c r="I11">
        <f t="shared" ca="1" si="2"/>
        <v>-0.58132354133365316</v>
      </c>
      <c r="K11">
        <f t="shared" ca="1" si="3"/>
        <v>0.20973502598605365</v>
      </c>
    </row>
    <row r="12" spans="1:11">
      <c r="A12">
        <f t="shared" ca="1" si="1"/>
        <v>8.6327487627649653</v>
      </c>
      <c r="B12">
        <f t="shared" ca="1" si="0"/>
        <v>5.8670500732018098</v>
      </c>
      <c r="C12">
        <f t="shared" ca="1" si="0"/>
        <v>4.686751107108817</v>
      </c>
      <c r="D12">
        <f t="shared" ca="1" si="0"/>
        <v>11.25964194703953</v>
      </c>
      <c r="E12">
        <f t="shared" ca="1" si="0"/>
        <v>-1.2187786996364824</v>
      </c>
      <c r="F12">
        <f t="shared" ca="1" si="0"/>
        <v>7.4182415956419359</v>
      </c>
      <c r="G12">
        <f t="shared" ca="1" si="0"/>
        <v>8.1846948263947965</v>
      </c>
      <c r="I12">
        <f t="shared" ca="1" si="2"/>
        <v>0.85407055786013453</v>
      </c>
    </row>
    <row r="13" spans="1:11">
      <c r="A13">
        <f t="shared" ca="1" si="1"/>
        <v>6.8425234800516499</v>
      </c>
      <c r="B13">
        <f t="shared" ca="1" si="0"/>
        <v>7.0886796589366714</v>
      </c>
      <c r="C13">
        <f t="shared" ca="1" si="0"/>
        <v>6.7497860799705389</v>
      </c>
      <c r="D13">
        <f t="shared" ca="1" si="0"/>
        <v>3.7741166172077723</v>
      </c>
      <c r="E13">
        <f t="shared" ca="1" si="0"/>
        <v>3.6018457928016741</v>
      </c>
      <c r="F13">
        <f t="shared" ca="1" si="0"/>
        <v>-5.423149915754613</v>
      </c>
      <c r="G13">
        <f t="shared" ca="1" si="0"/>
        <v>-5.4220618678259207</v>
      </c>
      <c r="I13">
        <f t="shared" ca="1" si="2"/>
        <v>0.27540406434492143</v>
      </c>
    </row>
    <row r="14" spans="1:11">
      <c r="A14">
        <f t="shared" ca="1" si="1"/>
        <v>9.2545061193371119</v>
      </c>
      <c r="B14">
        <f t="shared" ca="1" si="0"/>
        <v>-3.5071764953652389</v>
      </c>
      <c r="C14">
        <f t="shared" ca="1" si="0"/>
        <v>12.323571784921825</v>
      </c>
      <c r="D14">
        <f t="shared" ca="1" si="0"/>
        <v>-3.6745310652957923</v>
      </c>
      <c r="E14">
        <f t="shared" ca="1" si="0"/>
        <v>-0.25598391938288323</v>
      </c>
      <c r="F14">
        <f t="shared" ca="1" si="0"/>
        <v>-3.6092221818764663</v>
      </c>
      <c r="G14">
        <f t="shared" ca="1" si="0"/>
        <v>4.906928056218824</v>
      </c>
      <c r="I14">
        <f t="shared" ca="1" si="2"/>
        <v>0.94033582605241117</v>
      </c>
    </row>
    <row r="15" spans="1:11">
      <c r="A15">
        <f t="shared" ca="1" si="1"/>
        <v>2.6338328332228489</v>
      </c>
      <c r="B15">
        <f t="shared" ca="1" si="0"/>
        <v>-3.2479026042044428</v>
      </c>
      <c r="C15">
        <f t="shared" ca="1" si="0"/>
        <v>11.706063140388459</v>
      </c>
      <c r="D15">
        <f t="shared" ca="1" si="0"/>
        <v>2.6077817899914741</v>
      </c>
      <c r="E15">
        <f t="shared" ca="1" si="0"/>
        <v>11.073960280191955</v>
      </c>
      <c r="F15">
        <f t="shared" ca="1" si="0"/>
        <v>-6.0872067460316419</v>
      </c>
      <c r="G15">
        <f t="shared" ca="1" si="0"/>
        <v>11.568169088201628</v>
      </c>
      <c r="I15">
        <f t="shared" ca="1" si="2"/>
        <v>-1.7984493372606105</v>
      </c>
    </row>
    <row r="16" spans="1:11">
      <c r="A16">
        <f t="shared" ca="1" si="1"/>
        <v>-1.0007843357260198</v>
      </c>
      <c r="B16">
        <f t="shared" ca="1" si="0"/>
        <v>6.9870673665120311</v>
      </c>
      <c r="C16">
        <f t="shared" ca="1" si="0"/>
        <v>6.4556677751567921</v>
      </c>
      <c r="D16">
        <f t="shared" ca="1" si="0"/>
        <v>-6.8505768256442821</v>
      </c>
      <c r="E16">
        <f t="shared" ca="1" si="0"/>
        <v>-4.8361658479914027</v>
      </c>
      <c r="F16">
        <f t="shared" ca="1" si="0"/>
        <v>-5.641816079375733</v>
      </c>
      <c r="G16">
        <f t="shared" ca="1" si="0"/>
        <v>4.8821247040590912</v>
      </c>
    </row>
    <row r="17" spans="1:7">
      <c r="A17">
        <f t="shared" ca="1" si="1"/>
        <v>-6.5728073033092942</v>
      </c>
      <c r="B17">
        <f t="shared" ca="1" si="1"/>
        <v>3.1449650265634048</v>
      </c>
      <c r="C17">
        <f t="shared" ca="1" si="1"/>
        <v>2.2451168370852006</v>
      </c>
      <c r="D17">
        <f t="shared" ca="1" si="1"/>
        <v>9.2552706563164691</v>
      </c>
      <c r="E17">
        <f t="shared" ca="1" si="1"/>
        <v>4.1522505356766217</v>
      </c>
      <c r="F17">
        <f t="shared" ca="1" si="1"/>
        <v>-1.6654758569646066</v>
      </c>
      <c r="G17">
        <f t="shared" ca="1" si="1"/>
        <v>11.051676254103853</v>
      </c>
    </row>
    <row r="18" spans="1:7">
      <c r="A18">
        <f t="shared" ca="1" si="1"/>
        <v>4.0466397943259906</v>
      </c>
      <c r="B18">
        <f t="shared" ca="1" si="1"/>
        <v>-4.5622680729168223</v>
      </c>
      <c r="C18">
        <f t="shared" ca="1" si="1"/>
        <v>7.4705635758917399</v>
      </c>
      <c r="D18">
        <f t="shared" ca="1" si="1"/>
        <v>4.4923354357304284</v>
      </c>
      <c r="E18">
        <f t="shared" ca="1" si="1"/>
        <v>9.000198234628801</v>
      </c>
      <c r="F18">
        <f t="shared" ca="1" si="1"/>
        <v>0.23160285229896171</v>
      </c>
      <c r="G18">
        <f t="shared" ca="1" si="1"/>
        <v>1.1304581296756702</v>
      </c>
    </row>
    <row r="19" spans="1:7">
      <c r="A19">
        <f t="shared" ca="1" si="1"/>
        <v>7.8419852535844896</v>
      </c>
      <c r="B19">
        <f t="shared" ca="1" si="1"/>
        <v>12.093716426166345</v>
      </c>
      <c r="C19">
        <f t="shared" ca="1" si="1"/>
        <v>4.2554999092882007</v>
      </c>
      <c r="D19">
        <f t="shared" ca="1" si="1"/>
        <v>-6.4714881040194054</v>
      </c>
      <c r="E19">
        <f t="shared" ca="1" si="1"/>
        <v>11.628334418171129</v>
      </c>
      <c r="F19">
        <f t="shared" ca="1" si="1"/>
        <v>3.0655822134708455</v>
      </c>
      <c r="G19">
        <f t="shared" ca="1" si="1"/>
        <v>8.5358656541425404</v>
      </c>
    </row>
    <row r="20" spans="1:7">
      <c r="A20">
        <f t="shared" ca="1" si="1"/>
        <v>-3.3480652244261249</v>
      </c>
      <c r="B20">
        <f t="shared" ca="1" si="1"/>
        <v>-4.8935552630255827</v>
      </c>
      <c r="C20">
        <f t="shared" ca="1" si="1"/>
        <v>-3.8458010225421839</v>
      </c>
      <c r="D20">
        <f t="shared" ca="1" si="1"/>
        <v>2.8044752148232703</v>
      </c>
      <c r="E20">
        <f t="shared" ca="1" si="1"/>
        <v>5.1089868988712741</v>
      </c>
      <c r="F20">
        <f t="shared" ca="1" si="1"/>
        <v>-2.6377631096098302</v>
      </c>
      <c r="G20">
        <f t="shared" ca="1" si="1"/>
        <v>-6.1996679507650425</v>
      </c>
    </row>
    <row r="21" spans="1:7">
      <c r="A21">
        <f t="shared" ca="1" si="1"/>
        <v>6.6171946350227522</v>
      </c>
      <c r="B21">
        <f t="shared" ca="1" si="1"/>
        <v>-1.1528643159504046</v>
      </c>
      <c r="C21">
        <f t="shared" ca="1" si="1"/>
        <v>-2.7639304203883057</v>
      </c>
      <c r="D21">
        <f t="shared" ca="1" si="1"/>
        <v>10.75306135845819</v>
      </c>
      <c r="E21">
        <f t="shared" ca="1" si="1"/>
        <v>9.944006206840541</v>
      </c>
      <c r="F21">
        <f t="shared" ca="1" si="1"/>
        <v>6.7430676329852162</v>
      </c>
      <c r="G21">
        <f t="shared" ca="1" si="1"/>
        <v>1.6055490343773791</v>
      </c>
    </row>
    <row r="22" spans="1:7">
      <c r="A22">
        <f t="shared" ca="1" si="1"/>
        <v>12.319193818559455</v>
      </c>
      <c r="B22">
        <f t="shared" ca="1" si="1"/>
        <v>0.93083075916593661</v>
      </c>
      <c r="C22">
        <f t="shared" ca="1" si="1"/>
        <v>10.030172598262475</v>
      </c>
      <c r="D22">
        <f t="shared" ca="1" si="1"/>
        <v>11.875899195854402</v>
      </c>
      <c r="E22">
        <f t="shared" ca="1" si="1"/>
        <v>-6.1082085728216944</v>
      </c>
      <c r="F22">
        <f t="shared" ca="1" si="1"/>
        <v>9.6567544949207473</v>
      </c>
      <c r="G22">
        <f t="shared" ca="1" si="1"/>
        <v>-0.23444555557785129</v>
      </c>
    </row>
    <row r="23" spans="1:7">
      <c r="A23">
        <f t="shared" ca="1" si="1"/>
        <v>8.9831836053663103</v>
      </c>
      <c r="B23">
        <f t="shared" ca="1" si="1"/>
        <v>4.2994608592306349</v>
      </c>
      <c r="C23">
        <f t="shared" ca="1" si="1"/>
        <v>-3.7150073618073614</v>
      </c>
      <c r="D23">
        <f t="shared" ca="1" si="1"/>
        <v>3.8049098302807742</v>
      </c>
      <c r="E23">
        <f t="shared" ca="1" si="1"/>
        <v>-0.35958858483401457</v>
      </c>
      <c r="F23">
        <f t="shared" ca="1" si="1"/>
        <v>7.1763540322560004</v>
      </c>
      <c r="G23">
        <f t="shared" ca="1" si="1"/>
        <v>10.309118852098631</v>
      </c>
    </row>
    <row r="24" spans="1:7">
      <c r="A24">
        <f t="shared" ca="1" si="1"/>
        <v>6.6698688358769225</v>
      </c>
      <c r="B24">
        <f t="shared" ca="1" si="1"/>
        <v>-5.4563458876856767</v>
      </c>
      <c r="C24">
        <f t="shared" ca="1" si="1"/>
        <v>-1.9637033266190622</v>
      </c>
      <c r="D24">
        <f t="shared" ca="1" si="1"/>
        <v>6.0329815910390607</v>
      </c>
      <c r="E24">
        <f t="shared" ca="1" si="1"/>
        <v>3.4550491648884307</v>
      </c>
      <c r="F24">
        <f t="shared" ca="1" si="1"/>
        <v>-5.7668426442215868</v>
      </c>
      <c r="G24">
        <f t="shared" ca="1" si="1"/>
        <v>6.0258082302319167</v>
      </c>
    </row>
    <row r="25" spans="1:7">
      <c r="A25">
        <f t="shared" ca="1" si="1"/>
        <v>-3.1085566057107199</v>
      </c>
      <c r="B25">
        <f t="shared" ca="1" si="1"/>
        <v>-1.974627308599846</v>
      </c>
      <c r="C25">
        <f t="shared" ca="1" si="1"/>
        <v>10.227862636277965</v>
      </c>
      <c r="D25">
        <f t="shared" ca="1" si="1"/>
        <v>-2.2916681651794857</v>
      </c>
      <c r="E25">
        <f t="shared" ca="1" si="1"/>
        <v>-3.5778134283306566</v>
      </c>
      <c r="F25">
        <f t="shared" ca="1" si="1"/>
        <v>-1.6092276492432998</v>
      </c>
      <c r="G25">
        <f t="shared" ca="1" si="1"/>
        <v>-0.28197805679368848</v>
      </c>
    </row>
    <row r="26" spans="1:7">
      <c r="A26">
        <f t="shared" ca="1" si="1"/>
        <v>11.310995425487931</v>
      </c>
      <c r="B26">
        <f t="shared" ca="1" si="1"/>
        <v>-1.0216712301993169</v>
      </c>
      <c r="C26">
        <f t="shared" ca="1" si="1"/>
        <v>9.6118186947232864</v>
      </c>
      <c r="D26">
        <f t="shared" ca="1" si="1"/>
        <v>-5.7540369671489193</v>
      </c>
      <c r="E26">
        <f t="shared" ca="1" si="1"/>
        <v>7.3630710109876762</v>
      </c>
      <c r="F26">
        <f t="shared" ca="1" si="1"/>
        <v>3.3815053959184382E-2</v>
      </c>
      <c r="G26">
        <f t="shared" ca="1" si="1"/>
        <v>3.557219578887171</v>
      </c>
    </row>
    <row r="27" spans="1:7">
      <c r="A27">
        <f t="shared" ca="1" si="1"/>
        <v>3.3873935701463598</v>
      </c>
      <c r="B27">
        <f t="shared" ca="1" si="1"/>
        <v>0.81017831414381192</v>
      </c>
      <c r="C27">
        <f t="shared" ca="1" si="1"/>
        <v>2.1218586593636282</v>
      </c>
      <c r="D27">
        <f t="shared" ca="1" si="1"/>
        <v>-1.030487736649329</v>
      </c>
      <c r="E27">
        <f t="shared" ca="1" si="1"/>
        <v>8.4230121748120137</v>
      </c>
      <c r="F27">
        <f t="shared" ca="1" si="1"/>
        <v>7.4976831114501437</v>
      </c>
      <c r="G27">
        <f t="shared" ca="1" si="1"/>
        <v>8.1158644220008131</v>
      </c>
    </row>
    <row r="28" spans="1:7">
      <c r="A28">
        <f t="shared" ca="1" si="1"/>
        <v>-1.967749924822944</v>
      </c>
      <c r="B28">
        <f t="shared" ca="1" si="1"/>
        <v>9.5381182531655355</v>
      </c>
      <c r="C28">
        <f t="shared" ca="1" si="1"/>
        <v>6.7379183040555795</v>
      </c>
      <c r="D28">
        <f t="shared" ca="1" si="1"/>
        <v>-6.789060138331827</v>
      </c>
      <c r="E28">
        <f t="shared" ca="1" si="1"/>
        <v>7.5299491416410191</v>
      </c>
      <c r="F28">
        <f t="shared" ca="1" si="1"/>
        <v>7.2921654873110366</v>
      </c>
      <c r="G28">
        <f t="shared" ca="1" si="1"/>
        <v>1.8407434249111301</v>
      </c>
    </row>
    <row r="29" spans="1:7">
      <c r="A29">
        <f t="shared" ca="1" si="1"/>
        <v>5.5678504302280363</v>
      </c>
      <c r="B29">
        <f t="shared" ca="1" si="1"/>
        <v>-4.2678156951729544</v>
      </c>
      <c r="C29">
        <f t="shared" ca="1" si="1"/>
        <v>10.072541334826845</v>
      </c>
      <c r="D29">
        <f t="shared" ca="1" si="1"/>
        <v>-4.6730980460067899</v>
      </c>
      <c r="E29">
        <f t="shared" ca="1" si="1"/>
        <v>5.9042003499127471</v>
      </c>
      <c r="F29">
        <f t="shared" ca="1" si="1"/>
        <v>-5.3833321503178464</v>
      </c>
      <c r="G29">
        <f t="shared" ca="1" si="1"/>
        <v>-4.0317311571253889</v>
      </c>
    </row>
    <row r="30" spans="1:7">
      <c r="A30">
        <f t="shared" ca="1" si="1"/>
        <v>6.4022463667058673</v>
      </c>
      <c r="B30">
        <f t="shared" ca="1" si="1"/>
        <v>-5.5858269067599498</v>
      </c>
      <c r="C30">
        <f t="shared" ca="1" si="1"/>
        <v>-9.0423475555834187E-3</v>
      </c>
      <c r="D30">
        <f t="shared" ca="1" si="1"/>
        <v>5.1035943431653781</v>
      </c>
      <c r="E30">
        <f t="shared" ca="1" si="1"/>
        <v>11.634870877363696</v>
      </c>
      <c r="F30">
        <f t="shared" ca="1" si="1"/>
        <v>5.5182901604315528</v>
      </c>
      <c r="G30">
        <f t="shared" ca="1" si="1"/>
        <v>7.7434088315541842</v>
      </c>
    </row>
    <row r="31" spans="1:7">
      <c r="A31">
        <f t="shared" ca="1" si="1"/>
        <v>9.2609359103962454</v>
      </c>
      <c r="B31">
        <f t="shared" ca="1" si="1"/>
        <v>-6.6890878787524066</v>
      </c>
      <c r="C31">
        <f t="shared" ca="1" si="1"/>
        <v>-2.994600544164328</v>
      </c>
      <c r="D31">
        <f t="shared" ca="1" si="1"/>
        <v>-6.8611392349396443</v>
      </c>
      <c r="E31">
        <f t="shared" ca="1" si="1"/>
        <v>-3.6024132639014654</v>
      </c>
      <c r="F31">
        <f t="shared" ca="1" si="1"/>
        <v>6.562999918961772</v>
      </c>
      <c r="G31">
        <f t="shared" ca="1" si="1"/>
        <v>-2.9275576934639655</v>
      </c>
    </row>
    <row r="32" spans="1:7">
      <c r="A32">
        <f t="shared" ca="1" si="1"/>
        <v>2.0448936142960505</v>
      </c>
      <c r="B32">
        <f t="shared" ca="1" si="1"/>
        <v>-3.775799432141616</v>
      </c>
      <c r="C32">
        <f t="shared" ca="1" si="1"/>
        <v>-1.1843892284857453</v>
      </c>
      <c r="D32">
        <f t="shared" ca="1" si="1"/>
        <v>9.4003481880276922</v>
      </c>
      <c r="E32">
        <f t="shared" ca="1" si="1"/>
        <v>11.14597670170253</v>
      </c>
      <c r="F32">
        <f t="shared" ca="1" si="1"/>
        <v>2.1560122018041685</v>
      </c>
      <c r="G32">
        <f t="shared" ca="1" si="1"/>
        <v>-2.7660112105710626</v>
      </c>
    </row>
    <row r="33" spans="1:7">
      <c r="A33">
        <f t="shared" ca="1" si="1"/>
        <v>5.468394041170308</v>
      </c>
      <c r="B33">
        <f t="shared" ca="1" si="1"/>
        <v>-5.3740985577913696</v>
      </c>
      <c r="C33">
        <f t="shared" ca="1" si="1"/>
        <v>4.3796596226198155</v>
      </c>
      <c r="D33">
        <f t="shared" ca="1" si="1"/>
        <v>7.8621002767929493</v>
      </c>
      <c r="E33">
        <f t="shared" ca="1" si="1"/>
        <v>-6.3727709829194588</v>
      </c>
      <c r="F33">
        <f t="shared" ca="1" si="1"/>
        <v>9.5902706636446631</v>
      </c>
      <c r="G33">
        <f t="shared" ca="1" si="1"/>
        <v>3.503567834818357</v>
      </c>
    </row>
    <row r="34" spans="1:7">
      <c r="A34">
        <f t="shared" ca="1" si="1"/>
        <v>-6.1782249914911755</v>
      </c>
      <c r="B34">
        <f t="shared" ca="1" si="1"/>
        <v>-2.7774143385837924</v>
      </c>
      <c r="C34">
        <f t="shared" ca="1" si="1"/>
        <v>11.975112879222678</v>
      </c>
      <c r="D34">
        <f t="shared" ca="1" si="1"/>
        <v>9.9346233337452148</v>
      </c>
      <c r="E34">
        <f t="shared" ca="1" si="1"/>
        <v>2.850917078993831E-2</v>
      </c>
      <c r="F34">
        <f t="shared" ca="1" si="1"/>
        <v>-3.4396023437873895</v>
      </c>
      <c r="G34">
        <f t="shared" ca="1" si="1"/>
        <v>0.53791289953179344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13x3x1</vt:lpstr>
      <vt:lpstr>Simple Regression</vt:lpstr>
      <vt:lpstr>Degen 7x4x1</vt:lpstr>
      <vt:lpstr>Degen 11x3x1</vt:lpstr>
      <vt:lpstr>rand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KO</dc:creator>
  <cp:lastModifiedBy>Carrie KO</cp:lastModifiedBy>
  <dcterms:created xsi:type="dcterms:W3CDTF">2016-10-21T12:28:18Z</dcterms:created>
  <dcterms:modified xsi:type="dcterms:W3CDTF">2016-10-22T10:26:53Z</dcterms:modified>
</cp:coreProperties>
</file>