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600"/>
  </bookViews>
  <sheets>
    <sheet name="10x10" sheetId="1" r:id="rId1"/>
    <sheet name="4x4 Template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D257" i="1" l="1" a="1"/>
  <c r="D257" i="1" s="1"/>
  <c r="G257" i="1"/>
  <c r="E258" i="1"/>
  <c r="I258" i="1"/>
  <c r="G259" i="1"/>
  <c r="E260" i="1"/>
  <c r="I260" i="1"/>
  <c r="G261" i="1"/>
  <c r="E262" i="1"/>
  <c r="I262" i="1"/>
  <c r="G263" i="1"/>
  <c r="E264" i="1"/>
  <c r="I264" i="1"/>
  <c r="G265" i="1"/>
  <c r="E266" i="1"/>
  <c r="I266" i="1"/>
  <c r="A258" i="1"/>
  <c r="B258" i="1"/>
  <c r="C258" i="1"/>
  <c r="J258" i="1"/>
  <c r="A259" i="1"/>
  <c r="B259" i="1"/>
  <c r="C259" i="1"/>
  <c r="J259" i="1"/>
  <c r="A260" i="1"/>
  <c r="B260" i="1"/>
  <c r="C260" i="1"/>
  <c r="J260" i="1"/>
  <c r="A261" i="1"/>
  <c r="B261" i="1"/>
  <c r="C261" i="1"/>
  <c r="J261" i="1"/>
  <c r="A262" i="1"/>
  <c r="B262" i="1"/>
  <c r="C262" i="1"/>
  <c r="J262" i="1"/>
  <c r="A263" i="1"/>
  <c r="B263" i="1"/>
  <c r="C263" i="1"/>
  <c r="J263" i="1"/>
  <c r="A264" i="1"/>
  <c r="B264" i="1"/>
  <c r="C264" i="1"/>
  <c r="J264" i="1"/>
  <c r="A265" i="1"/>
  <c r="B265" i="1"/>
  <c r="C265" i="1"/>
  <c r="J265" i="1"/>
  <c r="A266" i="1"/>
  <c r="B266" i="1"/>
  <c r="C266" i="1"/>
  <c r="J266" i="1"/>
  <c r="B257" i="1"/>
  <c r="C257" i="1"/>
  <c r="J257" i="1"/>
  <c r="A257" i="1"/>
  <c r="A247" i="1" a="1"/>
  <c r="A247" i="1" s="1"/>
  <c r="D247" i="1"/>
  <c r="F247" i="1"/>
  <c r="H247" i="1"/>
  <c r="B248" i="1"/>
  <c r="F248" i="1"/>
  <c r="J248" i="1"/>
  <c r="D249" i="1"/>
  <c r="H249" i="1"/>
  <c r="B250" i="1"/>
  <c r="F250" i="1"/>
  <c r="J250" i="1"/>
  <c r="D251" i="1"/>
  <c r="H251" i="1"/>
  <c r="B252" i="1"/>
  <c r="F252" i="1"/>
  <c r="J252" i="1"/>
  <c r="A245" i="1"/>
  <c r="B245" i="1"/>
  <c r="C245" i="1"/>
  <c r="D245" i="1"/>
  <c r="E245" i="1"/>
  <c r="F245" i="1"/>
  <c r="G245" i="1"/>
  <c r="H245" i="1"/>
  <c r="I245" i="1"/>
  <c r="J245" i="1"/>
  <c r="A246" i="1"/>
  <c r="B246" i="1"/>
  <c r="C246" i="1"/>
  <c r="D246" i="1"/>
  <c r="E246" i="1"/>
  <c r="F246" i="1"/>
  <c r="G246" i="1"/>
  <c r="H246" i="1"/>
  <c r="I246" i="1"/>
  <c r="J246" i="1"/>
  <c r="A253" i="1"/>
  <c r="B253" i="1"/>
  <c r="C253" i="1"/>
  <c r="D253" i="1"/>
  <c r="E253" i="1"/>
  <c r="F253" i="1"/>
  <c r="G253" i="1"/>
  <c r="H253" i="1"/>
  <c r="I253" i="1"/>
  <c r="J253" i="1"/>
  <c r="J244" i="1"/>
  <c r="B244" i="1"/>
  <c r="C244" i="1"/>
  <c r="D244" i="1"/>
  <c r="E244" i="1"/>
  <c r="F244" i="1"/>
  <c r="G244" i="1"/>
  <c r="H244" i="1"/>
  <c r="I244" i="1"/>
  <c r="A244" i="1"/>
  <c r="A236" i="1" a="1"/>
  <c r="F241" i="1" s="1"/>
  <c r="O235" i="1"/>
  <c r="M234" i="1"/>
  <c r="O233" i="1"/>
  <c r="O232" i="1"/>
  <c r="T235" i="1" s="1"/>
  <c r="U236" i="1" s="1"/>
  <c r="M232" i="1"/>
  <c r="O228" i="1"/>
  <c r="M227" i="1"/>
  <c r="O226" i="1"/>
  <c r="R225" i="1" s="1"/>
  <c r="Q226" i="1" s="1"/>
  <c r="O225" i="1"/>
  <c r="M225" i="1"/>
  <c r="O227" i="1" s="1"/>
  <c r="X225" i="1" s="1"/>
  <c r="Z227" i="1" s="1"/>
  <c r="Q225" i="1"/>
  <c r="R226" i="1" s="1"/>
  <c r="C224" i="1" a="1"/>
  <c r="C224" i="1" s="1"/>
  <c r="A225" i="1"/>
  <c r="B225" i="1"/>
  <c r="I225" i="1"/>
  <c r="J225" i="1"/>
  <c r="A226" i="1"/>
  <c r="B226" i="1"/>
  <c r="I226" i="1"/>
  <c r="J226" i="1"/>
  <c r="A227" i="1"/>
  <c r="B227" i="1"/>
  <c r="I227" i="1"/>
  <c r="J227" i="1"/>
  <c r="A228" i="1"/>
  <c r="B228" i="1"/>
  <c r="I228" i="1"/>
  <c r="J228" i="1"/>
  <c r="A229" i="1"/>
  <c r="B229" i="1"/>
  <c r="I229" i="1"/>
  <c r="J229" i="1"/>
  <c r="A230" i="1"/>
  <c r="B230" i="1"/>
  <c r="I230" i="1"/>
  <c r="J230" i="1"/>
  <c r="A231" i="1"/>
  <c r="B231" i="1"/>
  <c r="I231" i="1"/>
  <c r="J231" i="1"/>
  <c r="A232" i="1"/>
  <c r="B232" i="1"/>
  <c r="I232" i="1"/>
  <c r="J232" i="1"/>
  <c r="A233" i="1"/>
  <c r="B233" i="1"/>
  <c r="I233" i="1"/>
  <c r="J233" i="1"/>
  <c r="B224" i="1"/>
  <c r="I224" i="1"/>
  <c r="J224" i="1"/>
  <c r="A224" i="1"/>
  <c r="A213" i="1" a="1"/>
  <c r="A213" i="1" s="1"/>
  <c r="C213" i="1"/>
  <c r="D213" i="1"/>
  <c r="G213" i="1"/>
  <c r="H213" i="1"/>
  <c r="A214" i="1"/>
  <c r="B214" i="1"/>
  <c r="E214" i="1"/>
  <c r="F214" i="1"/>
  <c r="I214" i="1"/>
  <c r="J214" i="1"/>
  <c r="C215" i="1"/>
  <c r="D215" i="1"/>
  <c r="G215" i="1"/>
  <c r="H215" i="1"/>
  <c r="A216" i="1"/>
  <c r="B216" i="1"/>
  <c r="E216" i="1"/>
  <c r="F216" i="1"/>
  <c r="I216" i="1"/>
  <c r="J216" i="1"/>
  <c r="C217" i="1"/>
  <c r="D217" i="1"/>
  <c r="G217" i="1"/>
  <c r="H217" i="1"/>
  <c r="A218" i="1"/>
  <c r="B218" i="1"/>
  <c r="E218" i="1"/>
  <c r="F218" i="1"/>
  <c r="I218" i="1"/>
  <c r="J218" i="1"/>
  <c r="A212" i="1"/>
  <c r="B212" i="1"/>
  <c r="C212" i="1"/>
  <c r="D212" i="1"/>
  <c r="E212" i="1"/>
  <c r="F212" i="1"/>
  <c r="G212" i="1"/>
  <c r="H212" i="1"/>
  <c r="I212" i="1"/>
  <c r="J212" i="1"/>
  <c r="A219" i="1"/>
  <c r="B219" i="1"/>
  <c r="C219" i="1"/>
  <c r="D219" i="1"/>
  <c r="E219" i="1"/>
  <c r="F219" i="1"/>
  <c r="G219" i="1"/>
  <c r="H219" i="1"/>
  <c r="I219" i="1"/>
  <c r="J219" i="1"/>
  <c r="A220" i="1"/>
  <c r="B220" i="1"/>
  <c r="C220" i="1"/>
  <c r="D220" i="1"/>
  <c r="E220" i="1"/>
  <c r="F220" i="1"/>
  <c r="G220" i="1"/>
  <c r="H220" i="1"/>
  <c r="I220" i="1"/>
  <c r="J220" i="1"/>
  <c r="B211" i="1"/>
  <c r="C211" i="1"/>
  <c r="D211" i="1"/>
  <c r="E211" i="1"/>
  <c r="F211" i="1"/>
  <c r="G211" i="1"/>
  <c r="H211" i="1"/>
  <c r="I211" i="1"/>
  <c r="J211" i="1"/>
  <c r="A211" i="1"/>
  <c r="A203" i="1" a="1"/>
  <c r="F208" i="1" s="1"/>
  <c r="O202" i="1"/>
  <c r="M201" i="1"/>
  <c r="O199" i="1"/>
  <c r="O200" i="1"/>
  <c r="M199" i="1"/>
  <c r="O195" i="1"/>
  <c r="M194" i="1"/>
  <c r="O193" i="1"/>
  <c r="O192" i="1"/>
  <c r="M192" i="1"/>
  <c r="T202" i="1"/>
  <c r="U203" i="1" s="1"/>
  <c r="R192" i="1"/>
  <c r="Q193" i="1" s="1"/>
  <c r="Q192" i="1"/>
  <c r="R193" i="1" s="1"/>
  <c r="G125" i="1"/>
  <c r="E129" i="1" s="1"/>
  <c r="G124" i="1"/>
  <c r="G123" i="1"/>
  <c r="G122" i="1"/>
  <c r="A22" i="1" a="1"/>
  <c r="A22" i="1" s="1"/>
  <c r="G18" i="1"/>
  <c r="G17" i="1"/>
  <c r="G16" i="1"/>
  <c r="E22" i="1" s="1"/>
  <c r="G15" i="1"/>
  <c r="C22" i="1" s="1"/>
  <c r="D236" i="2"/>
  <c r="G234" i="2" s="1"/>
  <c r="J233" i="2" s="1"/>
  <c r="C236" i="2"/>
  <c r="B236" i="2"/>
  <c r="A236" i="2"/>
  <c r="D235" i="2"/>
  <c r="G233" i="2" s="1"/>
  <c r="C235" i="2"/>
  <c r="B235" i="2"/>
  <c r="A235" i="2"/>
  <c r="L234" i="2"/>
  <c r="F234" i="2"/>
  <c r="D234" i="2"/>
  <c r="C234" i="2"/>
  <c r="B234" i="2"/>
  <c r="A234" i="2"/>
  <c r="F233" i="2"/>
  <c r="J234" i="2" s="1"/>
  <c r="D233" i="2"/>
  <c r="C233" i="2"/>
  <c r="A239" i="2" s="1" a="1"/>
  <c r="B233" i="2"/>
  <c r="A233" i="2"/>
  <c r="D207" i="2"/>
  <c r="G205" i="2" s="1"/>
  <c r="J204" i="2" s="1"/>
  <c r="C207" i="2"/>
  <c r="B207" i="2"/>
  <c r="A207" i="2"/>
  <c r="D206" i="2"/>
  <c r="G204" i="2" s="1"/>
  <c r="C206" i="2"/>
  <c r="B206" i="2"/>
  <c r="A206" i="2"/>
  <c r="L205" i="2"/>
  <c r="F205" i="2"/>
  <c r="D205" i="2"/>
  <c r="C205" i="2"/>
  <c r="B205" i="2"/>
  <c r="A205" i="2"/>
  <c r="F204" i="2"/>
  <c r="J205" i="2" s="1"/>
  <c r="D204" i="2"/>
  <c r="C204" i="2"/>
  <c r="A210" i="2" s="1" a="1"/>
  <c r="B204" i="2"/>
  <c r="A204" i="2"/>
  <c r="D178" i="2"/>
  <c r="G176" i="2" s="1"/>
  <c r="J175" i="2" s="1"/>
  <c r="C178" i="2"/>
  <c r="B178" i="2"/>
  <c r="A178" i="2"/>
  <c r="D177" i="2"/>
  <c r="G175" i="2" s="1"/>
  <c r="C177" i="2"/>
  <c r="B177" i="2"/>
  <c r="A177" i="2"/>
  <c r="L176" i="2"/>
  <c r="F176" i="2"/>
  <c r="D176" i="2"/>
  <c r="C176" i="2"/>
  <c r="B176" i="2"/>
  <c r="A176" i="2"/>
  <c r="F175" i="2"/>
  <c r="D175" i="2"/>
  <c r="C175" i="2"/>
  <c r="A181" i="2" s="1" a="1"/>
  <c r="B175" i="2"/>
  <c r="A175" i="2"/>
  <c r="D149" i="2"/>
  <c r="G147" i="2" s="1"/>
  <c r="J146" i="2" s="1"/>
  <c r="C149" i="2"/>
  <c r="B149" i="2"/>
  <c r="A149" i="2"/>
  <c r="D148" i="2"/>
  <c r="G146" i="2" s="1"/>
  <c r="C148" i="2"/>
  <c r="B148" i="2"/>
  <c r="A148" i="2"/>
  <c r="L147" i="2"/>
  <c r="F147" i="2"/>
  <c r="D147" i="2"/>
  <c r="C147" i="2"/>
  <c r="B147" i="2"/>
  <c r="A147" i="2"/>
  <c r="F146" i="2"/>
  <c r="J147" i="2" s="1"/>
  <c r="D146" i="2"/>
  <c r="C146" i="2"/>
  <c r="A152" i="2" s="1" a="1"/>
  <c r="B146" i="2"/>
  <c r="A146" i="2"/>
  <c r="D8" i="2"/>
  <c r="C8" i="2"/>
  <c r="B8" i="2"/>
  <c r="A8" i="2"/>
  <c r="A13" i="2" s="1"/>
  <c r="A18" i="2" s="1"/>
  <c r="A23" i="2" s="1"/>
  <c r="F6" i="2"/>
  <c r="H6" i="2" s="1"/>
  <c r="F5" i="2"/>
  <c r="H5" i="2" s="1"/>
  <c r="F4" i="2"/>
  <c r="A2" i="3"/>
  <c r="B2" i="3"/>
  <c r="C2" i="3"/>
  <c r="D2" i="3"/>
  <c r="E2" i="3"/>
  <c r="F2" i="3"/>
  <c r="G2" i="3"/>
  <c r="H2" i="3"/>
  <c r="I2" i="3"/>
  <c r="J2" i="3"/>
  <c r="K2" i="3"/>
  <c r="L2" i="3"/>
  <c r="M2" i="3"/>
  <c r="A3" i="3"/>
  <c r="B3" i="3"/>
  <c r="C3" i="3"/>
  <c r="D3" i="3"/>
  <c r="E3" i="3"/>
  <c r="F3" i="3"/>
  <c r="G3" i="3"/>
  <c r="H3" i="3"/>
  <c r="I3" i="3"/>
  <c r="J3" i="3"/>
  <c r="K3" i="3"/>
  <c r="L3" i="3"/>
  <c r="M3" i="3"/>
  <c r="A4" i="3"/>
  <c r="B4" i="3"/>
  <c r="C4" i="3"/>
  <c r="D4" i="3"/>
  <c r="E4" i="3"/>
  <c r="F4" i="3"/>
  <c r="G4" i="3"/>
  <c r="H4" i="3"/>
  <c r="I4" i="3"/>
  <c r="J4" i="3"/>
  <c r="K4" i="3"/>
  <c r="L4" i="3"/>
  <c r="M4" i="3"/>
  <c r="A5" i="3"/>
  <c r="B5" i="3"/>
  <c r="C5" i="3"/>
  <c r="D5" i="3"/>
  <c r="E5" i="3"/>
  <c r="F5" i="3"/>
  <c r="G5" i="3"/>
  <c r="H5" i="3"/>
  <c r="I5" i="3"/>
  <c r="J5" i="3"/>
  <c r="K5" i="3"/>
  <c r="L5" i="3"/>
  <c r="M5" i="3"/>
  <c r="A6" i="3"/>
  <c r="B6" i="3"/>
  <c r="C6" i="3"/>
  <c r="D6" i="3"/>
  <c r="E6" i="3"/>
  <c r="F6" i="3"/>
  <c r="G6" i="3"/>
  <c r="H6" i="3"/>
  <c r="I6" i="3"/>
  <c r="J6" i="3"/>
  <c r="K6" i="3"/>
  <c r="L6" i="3"/>
  <c r="M6" i="3"/>
  <c r="A7" i="3"/>
  <c r="B7" i="3"/>
  <c r="C7" i="3"/>
  <c r="D7" i="3"/>
  <c r="E7" i="3"/>
  <c r="F7" i="3"/>
  <c r="G7" i="3"/>
  <c r="H7" i="3"/>
  <c r="I7" i="3"/>
  <c r="J7" i="3"/>
  <c r="K7" i="3"/>
  <c r="L7" i="3"/>
  <c r="M7" i="3"/>
  <c r="A8" i="3"/>
  <c r="B8" i="3"/>
  <c r="C8" i="3"/>
  <c r="D8" i="3"/>
  <c r="E8" i="3"/>
  <c r="F8" i="3"/>
  <c r="G8" i="3"/>
  <c r="H8" i="3"/>
  <c r="I8" i="3"/>
  <c r="J8" i="3"/>
  <c r="K8" i="3"/>
  <c r="L8" i="3"/>
  <c r="M8" i="3"/>
  <c r="A9" i="3"/>
  <c r="B9" i="3"/>
  <c r="C9" i="3"/>
  <c r="D9" i="3"/>
  <c r="E9" i="3"/>
  <c r="F9" i="3"/>
  <c r="G9" i="3"/>
  <c r="H9" i="3"/>
  <c r="I9" i="3"/>
  <c r="J9" i="3"/>
  <c r="K9" i="3"/>
  <c r="L9" i="3"/>
  <c r="M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B1" i="3"/>
  <c r="C1" i="3"/>
  <c r="D1" i="3"/>
  <c r="E1" i="3"/>
  <c r="F1" i="3"/>
  <c r="G1" i="3"/>
  <c r="H1" i="3"/>
  <c r="I1" i="3"/>
  <c r="J1" i="3"/>
  <c r="K1" i="3"/>
  <c r="L1" i="3"/>
  <c r="M1" i="3"/>
  <c r="A1" i="3"/>
  <c r="H266" i="1" l="1"/>
  <c r="D266" i="1"/>
  <c r="F265" i="1"/>
  <c r="H264" i="1"/>
  <c r="D264" i="1"/>
  <c r="F263" i="1"/>
  <c r="H262" i="1"/>
  <c r="D262" i="1"/>
  <c r="F261" i="1"/>
  <c r="H260" i="1"/>
  <c r="D260" i="1"/>
  <c r="F259" i="1"/>
  <c r="H258" i="1"/>
  <c r="D258" i="1"/>
  <c r="F257" i="1"/>
  <c r="G266" i="1"/>
  <c r="I265" i="1"/>
  <c r="E265" i="1"/>
  <c r="G264" i="1"/>
  <c r="I263" i="1"/>
  <c r="E263" i="1"/>
  <c r="G262" i="1"/>
  <c r="I261" i="1"/>
  <c r="E261" i="1"/>
  <c r="G260" i="1"/>
  <c r="I259" i="1"/>
  <c r="E259" i="1"/>
  <c r="G258" i="1"/>
  <c r="I257" i="1"/>
  <c r="E257" i="1"/>
  <c r="F266" i="1"/>
  <c r="H265" i="1"/>
  <c r="D265" i="1"/>
  <c r="F264" i="1"/>
  <c r="H263" i="1"/>
  <c r="D263" i="1"/>
  <c r="F262" i="1"/>
  <c r="H261" i="1"/>
  <c r="D261" i="1"/>
  <c r="F260" i="1"/>
  <c r="H259" i="1"/>
  <c r="D259" i="1"/>
  <c r="F258" i="1"/>
  <c r="H257" i="1"/>
  <c r="I252" i="1"/>
  <c r="E252" i="1"/>
  <c r="A252" i="1"/>
  <c r="G251" i="1"/>
  <c r="C251" i="1"/>
  <c r="I250" i="1"/>
  <c r="E250" i="1"/>
  <c r="A250" i="1"/>
  <c r="G249" i="1"/>
  <c r="C249" i="1"/>
  <c r="I248" i="1"/>
  <c r="E248" i="1"/>
  <c r="A248" i="1"/>
  <c r="G247" i="1"/>
  <c r="C247" i="1"/>
  <c r="H252" i="1"/>
  <c r="D252" i="1"/>
  <c r="J251" i="1"/>
  <c r="F251" i="1"/>
  <c r="B251" i="1"/>
  <c r="H250" i="1"/>
  <c r="D250" i="1"/>
  <c r="J249" i="1"/>
  <c r="F249" i="1"/>
  <c r="B249" i="1"/>
  <c r="H248" i="1"/>
  <c r="D248" i="1"/>
  <c r="J247" i="1"/>
  <c r="B247" i="1"/>
  <c r="G252" i="1"/>
  <c r="C252" i="1"/>
  <c r="I251" i="1"/>
  <c r="E251" i="1"/>
  <c r="A251" i="1"/>
  <c r="G250" i="1"/>
  <c r="C250" i="1"/>
  <c r="I249" i="1"/>
  <c r="E249" i="1"/>
  <c r="A249" i="1"/>
  <c r="G248" i="1"/>
  <c r="C248" i="1"/>
  <c r="I247" i="1"/>
  <c r="E247" i="1"/>
  <c r="A236" i="1"/>
  <c r="E236" i="1"/>
  <c r="C237" i="1"/>
  <c r="A238" i="1"/>
  <c r="E238" i="1"/>
  <c r="C239" i="1"/>
  <c r="A240" i="1"/>
  <c r="E240" i="1"/>
  <c r="C241" i="1"/>
  <c r="B236" i="1"/>
  <c r="F236" i="1"/>
  <c r="D237" i="1"/>
  <c r="B238" i="1"/>
  <c r="F238" i="1"/>
  <c r="D239" i="1"/>
  <c r="B240" i="1"/>
  <c r="F240" i="1"/>
  <c r="D241" i="1"/>
  <c r="C236" i="1"/>
  <c r="A237" i="1"/>
  <c r="E237" i="1"/>
  <c r="C238" i="1"/>
  <c r="A239" i="1"/>
  <c r="E239" i="1"/>
  <c r="C240" i="1"/>
  <c r="A241" i="1"/>
  <c r="E241" i="1"/>
  <c r="D236" i="1"/>
  <c r="B237" i="1"/>
  <c r="F237" i="1"/>
  <c r="D238" i="1"/>
  <c r="B239" i="1"/>
  <c r="F239" i="1"/>
  <c r="D240" i="1"/>
  <c r="B241" i="1"/>
  <c r="U235" i="1"/>
  <c r="T236" i="1" s="1"/>
  <c r="Z225" i="1"/>
  <c r="X227" i="1" s="1"/>
  <c r="AC235" i="1"/>
  <c r="AA237" i="1" s="1"/>
  <c r="H233" i="1"/>
  <c r="D233" i="1"/>
  <c r="F232" i="1"/>
  <c r="H231" i="1"/>
  <c r="D231" i="1"/>
  <c r="F230" i="1"/>
  <c r="H229" i="1"/>
  <c r="D229" i="1"/>
  <c r="F228" i="1"/>
  <c r="H227" i="1"/>
  <c r="D227" i="1"/>
  <c r="F226" i="1"/>
  <c r="H225" i="1"/>
  <c r="D225" i="1"/>
  <c r="F224" i="1"/>
  <c r="G233" i="1"/>
  <c r="C233" i="1"/>
  <c r="E232" i="1"/>
  <c r="G231" i="1"/>
  <c r="C231" i="1"/>
  <c r="E230" i="1"/>
  <c r="G229" i="1"/>
  <c r="C229" i="1"/>
  <c r="E228" i="1"/>
  <c r="G227" i="1"/>
  <c r="C227" i="1"/>
  <c r="E226" i="1"/>
  <c r="G225" i="1"/>
  <c r="C225" i="1"/>
  <c r="E224" i="1"/>
  <c r="F233" i="1"/>
  <c r="H232" i="1"/>
  <c r="D232" i="1"/>
  <c r="F231" i="1"/>
  <c r="H230" i="1"/>
  <c r="D230" i="1"/>
  <c r="F229" i="1"/>
  <c r="H228" i="1"/>
  <c r="D228" i="1"/>
  <c r="F227" i="1"/>
  <c r="H226" i="1"/>
  <c r="D226" i="1"/>
  <c r="F225" i="1"/>
  <c r="H224" i="1"/>
  <c r="D224" i="1"/>
  <c r="E233" i="1"/>
  <c r="G232" i="1"/>
  <c r="C232" i="1"/>
  <c r="E231" i="1"/>
  <c r="G230" i="1"/>
  <c r="C230" i="1"/>
  <c r="E229" i="1"/>
  <c r="G228" i="1"/>
  <c r="C228" i="1"/>
  <c r="E227" i="1"/>
  <c r="G226" i="1"/>
  <c r="C226" i="1"/>
  <c r="E225" i="1"/>
  <c r="G224" i="1"/>
  <c r="H218" i="1"/>
  <c r="D218" i="1"/>
  <c r="J217" i="1"/>
  <c r="F217" i="1"/>
  <c r="B217" i="1"/>
  <c r="H216" i="1"/>
  <c r="D216" i="1"/>
  <c r="J215" i="1"/>
  <c r="F215" i="1"/>
  <c r="B215" i="1"/>
  <c r="H214" i="1"/>
  <c r="D214" i="1"/>
  <c r="J213" i="1"/>
  <c r="F213" i="1"/>
  <c r="B213" i="1"/>
  <c r="G218" i="1"/>
  <c r="C218" i="1"/>
  <c r="I217" i="1"/>
  <c r="E217" i="1"/>
  <c r="A217" i="1"/>
  <c r="G216" i="1"/>
  <c r="C216" i="1"/>
  <c r="I215" i="1"/>
  <c r="E215" i="1"/>
  <c r="A215" i="1"/>
  <c r="G214" i="1"/>
  <c r="C214" i="1"/>
  <c r="I213" i="1"/>
  <c r="E213" i="1"/>
  <c r="A203" i="1"/>
  <c r="E203" i="1"/>
  <c r="C204" i="1"/>
  <c r="A205" i="1"/>
  <c r="E205" i="1"/>
  <c r="C206" i="1"/>
  <c r="A207" i="1"/>
  <c r="E207" i="1"/>
  <c r="C208" i="1"/>
  <c r="B203" i="1"/>
  <c r="F203" i="1"/>
  <c r="D204" i="1"/>
  <c r="B205" i="1"/>
  <c r="F205" i="1"/>
  <c r="D206" i="1"/>
  <c r="B207" i="1"/>
  <c r="F207" i="1"/>
  <c r="D208" i="1"/>
  <c r="C203" i="1"/>
  <c r="A204" i="1"/>
  <c r="E204" i="1"/>
  <c r="C205" i="1"/>
  <c r="A206" i="1"/>
  <c r="E206" i="1"/>
  <c r="C207" i="1"/>
  <c r="A208" i="1"/>
  <c r="E208" i="1"/>
  <c r="D203" i="1"/>
  <c r="B204" i="1"/>
  <c r="F204" i="1"/>
  <c r="D205" i="1"/>
  <c r="B206" i="1"/>
  <c r="F206" i="1"/>
  <c r="D207" i="1"/>
  <c r="B208" i="1"/>
  <c r="Z192" i="1"/>
  <c r="X194" i="1" s="1"/>
  <c r="O194" i="1"/>
  <c r="X192" i="1" s="1"/>
  <c r="Z194" i="1" s="1"/>
  <c r="U202" i="1"/>
  <c r="T203" i="1" s="1"/>
  <c r="AC202" i="1"/>
  <c r="AA204" i="1" s="1"/>
  <c r="A27" i="1"/>
  <c r="A24" i="1"/>
  <c r="A29" i="1" s="1"/>
  <c r="D29" i="1" s="1"/>
  <c r="A23" i="1"/>
  <c r="C23" i="1"/>
  <c r="A242" i="2"/>
  <c r="A241" i="2"/>
  <c r="A240" i="2"/>
  <c r="A239" i="2"/>
  <c r="D242" i="2"/>
  <c r="D241" i="2"/>
  <c r="D240" i="2"/>
  <c r="D239" i="2"/>
  <c r="C242" i="2"/>
  <c r="C241" i="2"/>
  <c r="C240" i="2"/>
  <c r="C239" i="2"/>
  <c r="B242" i="2"/>
  <c r="B241" i="2"/>
  <c r="B240" i="2"/>
  <c r="B239" i="2"/>
  <c r="G242" i="2"/>
  <c r="H241" i="2"/>
  <c r="I240" i="2"/>
  <c r="F239" i="2"/>
  <c r="F242" i="2"/>
  <c r="G241" i="2"/>
  <c r="H240" i="2"/>
  <c r="I239" i="2"/>
  <c r="I242" i="2"/>
  <c r="F241" i="2"/>
  <c r="G240" i="2"/>
  <c r="H239" i="2"/>
  <c r="H242" i="2"/>
  <c r="I241" i="2"/>
  <c r="F240" i="2"/>
  <c r="G239" i="2"/>
  <c r="K239" i="2"/>
  <c r="N242" i="2"/>
  <c r="M241" i="2"/>
  <c r="L240" i="2"/>
  <c r="A213" i="2"/>
  <c r="A212" i="2"/>
  <c r="A211" i="2"/>
  <c r="A210" i="2"/>
  <c r="D213" i="2"/>
  <c r="D212" i="2"/>
  <c r="D211" i="2"/>
  <c r="D210" i="2"/>
  <c r="C213" i="2"/>
  <c r="C212" i="2"/>
  <c r="C211" i="2"/>
  <c r="C210" i="2"/>
  <c r="B213" i="2"/>
  <c r="B212" i="2"/>
  <c r="B211" i="2"/>
  <c r="B210" i="2"/>
  <c r="G213" i="2"/>
  <c r="H212" i="2"/>
  <c r="I211" i="2"/>
  <c r="F210" i="2"/>
  <c r="F213" i="2"/>
  <c r="G212" i="2"/>
  <c r="H211" i="2"/>
  <c r="I210" i="2"/>
  <c r="I213" i="2"/>
  <c r="F212" i="2"/>
  <c r="G211" i="2"/>
  <c r="H210" i="2"/>
  <c r="H213" i="2"/>
  <c r="I212" i="2"/>
  <c r="F211" i="2"/>
  <c r="G210" i="2"/>
  <c r="K210" i="2"/>
  <c r="N213" i="2"/>
  <c r="M212" i="2"/>
  <c r="L211" i="2"/>
  <c r="A184" i="2"/>
  <c r="A183" i="2"/>
  <c r="A182" i="2"/>
  <c r="A181" i="2"/>
  <c r="D184" i="2"/>
  <c r="D183" i="2"/>
  <c r="D182" i="2"/>
  <c r="D181" i="2"/>
  <c r="C184" i="2"/>
  <c r="C183" i="2"/>
  <c r="C182" i="2"/>
  <c r="C181" i="2"/>
  <c r="B184" i="2"/>
  <c r="B183" i="2"/>
  <c r="B182" i="2"/>
  <c r="B181" i="2"/>
  <c r="G184" i="2"/>
  <c r="H183" i="2"/>
  <c r="I182" i="2"/>
  <c r="F181" i="2"/>
  <c r="F184" i="2"/>
  <c r="G183" i="2"/>
  <c r="H182" i="2"/>
  <c r="I181" i="2"/>
  <c r="I184" i="2"/>
  <c r="F183" i="2"/>
  <c r="G182" i="2"/>
  <c r="H181" i="2"/>
  <c r="H184" i="2"/>
  <c r="I183" i="2"/>
  <c r="F182" i="2"/>
  <c r="G181" i="2"/>
  <c r="J176" i="2"/>
  <c r="A155" i="2"/>
  <c r="A154" i="2"/>
  <c r="A153" i="2"/>
  <c r="A152" i="2"/>
  <c r="D155" i="2"/>
  <c r="D154" i="2"/>
  <c r="D153" i="2"/>
  <c r="D152" i="2"/>
  <c r="C155" i="2"/>
  <c r="C154" i="2"/>
  <c r="C153" i="2"/>
  <c r="C152" i="2"/>
  <c r="B155" i="2"/>
  <c r="B154" i="2"/>
  <c r="B153" i="2"/>
  <c r="B152" i="2"/>
  <c r="G155" i="2"/>
  <c r="H154" i="2"/>
  <c r="I153" i="2"/>
  <c r="F152" i="2"/>
  <c r="F155" i="2"/>
  <c r="G154" i="2"/>
  <c r="H153" i="2"/>
  <c r="I152" i="2"/>
  <c r="I155" i="2"/>
  <c r="F154" i="2"/>
  <c r="G153" i="2"/>
  <c r="H152" i="2"/>
  <c r="H155" i="2"/>
  <c r="I154" i="2"/>
  <c r="F153" i="2"/>
  <c r="G152" i="2"/>
  <c r="K152" i="2"/>
  <c r="N155" i="2"/>
  <c r="M154" i="2"/>
  <c r="L153" i="2"/>
  <c r="G4" i="2"/>
  <c r="H4" i="2" s="1"/>
  <c r="O234" i="1" l="1"/>
  <c r="AA235" i="1" s="1"/>
  <c r="AC237" i="1" s="1"/>
  <c r="O201" i="1"/>
  <c r="AA202" i="1" s="1"/>
  <c r="AC204" i="1" s="1"/>
  <c r="A28" i="1"/>
  <c r="A245" i="2" a="1"/>
  <c r="A216" i="2" a="1"/>
  <c r="K181" i="2"/>
  <c r="N184" i="2"/>
  <c r="M183" i="2"/>
  <c r="L182" i="2"/>
  <c r="A187" i="2" a="1"/>
  <c r="A158" i="2" a="1"/>
  <c r="I4" i="2"/>
  <c r="J4" i="2" s="1"/>
  <c r="D28" i="1" l="1"/>
  <c r="C27" i="1"/>
  <c r="D27" i="1" s="1"/>
  <c r="A248" i="2"/>
  <c r="A247" i="2"/>
  <c r="D247" i="2" s="1"/>
  <c r="A246" i="2"/>
  <c r="D246" i="2" s="1"/>
  <c r="A245" i="2"/>
  <c r="A219" i="2"/>
  <c r="A218" i="2"/>
  <c r="D218" i="2" s="1"/>
  <c r="A217" i="2"/>
  <c r="D217" i="2" s="1"/>
  <c r="A216" i="2"/>
  <c r="A190" i="2"/>
  <c r="A189" i="2"/>
  <c r="D189" i="2" s="1"/>
  <c r="A188" i="2"/>
  <c r="D188" i="2" s="1"/>
  <c r="A187" i="2"/>
  <c r="A161" i="2"/>
  <c r="A160" i="2"/>
  <c r="D160" i="2" s="1"/>
  <c r="A159" i="2"/>
  <c r="D159" i="2" s="1"/>
  <c r="A158" i="2"/>
  <c r="J6" i="2"/>
  <c r="J5" i="2"/>
  <c r="L4" i="2" s="1" a="1"/>
  <c r="E28" i="1" l="1"/>
  <c r="E27" i="1"/>
  <c r="E29" i="1"/>
  <c r="D245" i="2"/>
  <c r="E245" i="2" s="1"/>
  <c r="C245" i="2"/>
  <c r="D216" i="2"/>
  <c r="E216" i="2" s="1"/>
  <c r="C216" i="2"/>
  <c r="D187" i="2"/>
  <c r="E187" i="2" s="1"/>
  <c r="C187" i="2"/>
  <c r="D158" i="2"/>
  <c r="E158" i="2" s="1"/>
  <c r="C158" i="2"/>
  <c r="M6" i="2"/>
  <c r="Q6" i="2" s="1"/>
  <c r="H26" i="2" s="1"/>
  <c r="L5" i="2"/>
  <c r="P5" i="2" s="1"/>
  <c r="G25" i="2" s="1"/>
  <c r="N6" i="2"/>
  <c r="R6" i="2" s="1"/>
  <c r="I26" i="2" s="1"/>
  <c r="N4" i="2"/>
  <c r="R4" i="2" s="1"/>
  <c r="I24" i="2" s="1"/>
  <c r="M5" i="2"/>
  <c r="Q5" i="2" s="1"/>
  <c r="H25" i="2" s="1"/>
  <c r="L6" i="2"/>
  <c r="P6" i="2" s="1"/>
  <c r="G26" i="2" s="1"/>
  <c r="M4" i="2"/>
  <c r="Q4" i="2" s="1"/>
  <c r="H24" i="2" s="1"/>
  <c r="N5" i="2"/>
  <c r="R5" i="2" s="1"/>
  <c r="I25" i="2" s="1"/>
  <c r="L4" i="2"/>
  <c r="P4" i="2" s="1"/>
  <c r="G27" i="1" l="1" a="1"/>
  <c r="E247" i="2"/>
  <c r="E246" i="2"/>
  <c r="G245" i="2" s="1" a="1"/>
  <c r="E218" i="2"/>
  <c r="E217" i="2"/>
  <c r="G216" i="2" s="1" a="1"/>
  <c r="E189" i="2"/>
  <c r="G187" i="2" s="1" a="1"/>
  <c r="E188" i="2"/>
  <c r="E160" i="2"/>
  <c r="E159" i="2"/>
  <c r="G158" i="2" s="1" a="1"/>
  <c r="A9" i="2" a="1"/>
  <c r="G24" i="2"/>
  <c r="I28" i="1" l="1"/>
  <c r="M28" i="1" s="1"/>
  <c r="G27" i="1"/>
  <c r="K27" i="1" s="1"/>
  <c r="I27" i="1"/>
  <c r="M27" i="1" s="1"/>
  <c r="G28" i="1"/>
  <c r="K28" i="1" s="1"/>
  <c r="G29" i="1"/>
  <c r="K29" i="1" s="1"/>
  <c r="H27" i="1"/>
  <c r="L27" i="1" s="1"/>
  <c r="H29" i="1"/>
  <c r="L29" i="1" s="1"/>
  <c r="I29" i="1"/>
  <c r="M29" i="1" s="1"/>
  <c r="H28" i="1"/>
  <c r="L28" i="1" s="1"/>
  <c r="H247" i="2"/>
  <c r="L247" i="2" s="1"/>
  <c r="G246" i="2"/>
  <c r="K246" i="2" s="1"/>
  <c r="G247" i="2"/>
  <c r="K247" i="2" s="1"/>
  <c r="I245" i="2"/>
  <c r="M245" i="2" s="1"/>
  <c r="I246" i="2"/>
  <c r="M246" i="2" s="1"/>
  <c r="H245" i="2"/>
  <c r="L245" i="2" s="1"/>
  <c r="I247" i="2"/>
  <c r="M247" i="2" s="1"/>
  <c r="H246" i="2"/>
  <c r="L246" i="2" s="1"/>
  <c r="G245" i="2"/>
  <c r="K245" i="2" s="1"/>
  <c r="H218" i="2"/>
  <c r="L218" i="2" s="1"/>
  <c r="G217" i="2"/>
  <c r="K217" i="2" s="1"/>
  <c r="G218" i="2"/>
  <c r="K218" i="2" s="1"/>
  <c r="I216" i="2"/>
  <c r="M216" i="2" s="1"/>
  <c r="I217" i="2"/>
  <c r="M217" i="2" s="1"/>
  <c r="H216" i="2"/>
  <c r="L216" i="2" s="1"/>
  <c r="I218" i="2"/>
  <c r="M218" i="2" s="1"/>
  <c r="H217" i="2"/>
  <c r="L217" i="2" s="1"/>
  <c r="G216" i="2"/>
  <c r="K216" i="2" s="1"/>
  <c r="H189" i="2"/>
  <c r="L189" i="2" s="1"/>
  <c r="G188" i="2"/>
  <c r="K188" i="2" s="1"/>
  <c r="G189" i="2"/>
  <c r="K189" i="2" s="1"/>
  <c r="I187" i="2"/>
  <c r="M187" i="2" s="1"/>
  <c r="I188" i="2"/>
  <c r="M188" i="2" s="1"/>
  <c r="H187" i="2"/>
  <c r="L187" i="2" s="1"/>
  <c r="I189" i="2"/>
  <c r="M189" i="2" s="1"/>
  <c r="H188" i="2"/>
  <c r="L188" i="2" s="1"/>
  <c r="G187" i="2"/>
  <c r="K187" i="2" s="1"/>
  <c r="H160" i="2"/>
  <c r="L160" i="2" s="1"/>
  <c r="G159" i="2"/>
  <c r="K159" i="2" s="1"/>
  <c r="G160" i="2"/>
  <c r="K160" i="2" s="1"/>
  <c r="I158" i="2"/>
  <c r="M158" i="2" s="1"/>
  <c r="I159" i="2"/>
  <c r="M159" i="2" s="1"/>
  <c r="H158" i="2"/>
  <c r="L158" i="2" s="1"/>
  <c r="I160" i="2"/>
  <c r="M160" i="2" s="1"/>
  <c r="H159" i="2"/>
  <c r="L159" i="2" s="1"/>
  <c r="G158" i="2"/>
  <c r="K158" i="2" s="1"/>
  <c r="C11" i="2"/>
  <c r="C10" i="2"/>
  <c r="C9" i="2"/>
  <c r="B11" i="2"/>
  <c r="A10" i="2"/>
  <c r="A15" i="2" s="1"/>
  <c r="B10" i="2"/>
  <c r="A9" i="2"/>
  <c r="A14" i="2" s="1"/>
  <c r="A19" i="2" s="1"/>
  <c r="A24" i="2" s="1"/>
  <c r="A11" i="2"/>
  <c r="A16" i="2" s="1"/>
  <c r="D9" i="2"/>
  <c r="D10" i="2"/>
  <c r="B9" i="2"/>
  <c r="D11" i="2"/>
  <c r="A38" i="1" l="1" a="1"/>
  <c r="A250" i="2" a="1"/>
  <c r="A221" i="2" a="1"/>
  <c r="A192" i="2" a="1"/>
  <c r="A163" i="2" a="1"/>
  <c r="B13" i="2" a="1"/>
  <c r="A38" i="1" l="1"/>
  <c r="A50" i="1" s="1"/>
  <c r="A62" i="1" s="1"/>
  <c r="A74" i="1" s="1"/>
  <c r="A86" i="1" s="1"/>
  <c r="A98" i="1" s="1"/>
  <c r="A110" i="1" s="1"/>
  <c r="B45" i="1"/>
  <c r="B57" i="1" s="1"/>
  <c r="H42" i="1"/>
  <c r="H54" i="1" s="1"/>
  <c r="H66" i="1" s="1"/>
  <c r="B41" i="1"/>
  <c r="F39" i="1"/>
  <c r="A47" i="1"/>
  <c r="A59" i="1" s="1"/>
  <c r="A71" i="1" s="1"/>
  <c r="A83" i="1" s="1"/>
  <c r="A95" i="1" s="1"/>
  <c r="A107" i="1" s="1"/>
  <c r="A119" i="1" s="1"/>
  <c r="E45" i="1"/>
  <c r="E57" i="1" s="1"/>
  <c r="E69" i="1" s="1"/>
  <c r="E81" i="1" s="1"/>
  <c r="I43" i="1"/>
  <c r="I55" i="1" s="1"/>
  <c r="I67" i="1" s="1"/>
  <c r="I79" i="1" s="1"/>
  <c r="I91" i="1" s="1"/>
  <c r="C42" i="1"/>
  <c r="C54" i="1" s="1"/>
  <c r="G40" i="1"/>
  <c r="A39" i="1"/>
  <c r="B47" i="1"/>
  <c r="B59" i="1" s="1"/>
  <c r="F43" i="1"/>
  <c r="F55" i="1" s="1"/>
  <c r="F67" i="1" s="1"/>
  <c r="F79" i="1" s="1"/>
  <c r="F91" i="1" s="1"/>
  <c r="J46" i="1"/>
  <c r="J58" i="1" s="1"/>
  <c r="J70" i="1" s="1"/>
  <c r="J82" i="1" s="1"/>
  <c r="J94" i="1" s="1"/>
  <c r="J106" i="1" s="1"/>
  <c r="J118" i="1" s="1"/>
  <c r="D45" i="1"/>
  <c r="D57" i="1" s="1"/>
  <c r="H43" i="1"/>
  <c r="H55" i="1" s="1"/>
  <c r="H67" i="1" s="1"/>
  <c r="H79" i="1" s="1"/>
  <c r="H91" i="1" s="1"/>
  <c r="B42" i="1"/>
  <c r="B54" i="1" s="1"/>
  <c r="F40" i="1"/>
  <c r="J38" i="1"/>
  <c r="J50" i="1" s="1"/>
  <c r="J62" i="1" s="1"/>
  <c r="J74" i="1" s="1"/>
  <c r="J86" i="1" s="1"/>
  <c r="J98" i="1" s="1"/>
  <c r="J110" i="1" s="1"/>
  <c r="G47" i="1"/>
  <c r="G59" i="1" s="1"/>
  <c r="G71" i="1" s="1"/>
  <c r="G83" i="1" s="1"/>
  <c r="G95" i="1" s="1"/>
  <c r="G107" i="1" s="1"/>
  <c r="G119" i="1" s="1"/>
  <c r="A46" i="1"/>
  <c r="A58" i="1" s="1"/>
  <c r="A70" i="1" s="1"/>
  <c r="A82" i="1" s="1"/>
  <c r="A94" i="1" s="1"/>
  <c r="A106" i="1" s="1"/>
  <c r="A118" i="1" s="1"/>
  <c r="E44" i="1"/>
  <c r="E56" i="1" s="1"/>
  <c r="E68" i="1" s="1"/>
  <c r="E80" i="1" s="1"/>
  <c r="I42" i="1"/>
  <c r="I54" i="1" s="1"/>
  <c r="I66" i="1" s="1"/>
  <c r="C41" i="1"/>
  <c r="G39" i="1"/>
  <c r="J43" i="1"/>
  <c r="J55" i="1" s="1"/>
  <c r="J67" i="1" s="1"/>
  <c r="J79" i="1" s="1"/>
  <c r="J91" i="1" s="1"/>
  <c r="J41" i="1"/>
  <c r="D40" i="1"/>
  <c r="I47" i="1"/>
  <c r="I59" i="1" s="1"/>
  <c r="I71" i="1" s="1"/>
  <c r="I83" i="1" s="1"/>
  <c r="I95" i="1" s="1"/>
  <c r="I107" i="1" s="1"/>
  <c r="I119" i="1" s="1"/>
  <c r="C46" i="1"/>
  <c r="C58" i="1" s="1"/>
  <c r="G44" i="1"/>
  <c r="G56" i="1" s="1"/>
  <c r="G68" i="1" s="1"/>
  <c r="G80" i="1" s="1"/>
  <c r="G92" i="1" s="1"/>
  <c r="G104" i="1" s="1"/>
  <c r="G116" i="1" s="1"/>
  <c r="A43" i="1"/>
  <c r="A55" i="1" s="1"/>
  <c r="A67" i="1" s="1"/>
  <c r="A79" i="1" s="1"/>
  <c r="A91" i="1" s="1"/>
  <c r="E41" i="1"/>
  <c r="I39" i="1"/>
  <c r="C38" i="1"/>
  <c r="C50" i="1" s="1"/>
  <c r="F45" i="1"/>
  <c r="F57" i="1" s="1"/>
  <c r="F69" i="1" s="1"/>
  <c r="F81" i="1" s="1"/>
  <c r="F93" i="1" s="1"/>
  <c r="F105" i="1" s="1"/>
  <c r="B46" i="1"/>
  <c r="B58" i="1" s="1"/>
  <c r="F44" i="1"/>
  <c r="F56" i="1" s="1"/>
  <c r="F68" i="1" s="1"/>
  <c r="F80" i="1" s="1"/>
  <c r="F92" i="1" s="1"/>
  <c r="F104" i="1" s="1"/>
  <c r="D41" i="1"/>
  <c r="B38" i="1"/>
  <c r="B50" i="1" s="1"/>
  <c r="C45" i="1"/>
  <c r="C57" i="1" s="1"/>
  <c r="A42" i="1"/>
  <c r="A54" i="1" s="1"/>
  <c r="A66" i="1" s="1"/>
  <c r="I38" i="1"/>
  <c r="I50" i="1" s="1"/>
  <c r="I62" i="1" s="1"/>
  <c r="I74" i="1" s="1"/>
  <c r="I86" i="1" s="1"/>
  <c r="I98" i="1" s="1"/>
  <c r="I110" i="1" s="1"/>
  <c r="E47" i="1"/>
  <c r="E59" i="1" s="1"/>
  <c r="E71" i="1" s="1"/>
  <c r="E83" i="1" s="1"/>
  <c r="C44" i="1"/>
  <c r="C56" i="1" s="1"/>
  <c r="A41" i="1"/>
  <c r="J47" i="1"/>
  <c r="J59" i="1" s="1"/>
  <c r="J71" i="1" s="1"/>
  <c r="J83" i="1" s="1"/>
  <c r="J95" i="1" s="1"/>
  <c r="J107" i="1" s="1"/>
  <c r="J119" i="1" s="1"/>
  <c r="D47" i="1"/>
  <c r="D59" i="1" s="1"/>
  <c r="B44" i="1"/>
  <c r="B56" i="1" s="1"/>
  <c r="J40" i="1"/>
  <c r="B39" i="1"/>
  <c r="I44" i="1"/>
  <c r="I56" i="1" s="1"/>
  <c r="I68" i="1" s="1"/>
  <c r="I80" i="1" s="1"/>
  <c r="I92" i="1" s="1"/>
  <c r="I104" i="1" s="1"/>
  <c r="I116" i="1" s="1"/>
  <c r="G41" i="1"/>
  <c r="E38" i="1"/>
  <c r="E50" i="1" s="1"/>
  <c r="E62" i="1" s="1"/>
  <c r="E74" i="1" s="1"/>
  <c r="F47" i="1"/>
  <c r="F59" i="1" s="1"/>
  <c r="F71" i="1" s="1"/>
  <c r="F83" i="1" s="1"/>
  <c r="F95" i="1" s="1"/>
  <c r="F107" i="1" s="1"/>
  <c r="D44" i="1"/>
  <c r="D56" i="1" s="1"/>
  <c r="D42" i="1"/>
  <c r="D54" i="1" s="1"/>
  <c r="H40" i="1"/>
  <c r="D38" i="1"/>
  <c r="D50" i="1" s="1"/>
  <c r="G46" i="1"/>
  <c r="G58" i="1" s="1"/>
  <c r="G70" i="1" s="1"/>
  <c r="G82" i="1" s="1"/>
  <c r="G94" i="1" s="1"/>
  <c r="G106" i="1" s="1"/>
  <c r="G118" i="1" s="1"/>
  <c r="A45" i="1"/>
  <c r="A57" i="1" s="1"/>
  <c r="A69" i="1" s="1"/>
  <c r="A81" i="1" s="1"/>
  <c r="A93" i="1" s="1"/>
  <c r="A105" i="1" s="1"/>
  <c r="A117" i="1" s="1"/>
  <c r="E43" i="1"/>
  <c r="E55" i="1" s="1"/>
  <c r="E67" i="1" s="1"/>
  <c r="E79" i="1" s="1"/>
  <c r="I41" i="1"/>
  <c r="C40" i="1"/>
  <c r="G38" i="1"/>
  <c r="G50" i="1" s="1"/>
  <c r="G62" i="1" s="1"/>
  <c r="G74" i="1" s="1"/>
  <c r="G86" i="1" s="1"/>
  <c r="G98" i="1" s="1"/>
  <c r="G110" i="1" s="1"/>
  <c r="D46" i="1"/>
  <c r="D58" i="1" s="1"/>
  <c r="H38" i="1"/>
  <c r="H50" i="1" s="1"/>
  <c r="H62" i="1" s="1"/>
  <c r="H74" i="1" s="1"/>
  <c r="H86" i="1" s="1"/>
  <c r="H98" i="1" s="1"/>
  <c r="H110" i="1" s="1"/>
  <c r="F46" i="1"/>
  <c r="F58" i="1" s="1"/>
  <c r="F70" i="1" s="1"/>
  <c r="F82" i="1" s="1"/>
  <c r="F94" i="1" s="1"/>
  <c r="F106" i="1" s="1"/>
  <c r="J44" i="1"/>
  <c r="J56" i="1" s="1"/>
  <c r="J68" i="1" s="1"/>
  <c r="J80" i="1" s="1"/>
  <c r="J92" i="1" s="1"/>
  <c r="J104" i="1" s="1"/>
  <c r="J116" i="1" s="1"/>
  <c r="D43" i="1"/>
  <c r="D55" i="1" s="1"/>
  <c r="H41" i="1"/>
  <c r="B40" i="1"/>
  <c r="F38" i="1"/>
  <c r="F50" i="1" s="1"/>
  <c r="F62" i="1" s="1"/>
  <c r="F74" i="1" s="1"/>
  <c r="F86" i="1" s="1"/>
  <c r="F98" i="1" s="1"/>
  <c r="C47" i="1"/>
  <c r="C59" i="1" s="1"/>
  <c r="G45" i="1"/>
  <c r="G57" i="1" s="1"/>
  <c r="G69" i="1" s="1"/>
  <c r="G81" i="1" s="1"/>
  <c r="G93" i="1" s="1"/>
  <c r="G105" i="1" s="1"/>
  <c r="G117" i="1" s="1"/>
  <c r="A44" i="1"/>
  <c r="A56" i="1" s="1"/>
  <c r="A68" i="1" s="1"/>
  <c r="A80" i="1" s="1"/>
  <c r="A92" i="1" s="1"/>
  <c r="A104" i="1" s="1"/>
  <c r="A116" i="1" s="1"/>
  <c r="E42" i="1"/>
  <c r="E54" i="1" s="1"/>
  <c r="E66" i="1" s="1"/>
  <c r="I40" i="1"/>
  <c r="C39" i="1"/>
  <c r="H46" i="1"/>
  <c r="H58" i="1" s="1"/>
  <c r="H70" i="1" s="1"/>
  <c r="H82" i="1" s="1"/>
  <c r="H94" i="1" s="1"/>
  <c r="H106" i="1" s="1"/>
  <c r="H118" i="1" s="1"/>
  <c r="H47" i="1"/>
  <c r="H59" i="1" s="1"/>
  <c r="H71" i="1" s="1"/>
  <c r="H83" i="1" s="1"/>
  <c r="H95" i="1" s="1"/>
  <c r="H107" i="1" s="1"/>
  <c r="H119" i="1" s="1"/>
  <c r="J42" i="1"/>
  <c r="J54" i="1" s="1"/>
  <c r="J66" i="1" s="1"/>
  <c r="H39" i="1"/>
  <c r="I46" i="1"/>
  <c r="I58" i="1" s="1"/>
  <c r="I70" i="1" s="1"/>
  <c r="I82" i="1" s="1"/>
  <c r="I94" i="1" s="1"/>
  <c r="I106" i="1" s="1"/>
  <c r="I118" i="1" s="1"/>
  <c r="G43" i="1"/>
  <c r="G55" i="1" s="1"/>
  <c r="G67" i="1" s="1"/>
  <c r="G79" i="1" s="1"/>
  <c r="G91" i="1" s="1"/>
  <c r="E40" i="1"/>
  <c r="J45" i="1"/>
  <c r="J57" i="1" s="1"/>
  <c r="J69" i="1" s="1"/>
  <c r="J81" i="1" s="1"/>
  <c r="J93" i="1" s="1"/>
  <c r="J105" i="1" s="1"/>
  <c r="J117" i="1" s="1"/>
  <c r="B43" i="1"/>
  <c r="B55" i="1" s="1"/>
  <c r="F41" i="1"/>
  <c r="J39" i="1"/>
  <c r="I45" i="1"/>
  <c r="I57" i="1" s="1"/>
  <c r="I69" i="1" s="1"/>
  <c r="I81" i="1" s="1"/>
  <c r="I93" i="1" s="1"/>
  <c r="I105" i="1" s="1"/>
  <c r="I117" i="1" s="1"/>
  <c r="G42" i="1"/>
  <c r="G54" i="1" s="1"/>
  <c r="G66" i="1" s="1"/>
  <c r="E39" i="1"/>
  <c r="H44" i="1"/>
  <c r="H56" i="1" s="1"/>
  <c r="H68" i="1" s="1"/>
  <c r="H80" i="1" s="1"/>
  <c r="H92" i="1" s="1"/>
  <c r="H104" i="1" s="1"/>
  <c r="H116" i="1" s="1"/>
  <c r="H45" i="1"/>
  <c r="H57" i="1" s="1"/>
  <c r="H69" i="1" s="1"/>
  <c r="H81" i="1" s="1"/>
  <c r="H93" i="1" s="1"/>
  <c r="H105" i="1" s="1"/>
  <c r="H117" i="1" s="1"/>
  <c r="F42" i="1"/>
  <c r="F54" i="1" s="1"/>
  <c r="F66" i="1" s="1"/>
  <c r="D39" i="1"/>
  <c r="E46" i="1"/>
  <c r="E58" i="1" s="1"/>
  <c r="E70" i="1" s="1"/>
  <c r="E82" i="1" s="1"/>
  <c r="C43" i="1"/>
  <c r="C55" i="1" s="1"/>
  <c r="A40" i="1"/>
  <c r="A253" i="2"/>
  <c r="A252" i="2"/>
  <c r="A251" i="2"/>
  <c r="A250" i="2"/>
  <c r="D253" i="2"/>
  <c r="D252" i="2"/>
  <c r="D251" i="2"/>
  <c r="D250" i="2"/>
  <c r="C253" i="2"/>
  <c r="C252" i="2"/>
  <c r="C251" i="2"/>
  <c r="C250" i="2"/>
  <c r="B253" i="2"/>
  <c r="B252" i="2"/>
  <c r="B251" i="2"/>
  <c r="B250" i="2"/>
  <c r="A224" i="2"/>
  <c r="A223" i="2"/>
  <c r="A222" i="2"/>
  <c r="A221" i="2"/>
  <c r="D224" i="2"/>
  <c r="D223" i="2"/>
  <c r="D222" i="2"/>
  <c r="D221" i="2"/>
  <c r="C224" i="2"/>
  <c r="C223" i="2"/>
  <c r="C222" i="2"/>
  <c r="C221" i="2"/>
  <c r="B224" i="2"/>
  <c r="B223" i="2"/>
  <c r="B222" i="2"/>
  <c r="B221" i="2"/>
  <c r="A195" i="2"/>
  <c r="A194" i="2"/>
  <c r="A193" i="2"/>
  <c r="A192" i="2"/>
  <c r="D195" i="2"/>
  <c r="D194" i="2"/>
  <c r="D193" i="2"/>
  <c r="D192" i="2"/>
  <c r="C195" i="2"/>
  <c r="C194" i="2"/>
  <c r="C193" i="2"/>
  <c r="C192" i="2"/>
  <c r="B195" i="2"/>
  <c r="B194" i="2"/>
  <c r="B193" i="2"/>
  <c r="B192" i="2"/>
  <c r="A166" i="2"/>
  <c r="A165" i="2"/>
  <c r="A164" i="2"/>
  <c r="A163" i="2"/>
  <c r="D166" i="2"/>
  <c r="D165" i="2"/>
  <c r="D164" i="2"/>
  <c r="D163" i="2"/>
  <c r="C166" i="2"/>
  <c r="C165" i="2"/>
  <c r="C164" i="2"/>
  <c r="C163" i="2"/>
  <c r="B166" i="2"/>
  <c r="B165" i="2"/>
  <c r="B164" i="2"/>
  <c r="B163" i="2"/>
  <c r="D15" i="2"/>
  <c r="C14" i="2"/>
  <c r="C19" i="2" s="1"/>
  <c r="B13" i="2"/>
  <c r="B18" i="2" s="1"/>
  <c r="B23" i="2" s="1"/>
  <c r="D16" i="2"/>
  <c r="B15" i="2"/>
  <c r="F15" i="2" s="1"/>
  <c r="C13" i="2"/>
  <c r="C18" i="2" s="1"/>
  <c r="D13" i="2"/>
  <c r="D18" i="2" s="1"/>
  <c r="C16" i="2"/>
  <c r="D14" i="2"/>
  <c r="D19" i="2" s="1"/>
  <c r="B16" i="2"/>
  <c r="F16" i="2" s="1"/>
  <c r="H16" i="2" s="1"/>
  <c r="B14" i="2"/>
  <c r="B19" i="2" s="1"/>
  <c r="B24" i="2" s="1"/>
  <c r="C15" i="2"/>
  <c r="C129" i="1" l="1"/>
  <c r="M38" i="1"/>
  <c r="G250" i="2"/>
  <c r="I250" i="2"/>
  <c r="L251" i="2" s="1"/>
  <c r="M252" i="2" s="1"/>
  <c r="I251" i="2"/>
  <c r="M251" i="2" s="1"/>
  <c r="L252" i="2" s="1"/>
  <c r="G221" i="2"/>
  <c r="I221" i="2"/>
  <c r="L222" i="2" s="1"/>
  <c r="M223" i="2" s="1"/>
  <c r="I222" i="2"/>
  <c r="M222" i="2" s="1"/>
  <c r="L223" i="2" s="1"/>
  <c r="G192" i="2"/>
  <c r="I192" i="2"/>
  <c r="L193" i="2" s="1"/>
  <c r="M194" i="2" s="1"/>
  <c r="I193" i="2"/>
  <c r="M193" i="2" s="1"/>
  <c r="L194" i="2" s="1"/>
  <c r="G163" i="2"/>
  <c r="I163" i="2"/>
  <c r="L164" i="2" s="1"/>
  <c r="M165" i="2" s="1"/>
  <c r="I164" i="2"/>
  <c r="M164" i="2" s="1"/>
  <c r="L165" i="2" s="1"/>
  <c r="G15" i="2"/>
  <c r="H15" i="2" s="1"/>
  <c r="O38" i="1" l="1"/>
  <c r="Q38" i="1" s="1"/>
  <c r="R39" i="1" s="1"/>
  <c r="M40" i="1"/>
  <c r="O41" i="1" s="1"/>
  <c r="W38" i="1" s="1"/>
  <c r="U40" i="1" s="1"/>
  <c r="O39" i="1"/>
  <c r="R38" i="1" s="1"/>
  <c r="Q39" i="1" s="1"/>
  <c r="G252" i="2"/>
  <c r="I253" i="2" s="1"/>
  <c r="S251" i="2" s="1"/>
  <c r="Q253" i="2" s="1"/>
  <c r="G223" i="2"/>
  <c r="I224" i="2" s="1"/>
  <c r="S222" i="2" s="1"/>
  <c r="Q224" i="2" s="1"/>
  <c r="G194" i="2"/>
  <c r="I195" i="2" s="1"/>
  <c r="S193" i="2" s="1"/>
  <c r="Q195" i="2" s="1"/>
  <c r="G165" i="2"/>
  <c r="I166" i="2" s="1"/>
  <c r="S164" i="2" s="1"/>
  <c r="Q166" i="2" s="1"/>
  <c r="I15" i="2"/>
  <c r="J16" i="2" s="1"/>
  <c r="O40" i="1" l="1"/>
  <c r="U38" i="1" s="1"/>
  <c r="I252" i="2"/>
  <c r="Q251" i="2" s="1"/>
  <c r="I223" i="2"/>
  <c r="Q222" i="2" s="1"/>
  <c r="I194" i="2"/>
  <c r="Q193" i="2" s="1"/>
  <c r="I165" i="2"/>
  <c r="Q164" i="2" s="1"/>
  <c r="J15" i="2"/>
  <c r="L15" i="2" s="1" a="1"/>
  <c r="W40" i="1" l="1"/>
  <c r="Q43" i="1" s="1" a="1"/>
  <c r="S253" i="2"/>
  <c r="U250" i="2" a="1"/>
  <c r="S224" i="2"/>
  <c r="U221" i="2" a="1"/>
  <c r="S195" i="2"/>
  <c r="U192" i="2" a="1"/>
  <c r="S166" i="2"/>
  <c r="U163" i="2" a="1"/>
  <c r="L15" i="2"/>
  <c r="P15" i="2" s="1"/>
  <c r="L16" i="2"/>
  <c r="P16" i="2" s="1"/>
  <c r="M26" i="2" s="1"/>
  <c r="M16" i="2"/>
  <c r="Q16" i="2" s="1"/>
  <c r="N26" i="2" s="1"/>
  <c r="M15" i="2"/>
  <c r="Q15" i="2" s="1"/>
  <c r="N25" i="2" s="1"/>
  <c r="Q43" i="1" l="1"/>
  <c r="Q44" i="1"/>
  <c r="R45" i="1"/>
  <c r="S43" i="1"/>
  <c r="R43" i="1"/>
  <c r="Q45" i="1"/>
  <c r="S45" i="1"/>
  <c r="R44" i="1"/>
  <c r="S44" i="1"/>
  <c r="V253" i="2"/>
  <c r="V252" i="2"/>
  <c r="V251" i="2"/>
  <c r="V250" i="2"/>
  <c r="U253" i="2"/>
  <c r="U252" i="2"/>
  <c r="U251" i="2"/>
  <c r="U250" i="2"/>
  <c r="X253" i="2"/>
  <c r="X252" i="2"/>
  <c r="X251" i="2"/>
  <c r="X250" i="2"/>
  <c r="W253" i="2"/>
  <c r="W252" i="2"/>
  <c r="W251" i="2"/>
  <c r="W250" i="2"/>
  <c r="V224" i="2"/>
  <c r="V223" i="2"/>
  <c r="V222" i="2"/>
  <c r="V221" i="2"/>
  <c r="U224" i="2"/>
  <c r="U223" i="2"/>
  <c r="U222" i="2"/>
  <c r="U221" i="2"/>
  <c r="X224" i="2"/>
  <c r="X223" i="2"/>
  <c r="X222" i="2"/>
  <c r="X221" i="2"/>
  <c r="W224" i="2"/>
  <c r="W223" i="2"/>
  <c r="W222" i="2"/>
  <c r="W221" i="2"/>
  <c r="V195" i="2"/>
  <c r="V194" i="2"/>
  <c r="V193" i="2"/>
  <c r="V192" i="2"/>
  <c r="U195" i="2"/>
  <c r="U194" i="2"/>
  <c r="U193" i="2"/>
  <c r="U192" i="2"/>
  <c r="X195" i="2"/>
  <c r="X194" i="2"/>
  <c r="X193" i="2"/>
  <c r="X192" i="2"/>
  <c r="W195" i="2"/>
  <c r="W194" i="2"/>
  <c r="W193" i="2"/>
  <c r="W192" i="2"/>
  <c r="V166" i="2"/>
  <c r="V165" i="2"/>
  <c r="V164" i="2"/>
  <c r="V163" i="2"/>
  <c r="U166" i="2"/>
  <c r="U165" i="2"/>
  <c r="U164" i="2"/>
  <c r="U163" i="2"/>
  <c r="X166" i="2"/>
  <c r="X165" i="2"/>
  <c r="X164" i="2"/>
  <c r="X163" i="2"/>
  <c r="W166" i="2"/>
  <c r="W165" i="2"/>
  <c r="W164" i="2"/>
  <c r="W163" i="2"/>
  <c r="M25" i="2"/>
  <c r="P23" i="2" s="1" a="1"/>
  <c r="A20" i="2" a="1"/>
  <c r="A51" i="1" l="1" a="1"/>
  <c r="Z250" i="2" a="1"/>
  <c r="Z221" i="2" a="1"/>
  <c r="Z192" i="2" a="1"/>
  <c r="Z163" i="2" a="1"/>
  <c r="D21" i="2"/>
  <c r="D20" i="2"/>
  <c r="C20" i="2"/>
  <c r="A21" i="2"/>
  <c r="A26" i="2" s="1"/>
  <c r="C21" i="2"/>
  <c r="B20" i="2"/>
  <c r="B25" i="2" s="1"/>
  <c r="B21" i="2"/>
  <c r="B26" i="2" s="1"/>
  <c r="A20" i="2"/>
  <c r="A25" i="2" s="1"/>
  <c r="R26" i="2"/>
  <c r="R25" i="2"/>
  <c r="R24" i="2"/>
  <c r="R23" i="2"/>
  <c r="Q26" i="2"/>
  <c r="P25" i="2"/>
  <c r="S23" i="2"/>
  <c r="Q25" i="2"/>
  <c r="Q23" i="2"/>
  <c r="S25" i="2"/>
  <c r="S26" i="2"/>
  <c r="S24" i="2"/>
  <c r="P23" i="2"/>
  <c r="P26" i="2"/>
  <c r="Q24" i="2"/>
  <c r="P24" i="2"/>
  <c r="A51" i="1" l="1"/>
  <c r="A63" i="1" s="1"/>
  <c r="A75" i="1" s="1"/>
  <c r="A87" i="1" s="1"/>
  <c r="A99" i="1" s="1"/>
  <c r="A111" i="1" s="1"/>
  <c r="C130" i="1" s="1"/>
  <c r="C51" i="1"/>
  <c r="A52" i="1"/>
  <c r="A64" i="1" s="1"/>
  <c r="I52" i="1"/>
  <c r="I64" i="1" s="1"/>
  <c r="G53" i="1"/>
  <c r="G65" i="1" s="1"/>
  <c r="D51" i="1"/>
  <c r="B52" i="1"/>
  <c r="J52" i="1"/>
  <c r="J64" i="1" s="1"/>
  <c r="H53" i="1"/>
  <c r="H65" i="1" s="1"/>
  <c r="G51" i="1"/>
  <c r="G63" i="1" s="1"/>
  <c r="G75" i="1" s="1"/>
  <c r="G87" i="1" s="1"/>
  <c r="G99" i="1" s="1"/>
  <c r="G111" i="1" s="1"/>
  <c r="E52" i="1"/>
  <c r="E64" i="1" s="1"/>
  <c r="C53" i="1"/>
  <c r="H51" i="1"/>
  <c r="H63" i="1" s="1"/>
  <c r="H75" i="1" s="1"/>
  <c r="H87" i="1" s="1"/>
  <c r="H99" i="1" s="1"/>
  <c r="H111" i="1" s="1"/>
  <c r="F52" i="1"/>
  <c r="F64" i="1" s="1"/>
  <c r="D53" i="1"/>
  <c r="B53" i="1"/>
  <c r="F51" i="1"/>
  <c r="F63" i="1" s="1"/>
  <c r="F75" i="1" s="1"/>
  <c r="F87" i="1" s="1"/>
  <c r="F99" i="1" s="1"/>
  <c r="A53" i="1"/>
  <c r="A65" i="1" s="1"/>
  <c r="E51" i="1"/>
  <c r="E63" i="1" s="1"/>
  <c r="E75" i="1" s="1"/>
  <c r="H52" i="1"/>
  <c r="H64" i="1" s="1"/>
  <c r="B51" i="1"/>
  <c r="G52" i="1"/>
  <c r="G64" i="1" s="1"/>
  <c r="J53" i="1"/>
  <c r="J65" i="1" s="1"/>
  <c r="D52" i="1"/>
  <c r="I53" i="1"/>
  <c r="I65" i="1" s="1"/>
  <c r="C52" i="1"/>
  <c r="F53" i="1"/>
  <c r="F65" i="1" s="1"/>
  <c r="J51" i="1"/>
  <c r="J63" i="1" s="1"/>
  <c r="J75" i="1" s="1"/>
  <c r="J87" i="1" s="1"/>
  <c r="J99" i="1" s="1"/>
  <c r="J111" i="1" s="1"/>
  <c r="E53" i="1"/>
  <c r="E65" i="1" s="1"/>
  <c r="I51" i="1"/>
  <c r="I63" i="1" s="1"/>
  <c r="I75" i="1" s="1"/>
  <c r="I87" i="1" s="1"/>
  <c r="I99" i="1" s="1"/>
  <c r="I111" i="1" s="1"/>
  <c r="Z253" i="2"/>
  <c r="A258" i="2" s="1"/>
  <c r="Z252" i="2"/>
  <c r="A257" i="2" s="1"/>
  <c r="Z251" i="2"/>
  <c r="A256" i="2" s="1"/>
  <c r="Z250" i="2"/>
  <c r="A255" i="2" s="1"/>
  <c r="AC253" i="2"/>
  <c r="D258" i="2" s="1"/>
  <c r="AC252" i="2"/>
  <c r="D257" i="2" s="1"/>
  <c r="AC251" i="2"/>
  <c r="D256" i="2" s="1"/>
  <c r="AC250" i="2"/>
  <c r="D255" i="2" s="1"/>
  <c r="AB253" i="2"/>
  <c r="C258" i="2" s="1"/>
  <c r="AB252" i="2"/>
  <c r="C257" i="2" s="1"/>
  <c r="AB251" i="2"/>
  <c r="C256" i="2" s="1"/>
  <c r="AB250" i="2"/>
  <c r="C255" i="2" s="1"/>
  <c r="AA253" i="2"/>
  <c r="B258" i="2" s="1"/>
  <c r="AA252" i="2"/>
  <c r="B257" i="2" s="1"/>
  <c r="AA251" i="2"/>
  <c r="B256" i="2" s="1"/>
  <c r="AA250" i="2"/>
  <c r="B255" i="2" s="1"/>
  <c r="Z224" i="2"/>
  <c r="A229" i="2" s="1"/>
  <c r="Z223" i="2"/>
  <c r="A228" i="2" s="1"/>
  <c r="Z222" i="2"/>
  <c r="A227" i="2" s="1"/>
  <c r="Z221" i="2"/>
  <c r="A226" i="2" s="1"/>
  <c r="AC224" i="2"/>
  <c r="D229" i="2" s="1"/>
  <c r="AC223" i="2"/>
  <c r="D228" i="2" s="1"/>
  <c r="AC222" i="2"/>
  <c r="D227" i="2" s="1"/>
  <c r="AC221" i="2"/>
  <c r="D226" i="2" s="1"/>
  <c r="AB224" i="2"/>
  <c r="C229" i="2" s="1"/>
  <c r="AB223" i="2"/>
  <c r="C228" i="2" s="1"/>
  <c r="AB222" i="2"/>
  <c r="C227" i="2" s="1"/>
  <c r="AB221" i="2"/>
  <c r="C226" i="2" s="1"/>
  <c r="AA224" i="2"/>
  <c r="B229" i="2" s="1"/>
  <c r="AA223" i="2"/>
  <c r="B228" i="2" s="1"/>
  <c r="AA222" i="2"/>
  <c r="B227" i="2" s="1"/>
  <c r="AA221" i="2"/>
  <c r="B226" i="2" s="1"/>
  <c r="Z195" i="2"/>
  <c r="A200" i="2" s="1"/>
  <c r="Z194" i="2"/>
  <c r="A199" i="2" s="1"/>
  <c r="Z193" i="2"/>
  <c r="A198" i="2" s="1"/>
  <c r="Z192" i="2"/>
  <c r="A197" i="2" s="1"/>
  <c r="AC195" i="2"/>
  <c r="D200" i="2" s="1"/>
  <c r="AC194" i="2"/>
  <c r="D199" i="2" s="1"/>
  <c r="AC193" i="2"/>
  <c r="D198" i="2" s="1"/>
  <c r="AC192" i="2"/>
  <c r="D197" i="2" s="1"/>
  <c r="AB195" i="2"/>
  <c r="C200" i="2" s="1"/>
  <c r="AB194" i="2"/>
  <c r="C199" i="2" s="1"/>
  <c r="AB193" i="2"/>
  <c r="C198" i="2" s="1"/>
  <c r="AB192" i="2"/>
  <c r="C197" i="2" s="1"/>
  <c r="AA195" i="2"/>
  <c r="B200" i="2" s="1"/>
  <c r="AA194" i="2"/>
  <c r="B199" i="2" s="1"/>
  <c r="AA193" i="2"/>
  <c r="B198" i="2" s="1"/>
  <c r="AA192" i="2"/>
  <c r="B197" i="2" s="1"/>
  <c r="Z166" i="2"/>
  <c r="A171" i="2" s="1"/>
  <c r="Z165" i="2"/>
  <c r="A170" i="2" s="1"/>
  <c r="Z164" i="2"/>
  <c r="A169" i="2" s="1"/>
  <c r="Z163" i="2"/>
  <c r="A168" i="2" s="1"/>
  <c r="AC166" i="2"/>
  <c r="D171" i="2" s="1"/>
  <c r="AC165" i="2"/>
  <c r="D170" i="2" s="1"/>
  <c r="AC164" i="2"/>
  <c r="D169" i="2" s="1"/>
  <c r="AC163" i="2"/>
  <c r="D168" i="2" s="1"/>
  <c r="AB166" i="2"/>
  <c r="C171" i="2" s="1"/>
  <c r="AB165" i="2"/>
  <c r="C170" i="2" s="1"/>
  <c r="AB164" i="2"/>
  <c r="C169" i="2" s="1"/>
  <c r="AB163" i="2"/>
  <c r="C168" i="2" s="1"/>
  <c r="AA166" i="2"/>
  <c r="B171" i="2" s="1"/>
  <c r="AA165" i="2"/>
  <c r="B170" i="2" s="1"/>
  <c r="AA164" i="2"/>
  <c r="B169" i="2" s="1"/>
  <c r="AA163" i="2"/>
  <c r="B168" i="2" s="1"/>
  <c r="C23" i="2" a="1"/>
  <c r="U23" i="2" a="1"/>
  <c r="B62" i="1" l="1" a="1"/>
  <c r="G255" i="2"/>
  <c r="I255" i="2"/>
  <c r="M257" i="2" s="1"/>
  <c r="N258" i="2" s="1"/>
  <c r="I256" i="2"/>
  <c r="N257" i="2" s="1"/>
  <c r="M258" i="2" s="1"/>
  <c r="G226" i="2"/>
  <c r="I226" i="2"/>
  <c r="M228" i="2" s="1"/>
  <c r="N229" i="2" s="1"/>
  <c r="I227" i="2"/>
  <c r="N228" i="2" s="1"/>
  <c r="M229" i="2" s="1"/>
  <c r="G197" i="2"/>
  <c r="I198" i="2" s="1"/>
  <c r="N199" i="2" s="1"/>
  <c r="M200" i="2" s="1"/>
  <c r="I197" i="2"/>
  <c r="M199" i="2" s="1"/>
  <c r="N200" i="2" s="1"/>
  <c r="G168" i="2"/>
  <c r="I168" i="2" s="1"/>
  <c r="M170" i="2" s="1"/>
  <c r="V26" i="2"/>
  <c r="AA26" i="2" s="1"/>
  <c r="V25" i="2"/>
  <c r="AA25" i="2" s="1"/>
  <c r="V24" i="2"/>
  <c r="AA24" i="2" s="1"/>
  <c r="V23" i="2"/>
  <c r="AA23" i="2" s="1"/>
  <c r="U26" i="2"/>
  <c r="Z26" i="2" s="1"/>
  <c r="X24" i="2"/>
  <c r="W23" i="2"/>
  <c r="W26" i="2"/>
  <c r="W24" i="2"/>
  <c r="U25" i="2"/>
  <c r="Z25" i="2" s="1"/>
  <c r="X25" i="2"/>
  <c r="U24" i="2"/>
  <c r="Z24" i="2" s="1"/>
  <c r="W25" i="2"/>
  <c r="X23" i="2"/>
  <c r="X26" i="2"/>
  <c r="U23" i="2"/>
  <c r="Z23" i="2" s="1"/>
  <c r="D26" i="2"/>
  <c r="G31" i="2" s="1"/>
  <c r="D24" i="2"/>
  <c r="C26" i="2"/>
  <c r="F31" i="2" s="1"/>
  <c r="D23" i="2"/>
  <c r="C25" i="2"/>
  <c r="F30" i="2" s="1"/>
  <c r="D25" i="2"/>
  <c r="G30" i="2" s="1"/>
  <c r="C24" i="2"/>
  <c r="C23" i="2"/>
  <c r="B62" i="1" l="1"/>
  <c r="B74" i="1" s="1"/>
  <c r="B86" i="1" s="1"/>
  <c r="B98" i="1" s="1"/>
  <c r="B110" i="1" s="1"/>
  <c r="D65" i="1"/>
  <c r="B71" i="1"/>
  <c r="B83" i="1" s="1"/>
  <c r="B95" i="1" s="1"/>
  <c r="B107" i="1" s="1"/>
  <c r="B119" i="1" s="1"/>
  <c r="B63" i="1"/>
  <c r="B75" i="1" s="1"/>
  <c r="B87" i="1" s="1"/>
  <c r="B99" i="1" s="1"/>
  <c r="B111" i="1" s="1"/>
  <c r="D69" i="1"/>
  <c r="D81" i="1" s="1"/>
  <c r="C64" i="1"/>
  <c r="B67" i="1"/>
  <c r="B79" i="1" s="1"/>
  <c r="B91" i="1" s="1"/>
  <c r="C68" i="1"/>
  <c r="C80" i="1" s="1"/>
  <c r="D70" i="1"/>
  <c r="D82" i="1" s="1"/>
  <c r="C65" i="1"/>
  <c r="C70" i="1"/>
  <c r="C82" i="1" s="1"/>
  <c r="B65" i="1"/>
  <c r="B70" i="1"/>
  <c r="B82" i="1" s="1"/>
  <c r="B94" i="1" s="1"/>
  <c r="B106" i="1" s="1"/>
  <c r="B118" i="1" s="1"/>
  <c r="D64" i="1"/>
  <c r="C69" i="1"/>
  <c r="C81" i="1" s="1"/>
  <c r="B64" i="1"/>
  <c r="B69" i="1"/>
  <c r="B81" i="1" s="1"/>
  <c r="B93" i="1" s="1"/>
  <c r="B105" i="1" s="1"/>
  <c r="B117" i="1" s="1"/>
  <c r="D63" i="1"/>
  <c r="D75" i="1" s="1"/>
  <c r="D68" i="1"/>
  <c r="D80" i="1" s="1"/>
  <c r="C63" i="1"/>
  <c r="C75" i="1" s="1"/>
  <c r="B68" i="1"/>
  <c r="B80" i="1" s="1"/>
  <c r="B92" i="1" s="1"/>
  <c r="B104" i="1" s="1"/>
  <c r="B116" i="1" s="1"/>
  <c r="D62" i="1"/>
  <c r="D74" i="1" s="1"/>
  <c r="D67" i="1"/>
  <c r="D79" i="1" s="1"/>
  <c r="C62" i="1"/>
  <c r="C74" i="1" s="1"/>
  <c r="C67" i="1"/>
  <c r="C79" i="1" s="1"/>
  <c r="D71" i="1"/>
  <c r="D83" i="1" s="1"/>
  <c r="C66" i="1"/>
  <c r="C71" i="1"/>
  <c r="C83" i="1" s="1"/>
  <c r="D66" i="1"/>
  <c r="B66" i="1"/>
  <c r="P255" i="2" a="1"/>
  <c r="P226" i="2" a="1"/>
  <c r="P197" i="2" a="1"/>
  <c r="N171" i="2"/>
  <c r="I169" i="2"/>
  <c r="N170" i="2" s="1"/>
  <c r="M171" i="2" s="1"/>
  <c r="AC23" i="2"/>
  <c r="AB24" i="2"/>
  <c r="AB26" i="2"/>
  <c r="AC24" i="2"/>
  <c r="J30" i="2"/>
  <c r="J31" i="2"/>
  <c r="AB25" i="2"/>
  <c r="A36" i="2" a="1"/>
  <c r="AC26" i="2"/>
  <c r="AC25" i="2"/>
  <c r="AB23" i="2"/>
  <c r="O62" i="1" l="1"/>
  <c r="Q62" i="1" s="1"/>
  <c r="R63" i="1" s="1"/>
  <c r="M62" i="1"/>
  <c r="O63" i="1" s="1"/>
  <c r="R62" i="1" s="1"/>
  <c r="Q63" i="1" s="1"/>
  <c r="Q258" i="2"/>
  <c r="Q257" i="2"/>
  <c r="Q256" i="2"/>
  <c r="Q255" i="2"/>
  <c r="P258" i="2"/>
  <c r="P257" i="2"/>
  <c r="P256" i="2"/>
  <c r="P255" i="2"/>
  <c r="U255" i="2" s="1" a="1"/>
  <c r="S258" i="2"/>
  <c r="S257" i="2"/>
  <c r="S256" i="2"/>
  <c r="S255" i="2"/>
  <c r="R258" i="2"/>
  <c r="R257" i="2"/>
  <c r="R256" i="2"/>
  <c r="R255" i="2"/>
  <c r="Q229" i="2"/>
  <c r="Q228" i="2"/>
  <c r="Q227" i="2"/>
  <c r="Q226" i="2"/>
  <c r="P229" i="2"/>
  <c r="P228" i="2"/>
  <c r="P227" i="2"/>
  <c r="P226" i="2"/>
  <c r="S229" i="2"/>
  <c r="S228" i="2"/>
  <c r="S227" i="2"/>
  <c r="S226" i="2"/>
  <c r="R229" i="2"/>
  <c r="R228" i="2"/>
  <c r="R227" i="2"/>
  <c r="R226" i="2"/>
  <c r="Q200" i="2"/>
  <c r="Q199" i="2"/>
  <c r="Q198" i="2"/>
  <c r="Q197" i="2"/>
  <c r="P200" i="2"/>
  <c r="P199" i="2"/>
  <c r="P198" i="2"/>
  <c r="P197" i="2"/>
  <c r="U197" i="2" s="1" a="1"/>
  <c r="S200" i="2"/>
  <c r="S199" i="2"/>
  <c r="S198" i="2"/>
  <c r="S197" i="2"/>
  <c r="R200" i="2"/>
  <c r="R199" i="2"/>
  <c r="R198" i="2"/>
  <c r="R197" i="2"/>
  <c r="P168" i="2" a="1"/>
  <c r="F39" i="2"/>
  <c r="G38" i="2"/>
  <c r="H37" i="2"/>
  <c r="I36" i="2"/>
  <c r="I39" i="2"/>
  <c r="I38" i="2"/>
  <c r="I37" i="2"/>
  <c r="H36" i="2"/>
  <c r="G39" i="2"/>
  <c r="G36" i="2"/>
  <c r="G37" i="2"/>
  <c r="F36" i="2"/>
  <c r="H38" i="2"/>
  <c r="F37" i="2"/>
  <c r="H39" i="2"/>
  <c r="F38" i="2"/>
  <c r="D39" i="2"/>
  <c r="D38" i="2"/>
  <c r="D37" i="2"/>
  <c r="D36" i="2"/>
  <c r="B39" i="2"/>
  <c r="A38" i="2"/>
  <c r="C36" i="2"/>
  <c r="C38" i="2"/>
  <c r="A37" i="2"/>
  <c r="B38" i="2"/>
  <c r="B36" i="2"/>
  <c r="C39" i="2"/>
  <c r="C37" i="2"/>
  <c r="A36" i="2"/>
  <c r="A39" i="2"/>
  <c r="B37" i="2"/>
  <c r="N39" i="2"/>
  <c r="L37" i="2"/>
  <c r="M38" i="2"/>
  <c r="K36" i="2"/>
  <c r="M64" i="1" l="1"/>
  <c r="O65" i="1" s="1"/>
  <c r="W62" i="1" s="1"/>
  <c r="U64" i="1" s="1"/>
  <c r="U258" i="2"/>
  <c r="U257" i="2"/>
  <c r="U256" i="2"/>
  <c r="U255" i="2"/>
  <c r="X258" i="2"/>
  <c r="X257" i="2"/>
  <c r="X256" i="2"/>
  <c r="X255" i="2"/>
  <c r="W258" i="2"/>
  <c r="W257" i="2"/>
  <c r="W256" i="2"/>
  <c r="W255" i="2"/>
  <c r="V258" i="2"/>
  <c r="V257" i="2"/>
  <c r="V256" i="2"/>
  <c r="V255" i="2"/>
  <c r="U226" i="2" a="1"/>
  <c r="U200" i="2"/>
  <c r="U199" i="2"/>
  <c r="U198" i="2"/>
  <c r="U197" i="2"/>
  <c r="X200" i="2"/>
  <c r="X199" i="2"/>
  <c r="X198" i="2"/>
  <c r="X197" i="2"/>
  <c r="W200" i="2"/>
  <c r="W199" i="2"/>
  <c r="W198" i="2"/>
  <c r="W197" i="2"/>
  <c r="V200" i="2"/>
  <c r="V199" i="2"/>
  <c r="V198" i="2"/>
  <c r="V197" i="2"/>
  <c r="Q171" i="2"/>
  <c r="Q170" i="2"/>
  <c r="Q169" i="2"/>
  <c r="Q168" i="2"/>
  <c r="P171" i="2"/>
  <c r="P170" i="2"/>
  <c r="P169" i="2"/>
  <c r="P168" i="2"/>
  <c r="S171" i="2"/>
  <c r="S170" i="2"/>
  <c r="S169" i="2"/>
  <c r="S168" i="2"/>
  <c r="R171" i="2"/>
  <c r="R170" i="2"/>
  <c r="R169" i="2"/>
  <c r="R168" i="2"/>
  <c r="A42" i="2" a="1"/>
  <c r="O64" i="1" l="1"/>
  <c r="U62" i="1" s="1"/>
  <c r="W64" i="1" s="1"/>
  <c r="Q67" i="1" s="1" a="1"/>
  <c r="R69" i="1" s="1"/>
  <c r="U229" i="2"/>
  <c r="U228" i="2"/>
  <c r="U227" i="2"/>
  <c r="U226" i="2"/>
  <c r="X229" i="2"/>
  <c r="X228" i="2"/>
  <c r="X227" i="2"/>
  <c r="X226" i="2"/>
  <c r="W229" i="2"/>
  <c r="W228" i="2"/>
  <c r="W227" i="2"/>
  <c r="W226" i="2"/>
  <c r="V229" i="2"/>
  <c r="V228" i="2"/>
  <c r="V227" i="2"/>
  <c r="V226" i="2"/>
  <c r="U168" i="2" a="1"/>
  <c r="A44" i="2"/>
  <c r="D44" i="2" s="1"/>
  <c r="A45" i="2"/>
  <c r="A43" i="2"/>
  <c r="D43" i="2" s="1"/>
  <c r="A42" i="2"/>
  <c r="S67" i="1" l="1"/>
  <c r="Q68" i="1"/>
  <c r="A76" i="1" s="1" a="1"/>
  <c r="R67" i="1"/>
  <c r="S69" i="1"/>
  <c r="Q67" i="1"/>
  <c r="Q69" i="1"/>
  <c r="S68" i="1"/>
  <c r="R68" i="1"/>
  <c r="U171" i="2"/>
  <c r="U170" i="2"/>
  <c r="U169" i="2"/>
  <c r="U168" i="2"/>
  <c r="X171" i="2"/>
  <c r="X170" i="2"/>
  <c r="X169" i="2"/>
  <c r="X168" i="2"/>
  <c r="W171" i="2"/>
  <c r="W170" i="2"/>
  <c r="W169" i="2"/>
  <c r="W168" i="2"/>
  <c r="V171" i="2"/>
  <c r="V170" i="2"/>
  <c r="V169" i="2"/>
  <c r="V168" i="2"/>
  <c r="C42" i="2"/>
  <c r="D42" i="2" s="1"/>
  <c r="E42" i="2" s="1"/>
  <c r="A76" i="1" l="1"/>
  <c r="A88" i="1" s="1"/>
  <c r="A100" i="1" s="1"/>
  <c r="A112" i="1" s="1"/>
  <c r="D76" i="1"/>
  <c r="B77" i="1"/>
  <c r="B89" i="1" s="1"/>
  <c r="J77" i="1"/>
  <c r="J89" i="1" s="1"/>
  <c r="H78" i="1"/>
  <c r="H90" i="1" s="1"/>
  <c r="C76" i="1"/>
  <c r="E77" i="1"/>
  <c r="D78" i="1"/>
  <c r="G76" i="1"/>
  <c r="G88" i="1" s="1"/>
  <c r="G100" i="1" s="1"/>
  <c r="G112" i="1" s="1"/>
  <c r="F77" i="1"/>
  <c r="F89" i="1" s="1"/>
  <c r="G78" i="1"/>
  <c r="G90" i="1" s="1"/>
  <c r="H76" i="1"/>
  <c r="H88" i="1" s="1"/>
  <c r="H100" i="1" s="1"/>
  <c r="H112" i="1" s="1"/>
  <c r="I77" i="1"/>
  <c r="I89" i="1" s="1"/>
  <c r="A77" i="1"/>
  <c r="A89" i="1" s="1"/>
  <c r="C78" i="1"/>
  <c r="B78" i="1"/>
  <c r="B90" i="1" s="1"/>
  <c r="F76" i="1"/>
  <c r="F88" i="1" s="1"/>
  <c r="F100" i="1" s="1"/>
  <c r="A78" i="1"/>
  <c r="A90" i="1" s="1"/>
  <c r="E76" i="1"/>
  <c r="H77" i="1"/>
  <c r="H89" i="1" s="1"/>
  <c r="B76" i="1"/>
  <c r="B88" i="1" s="1"/>
  <c r="B100" i="1" s="1"/>
  <c r="B112" i="1" s="1"/>
  <c r="G77" i="1"/>
  <c r="G89" i="1" s="1"/>
  <c r="J78" i="1"/>
  <c r="J90" i="1" s="1"/>
  <c r="D77" i="1"/>
  <c r="I78" i="1"/>
  <c r="I90" i="1" s="1"/>
  <c r="C77" i="1"/>
  <c r="E78" i="1"/>
  <c r="I76" i="1"/>
  <c r="I88" i="1" s="1"/>
  <c r="I100" i="1" s="1"/>
  <c r="I112" i="1" s="1"/>
  <c r="F78" i="1"/>
  <c r="F90" i="1" s="1"/>
  <c r="J76" i="1"/>
  <c r="J88" i="1" s="1"/>
  <c r="J100" i="1" s="1"/>
  <c r="J112" i="1" s="1"/>
  <c r="E44" i="2"/>
  <c r="E43" i="2"/>
  <c r="G42" i="2" s="1" a="1"/>
  <c r="C86" i="1" l="1" a="1"/>
  <c r="G44" i="2"/>
  <c r="K44" i="2" s="1"/>
  <c r="I42" i="2"/>
  <c r="M42" i="2" s="1"/>
  <c r="I43" i="2"/>
  <c r="M43" i="2" s="1"/>
  <c r="G42" i="2"/>
  <c r="K42" i="2" s="1"/>
  <c r="I44" i="2"/>
  <c r="M44" i="2" s="1"/>
  <c r="H42" i="2"/>
  <c r="L42" i="2" s="1"/>
  <c r="H44" i="2"/>
  <c r="L44" i="2" s="1"/>
  <c r="H43" i="2"/>
  <c r="L43" i="2" s="1"/>
  <c r="G43" i="2"/>
  <c r="K43" i="2" s="1"/>
  <c r="D95" i="1" l="1"/>
  <c r="D107" i="1" s="1"/>
  <c r="C87" i="1"/>
  <c r="C99" i="1" s="1"/>
  <c r="C111" i="1" s="1"/>
  <c r="E88" i="1"/>
  <c r="E100" i="1" s="1"/>
  <c r="E90" i="1"/>
  <c r="D92" i="1"/>
  <c r="D104" i="1" s="1"/>
  <c r="C94" i="1"/>
  <c r="C106" i="1" s="1"/>
  <c r="C118" i="1" s="1"/>
  <c r="E86" i="1"/>
  <c r="E98" i="1" s="1"/>
  <c r="D88" i="1"/>
  <c r="D100" i="1" s="1"/>
  <c r="C90" i="1"/>
  <c r="C92" i="1"/>
  <c r="C104" i="1" s="1"/>
  <c r="C116" i="1" s="1"/>
  <c r="E93" i="1"/>
  <c r="E105" i="1" s="1"/>
  <c r="C86" i="1"/>
  <c r="C98" i="1" s="1"/>
  <c r="C110" i="1" s="1"/>
  <c r="A129" i="1" s="1" a="1"/>
  <c r="E89" i="1"/>
  <c r="D93" i="1"/>
  <c r="D105" i="1" s="1"/>
  <c r="D87" i="1"/>
  <c r="D99" i="1" s="1"/>
  <c r="C91" i="1"/>
  <c r="E94" i="1"/>
  <c r="E106" i="1" s="1"/>
  <c r="C88" i="1"/>
  <c r="C100" i="1" s="1"/>
  <c r="C112" i="1" s="1"/>
  <c r="D91" i="1"/>
  <c r="C95" i="1"/>
  <c r="C107" i="1" s="1"/>
  <c r="C119" i="1" s="1"/>
  <c r="D89" i="1"/>
  <c r="E92" i="1"/>
  <c r="E104" i="1" s="1"/>
  <c r="C93" i="1"/>
  <c r="C105" i="1" s="1"/>
  <c r="C117" i="1" s="1"/>
  <c r="E87" i="1"/>
  <c r="E99" i="1" s="1"/>
  <c r="E91" i="1"/>
  <c r="D86" i="1"/>
  <c r="D98" i="1" s="1"/>
  <c r="E95" i="1"/>
  <c r="E107" i="1" s="1"/>
  <c r="D90" i="1"/>
  <c r="D94" i="1"/>
  <c r="D106" i="1" s="1"/>
  <c r="C89" i="1"/>
  <c r="A47" i="2" a="1"/>
  <c r="A130" i="1" l="1"/>
  <c r="A135" i="1" s="1"/>
  <c r="D135" i="1" s="1"/>
  <c r="A131" i="1"/>
  <c r="A136" i="1" s="1"/>
  <c r="D136" i="1" s="1"/>
  <c r="A129" i="1"/>
  <c r="A134" i="1" s="1"/>
  <c r="M86" i="1"/>
  <c r="O87" i="1" s="1"/>
  <c r="R86" i="1" s="1"/>
  <c r="Q87" i="1" s="1"/>
  <c r="D50" i="2"/>
  <c r="D49" i="2"/>
  <c r="D48" i="2"/>
  <c r="D47" i="2"/>
  <c r="C50" i="2"/>
  <c r="B49" i="2"/>
  <c r="A48" i="2"/>
  <c r="B50" i="2"/>
  <c r="C48" i="2"/>
  <c r="A47" i="2"/>
  <c r="A50" i="2"/>
  <c r="B48" i="2"/>
  <c r="C49" i="2"/>
  <c r="C47" i="2"/>
  <c r="A49" i="2"/>
  <c r="B47" i="2"/>
  <c r="O86" i="1" l="1"/>
  <c r="C134" i="1"/>
  <c r="D134" i="1" s="1"/>
  <c r="Q86" i="1"/>
  <c r="R87" i="1" s="1"/>
  <c r="M88" i="1"/>
  <c r="O89" i="1" s="1"/>
  <c r="W86" i="1" s="1"/>
  <c r="U88" i="1" s="1"/>
  <c r="G47" i="2"/>
  <c r="I48" i="2" s="1"/>
  <c r="M48" i="2" s="1"/>
  <c r="L49" i="2" s="1"/>
  <c r="O88" i="1" l="1"/>
  <c r="U86" i="1" s="1"/>
  <c r="E134" i="1"/>
  <c r="E136" i="1"/>
  <c r="E135" i="1"/>
  <c r="W88" i="1"/>
  <c r="Q91" i="1" a="1"/>
  <c r="I47" i="2"/>
  <c r="L48" i="2" s="1"/>
  <c r="M49" i="2" s="1"/>
  <c r="G49" i="2"/>
  <c r="I50" i="2" s="1"/>
  <c r="S48" i="2" s="1"/>
  <c r="Q50" i="2" s="1"/>
  <c r="Q91" i="1" l="1"/>
  <c r="R91" i="1"/>
  <c r="Q92" i="1"/>
  <c r="R93" i="1"/>
  <c r="S91" i="1"/>
  <c r="Q93" i="1"/>
  <c r="S92" i="1"/>
  <c r="S93" i="1"/>
  <c r="R92" i="1"/>
  <c r="G134" i="1" a="1"/>
  <c r="I49" i="2"/>
  <c r="Q48" i="2" s="1"/>
  <c r="S50" i="2" s="1"/>
  <c r="U47" i="2" a="1"/>
  <c r="H136" i="1" l="1"/>
  <c r="L136" i="1" s="1"/>
  <c r="I135" i="1"/>
  <c r="M135" i="1" s="1"/>
  <c r="I136" i="1"/>
  <c r="M136" i="1" s="1"/>
  <c r="G135" i="1"/>
  <c r="K135" i="1" s="1"/>
  <c r="H134" i="1"/>
  <c r="L134" i="1" s="1"/>
  <c r="H135" i="1"/>
  <c r="L135" i="1" s="1"/>
  <c r="G136" i="1"/>
  <c r="K136" i="1" s="1"/>
  <c r="G134" i="1"/>
  <c r="K134" i="1" s="1"/>
  <c r="I134" i="1"/>
  <c r="M134" i="1" s="1"/>
  <c r="A101" i="1" a="1"/>
  <c r="U50" i="2"/>
  <c r="U49" i="2"/>
  <c r="U48" i="2"/>
  <c r="U47" i="2"/>
  <c r="X49" i="2"/>
  <c r="W48" i="2"/>
  <c r="V47" i="2"/>
  <c r="X50" i="2"/>
  <c r="V49" i="2"/>
  <c r="W47" i="2"/>
  <c r="W50" i="2"/>
  <c r="X48" i="2"/>
  <c r="X47" i="2"/>
  <c r="V50" i="2"/>
  <c r="V48" i="2"/>
  <c r="W49" i="2"/>
  <c r="C101" i="1" l="1"/>
  <c r="C113" i="1" s="1"/>
  <c r="E101" i="1"/>
  <c r="J101" i="1"/>
  <c r="J113" i="1" s="1"/>
  <c r="A101" i="1"/>
  <c r="A113" i="1" s="1"/>
  <c r="H101" i="1"/>
  <c r="H113" i="1" s="1"/>
  <c r="D102" i="1"/>
  <c r="J102" i="1"/>
  <c r="J114" i="1" s="1"/>
  <c r="E103" i="1"/>
  <c r="J103" i="1"/>
  <c r="J115" i="1" s="1"/>
  <c r="B101" i="1"/>
  <c r="B113" i="1" s="1"/>
  <c r="I101" i="1"/>
  <c r="I113" i="1" s="1"/>
  <c r="D101" i="1"/>
  <c r="B102" i="1"/>
  <c r="B114" i="1" s="1"/>
  <c r="G102" i="1"/>
  <c r="G114" i="1" s="1"/>
  <c r="B103" i="1"/>
  <c r="B115" i="1" s="1"/>
  <c r="H103" i="1"/>
  <c r="H115" i="1" s="1"/>
  <c r="F101" i="1"/>
  <c r="C102" i="1"/>
  <c r="C114" i="1" s="1"/>
  <c r="H102" i="1"/>
  <c r="H114" i="1" s="1"/>
  <c r="D103" i="1"/>
  <c r="I103" i="1"/>
  <c r="I115" i="1" s="1"/>
  <c r="F102" i="1"/>
  <c r="A103" i="1"/>
  <c r="A115" i="1" s="1"/>
  <c r="F103" i="1"/>
  <c r="E102" i="1"/>
  <c r="G103" i="1"/>
  <c r="G115" i="1" s="1"/>
  <c r="A102" i="1"/>
  <c r="A114" i="1" s="1"/>
  <c r="C103" i="1"/>
  <c r="C115" i="1" s="1"/>
  <c r="G101" i="1"/>
  <c r="G113" i="1" s="1"/>
  <c r="I102" i="1"/>
  <c r="I114" i="1" s="1"/>
  <c r="Z47" i="2" a="1"/>
  <c r="D110" i="1" l="1" a="1"/>
  <c r="AC50" i="2"/>
  <c r="D55" i="2" s="1"/>
  <c r="AC49" i="2"/>
  <c r="D54" i="2" s="1"/>
  <c r="AC48" i="2"/>
  <c r="D53" i="2" s="1"/>
  <c r="AC47" i="2"/>
  <c r="D52" i="2" s="1"/>
  <c r="AB49" i="2"/>
  <c r="C54" i="2" s="1"/>
  <c r="AA48" i="2"/>
  <c r="B53" i="2" s="1"/>
  <c r="Z47" i="2"/>
  <c r="A52" i="2" s="1"/>
  <c r="AA50" i="2"/>
  <c r="B55" i="2" s="1"/>
  <c r="AB48" i="2"/>
  <c r="C53" i="2" s="1"/>
  <c r="AB50" i="2"/>
  <c r="C55" i="2" s="1"/>
  <c r="Z50" i="2"/>
  <c r="A55" i="2" s="1"/>
  <c r="Z48" i="2"/>
  <c r="A53" i="2" s="1"/>
  <c r="AA49" i="2"/>
  <c r="B54" i="2" s="1"/>
  <c r="AB47" i="2"/>
  <c r="C52" i="2" s="1"/>
  <c r="Z49" i="2"/>
  <c r="A54" i="2" s="1"/>
  <c r="AA47" i="2"/>
  <c r="B52" i="2" s="1"/>
  <c r="D110" i="1" l="1"/>
  <c r="E112" i="1"/>
  <c r="F117" i="1"/>
  <c r="D115" i="1"/>
  <c r="E116" i="1"/>
  <c r="D111" i="1"/>
  <c r="D119" i="1"/>
  <c r="F113" i="1"/>
  <c r="F118" i="1"/>
  <c r="E113" i="1"/>
  <c r="D113" i="1"/>
  <c r="D118" i="1"/>
  <c r="E117" i="1"/>
  <c r="D112" i="1"/>
  <c r="D117" i="1"/>
  <c r="F111" i="1"/>
  <c r="F116" i="1"/>
  <c r="E111" i="1"/>
  <c r="D116" i="1"/>
  <c r="F110" i="1"/>
  <c r="F115" i="1"/>
  <c r="E110" i="1"/>
  <c r="E115" i="1"/>
  <c r="F114" i="1"/>
  <c r="F119" i="1"/>
  <c r="E114" i="1"/>
  <c r="E119" i="1"/>
  <c r="D114" i="1"/>
  <c r="E118" i="1"/>
  <c r="F112" i="1"/>
  <c r="G52" i="2"/>
  <c r="I53" i="2" s="1"/>
  <c r="N54" i="2" s="1"/>
  <c r="M55" i="2" s="1"/>
  <c r="A145" i="1" l="1" a="1"/>
  <c r="I52" i="2"/>
  <c r="M54" i="2" s="1"/>
  <c r="J154" i="1" l="1"/>
  <c r="J167" i="1" s="1"/>
  <c r="J187" i="1" s="1"/>
  <c r="J200" i="1" s="1"/>
  <c r="D153" i="1"/>
  <c r="D166" i="1" s="1"/>
  <c r="D186" i="1" s="1"/>
  <c r="H151" i="1"/>
  <c r="H164" i="1" s="1"/>
  <c r="B150" i="1"/>
  <c r="B163" i="1" s="1"/>
  <c r="F148" i="1"/>
  <c r="F161" i="1" s="1"/>
  <c r="J146" i="1"/>
  <c r="J159" i="1" s="1"/>
  <c r="D145" i="1"/>
  <c r="D158" i="1" s="1"/>
  <c r="D178" i="1" s="1"/>
  <c r="G153" i="1"/>
  <c r="G166" i="1" s="1"/>
  <c r="G186" i="1" s="1"/>
  <c r="A152" i="1"/>
  <c r="A165" i="1" s="1"/>
  <c r="A185" i="1" s="1"/>
  <c r="A198" i="1" s="1"/>
  <c r="E150" i="1"/>
  <c r="E163" i="1" s="1"/>
  <c r="I148" i="1"/>
  <c r="I161" i="1" s="1"/>
  <c r="C147" i="1"/>
  <c r="C160" i="1" s="1"/>
  <c r="G145" i="1"/>
  <c r="G158" i="1" s="1"/>
  <c r="G178" i="1" s="1"/>
  <c r="J153" i="1"/>
  <c r="J166" i="1" s="1"/>
  <c r="J186" i="1" s="1"/>
  <c r="J199" i="1" s="1"/>
  <c r="D152" i="1"/>
  <c r="D165" i="1" s="1"/>
  <c r="D185" i="1" s="1"/>
  <c r="H150" i="1"/>
  <c r="H163" i="1" s="1"/>
  <c r="B149" i="1"/>
  <c r="B162" i="1" s="1"/>
  <c r="F147" i="1"/>
  <c r="F160" i="1" s="1"/>
  <c r="J145" i="1"/>
  <c r="J158" i="1" s="1"/>
  <c r="J178" i="1" s="1"/>
  <c r="J191" i="1" s="1"/>
  <c r="C154" i="1"/>
  <c r="C167" i="1" s="1"/>
  <c r="C187" i="1" s="1"/>
  <c r="G152" i="1"/>
  <c r="G165" i="1" s="1"/>
  <c r="G185" i="1" s="1"/>
  <c r="A151" i="1"/>
  <c r="A164" i="1" s="1"/>
  <c r="E149" i="1"/>
  <c r="E162" i="1" s="1"/>
  <c r="I147" i="1"/>
  <c r="I160" i="1" s="1"/>
  <c r="C146" i="1"/>
  <c r="C159" i="1" s="1"/>
  <c r="F152" i="1"/>
  <c r="F165" i="1" s="1"/>
  <c r="F185" i="1" s="1"/>
  <c r="H147" i="1"/>
  <c r="H160" i="1" s="1"/>
  <c r="E154" i="1"/>
  <c r="E167" i="1" s="1"/>
  <c r="E187" i="1" s="1"/>
  <c r="C151" i="1"/>
  <c r="C164" i="1" s="1"/>
  <c r="A148" i="1"/>
  <c r="A161" i="1" s="1"/>
  <c r="H154" i="1"/>
  <c r="H167" i="1" s="1"/>
  <c r="H187" i="1" s="1"/>
  <c r="H200" i="1" s="1"/>
  <c r="F151" i="1"/>
  <c r="F164" i="1" s="1"/>
  <c r="D148" i="1"/>
  <c r="D161" i="1" s="1"/>
  <c r="B145" i="1"/>
  <c r="B158" i="1" s="1"/>
  <c r="B178" i="1" s="1"/>
  <c r="I151" i="1"/>
  <c r="I164" i="1" s="1"/>
  <c r="G148" i="1"/>
  <c r="G161" i="1" s="1"/>
  <c r="E145" i="1"/>
  <c r="E158" i="1" s="1"/>
  <c r="E178" i="1" s="1"/>
  <c r="H153" i="1"/>
  <c r="H166" i="1" s="1"/>
  <c r="H186" i="1" s="1"/>
  <c r="H199" i="1" s="1"/>
  <c r="B152" i="1"/>
  <c r="B165" i="1" s="1"/>
  <c r="B185" i="1" s="1"/>
  <c r="F150" i="1"/>
  <c r="F163" i="1" s="1"/>
  <c r="J148" i="1"/>
  <c r="J161" i="1" s="1"/>
  <c r="D147" i="1"/>
  <c r="D160" i="1" s="1"/>
  <c r="H145" i="1"/>
  <c r="H158" i="1" s="1"/>
  <c r="H178" i="1" s="1"/>
  <c r="H191" i="1" s="1"/>
  <c r="A154" i="1"/>
  <c r="A167" i="1" s="1"/>
  <c r="A187" i="1" s="1"/>
  <c r="A200" i="1" s="1"/>
  <c r="E152" i="1"/>
  <c r="E165" i="1" s="1"/>
  <c r="E185" i="1" s="1"/>
  <c r="I150" i="1"/>
  <c r="I163" i="1" s="1"/>
  <c r="C149" i="1"/>
  <c r="C162" i="1" s="1"/>
  <c r="G147" i="1"/>
  <c r="G160" i="1" s="1"/>
  <c r="A146" i="1"/>
  <c r="D154" i="1"/>
  <c r="D167" i="1" s="1"/>
  <c r="D187" i="1" s="1"/>
  <c r="H152" i="1"/>
  <c r="H165" i="1" s="1"/>
  <c r="H185" i="1" s="1"/>
  <c r="H198" i="1" s="1"/>
  <c r="B151" i="1"/>
  <c r="B164" i="1" s="1"/>
  <c r="F149" i="1"/>
  <c r="F162" i="1" s="1"/>
  <c r="J147" i="1"/>
  <c r="J160" i="1" s="1"/>
  <c r="D146" i="1"/>
  <c r="D159" i="1" s="1"/>
  <c r="G154" i="1"/>
  <c r="G167" i="1" s="1"/>
  <c r="G187" i="1" s="1"/>
  <c r="A153" i="1"/>
  <c r="A166" i="1" s="1"/>
  <c r="A186" i="1" s="1"/>
  <c r="A199" i="1" s="1"/>
  <c r="E151" i="1"/>
  <c r="E164" i="1" s="1"/>
  <c r="I149" i="1"/>
  <c r="I162" i="1" s="1"/>
  <c r="C148" i="1"/>
  <c r="C161" i="1" s="1"/>
  <c r="G146" i="1"/>
  <c r="G159" i="1" s="1"/>
  <c r="A145" i="1"/>
  <c r="A158" i="1" s="1"/>
  <c r="A178" i="1" s="1"/>
  <c r="A191" i="1" s="1"/>
  <c r="F154" i="1"/>
  <c r="F167" i="1" s="1"/>
  <c r="F187" i="1" s="1"/>
  <c r="J152" i="1"/>
  <c r="J165" i="1" s="1"/>
  <c r="J185" i="1" s="1"/>
  <c r="J198" i="1" s="1"/>
  <c r="D151" i="1"/>
  <c r="D164" i="1" s="1"/>
  <c r="H149" i="1"/>
  <c r="H162" i="1" s="1"/>
  <c r="B148" i="1"/>
  <c r="B161" i="1" s="1"/>
  <c r="F146" i="1"/>
  <c r="F159" i="1" s="1"/>
  <c r="I154" i="1"/>
  <c r="I167" i="1" s="1"/>
  <c r="I187" i="1" s="1"/>
  <c r="I200" i="1" s="1"/>
  <c r="C153" i="1"/>
  <c r="C166" i="1" s="1"/>
  <c r="C186" i="1" s="1"/>
  <c r="G151" i="1"/>
  <c r="G164" i="1" s="1"/>
  <c r="A150" i="1"/>
  <c r="A163" i="1" s="1"/>
  <c r="E148" i="1"/>
  <c r="E161" i="1" s="1"/>
  <c r="I146" i="1"/>
  <c r="I159" i="1" s="1"/>
  <c r="C145" i="1"/>
  <c r="C158" i="1" s="1"/>
  <c r="C178" i="1" s="1"/>
  <c r="F153" i="1"/>
  <c r="F166" i="1" s="1"/>
  <c r="F186" i="1" s="1"/>
  <c r="J151" i="1"/>
  <c r="J164" i="1" s="1"/>
  <c r="D150" i="1"/>
  <c r="D163" i="1" s="1"/>
  <c r="H148" i="1"/>
  <c r="H161" i="1" s="1"/>
  <c r="B147" i="1"/>
  <c r="B160" i="1" s="1"/>
  <c r="F145" i="1"/>
  <c r="F158" i="1" s="1"/>
  <c r="F178" i="1" s="1"/>
  <c r="I153" i="1"/>
  <c r="I166" i="1" s="1"/>
  <c r="I186" i="1" s="1"/>
  <c r="I199" i="1" s="1"/>
  <c r="C152" i="1"/>
  <c r="C165" i="1" s="1"/>
  <c r="C185" i="1" s="1"/>
  <c r="G150" i="1"/>
  <c r="G163" i="1" s="1"/>
  <c r="A149" i="1"/>
  <c r="A162" i="1" s="1"/>
  <c r="E147" i="1"/>
  <c r="E160" i="1" s="1"/>
  <c r="I145" i="1"/>
  <c r="I158" i="1" s="1"/>
  <c r="I178" i="1" s="1"/>
  <c r="I191" i="1" s="1"/>
  <c r="B154" i="1"/>
  <c r="B167" i="1" s="1"/>
  <c r="B187" i="1" s="1"/>
  <c r="J150" i="1"/>
  <c r="J163" i="1" s="1"/>
  <c r="D149" i="1"/>
  <c r="D162" i="1" s="1"/>
  <c r="B146" i="1"/>
  <c r="B159" i="1" s="1"/>
  <c r="I152" i="1"/>
  <c r="I165" i="1" s="1"/>
  <c r="I185" i="1" s="1"/>
  <c r="I198" i="1" s="1"/>
  <c r="G149" i="1"/>
  <c r="G162" i="1" s="1"/>
  <c r="E146" i="1"/>
  <c r="E159" i="1" s="1"/>
  <c r="B153" i="1"/>
  <c r="B166" i="1" s="1"/>
  <c r="B186" i="1" s="1"/>
  <c r="J149" i="1"/>
  <c r="J162" i="1" s="1"/>
  <c r="H146" i="1"/>
  <c r="H159" i="1" s="1"/>
  <c r="E153" i="1"/>
  <c r="E166" i="1" s="1"/>
  <c r="E186" i="1" s="1"/>
  <c r="C150" i="1"/>
  <c r="C163" i="1" s="1"/>
  <c r="A147" i="1"/>
  <c r="N55" i="2"/>
  <c r="P52" i="2" a="1"/>
  <c r="A160" i="1" l="1"/>
  <c r="M166" i="1"/>
  <c r="O167" i="1" s="1"/>
  <c r="U169" i="1" s="1"/>
  <c r="T170" i="1" s="1"/>
  <c r="O166" i="1"/>
  <c r="T169" i="1" s="1"/>
  <c r="U170" i="1" s="1"/>
  <c r="A159" i="1"/>
  <c r="M145" i="1"/>
  <c r="P55" i="2"/>
  <c r="P54" i="2"/>
  <c r="P53" i="2"/>
  <c r="P52" i="2"/>
  <c r="Q55" i="2"/>
  <c r="S53" i="2"/>
  <c r="R52" i="2"/>
  <c r="R55" i="2"/>
  <c r="R53" i="2"/>
  <c r="S54" i="2"/>
  <c r="Q53" i="2"/>
  <c r="R54" i="2"/>
  <c r="S52" i="2"/>
  <c r="S55" i="2"/>
  <c r="Q54" i="2"/>
  <c r="Q52" i="2"/>
  <c r="M159" i="1" l="1"/>
  <c r="O159" i="1" s="1"/>
  <c r="Q159" i="1" s="1"/>
  <c r="R160" i="1" s="1"/>
  <c r="M147" i="1"/>
  <c r="O148" i="1" s="1"/>
  <c r="W145" i="1" s="1"/>
  <c r="U147" i="1" s="1"/>
  <c r="O145" i="1"/>
  <c r="Q145" i="1" s="1"/>
  <c r="R146" i="1" s="1"/>
  <c r="M168" i="1"/>
  <c r="O169" i="1" s="1"/>
  <c r="AC169" i="1" s="1"/>
  <c r="AA171" i="1" s="1"/>
  <c r="O168" i="1"/>
  <c r="AA169" i="1" s="1"/>
  <c r="AC171" i="1" s="1"/>
  <c r="O146" i="1"/>
  <c r="R145" i="1" s="1"/>
  <c r="Q146" i="1" s="1"/>
  <c r="U52" i="2" a="1"/>
  <c r="X54" i="2" s="1"/>
  <c r="D61" i="2" s="1"/>
  <c r="G59" i="2" s="1"/>
  <c r="O160" i="1" l="1"/>
  <c r="R159" i="1" s="1"/>
  <c r="Q160" i="1" s="1"/>
  <c r="O147" i="1"/>
  <c r="U145" i="1" s="1"/>
  <c r="W147" i="1" s="1"/>
  <c r="Q150" i="1" s="1" a="1"/>
  <c r="M161" i="1"/>
  <c r="O162" i="1" s="1"/>
  <c r="Z159" i="1" s="1"/>
  <c r="X161" i="1" s="1"/>
  <c r="O161" i="1"/>
  <c r="X159" i="1" s="1"/>
  <c r="U53" i="2"/>
  <c r="A60" i="2" s="1"/>
  <c r="X55" i="2"/>
  <c r="D62" i="2" s="1"/>
  <c r="G60" i="2" s="1"/>
  <c r="V53" i="2"/>
  <c r="B60" i="2" s="1"/>
  <c r="W54" i="2"/>
  <c r="C61" i="2" s="1"/>
  <c r="F59" i="2" s="1"/>
  <c r="V55" i="2"/>
  <c r="B62" i="2" s="1"/>
  <c r="V52" i="2"/>
  <c r="B59" i="2" s="1"/>
  <c r="X53" i="2"/>
  <c r="D60" i="2" s="1"/>
  <c r="U54" i="2"/>
  <c r="A61" i="2" s="1"/>
  <c r="U55" i="2"/>
  <c r="A62" i="2" s="1"/>
  <c r="W55" i="2"/>
  <c r="C62" i="2" s="1"/>
  <c r="F60" i="2" s="1"/>
  <c r="X52" i="2"/>
  <c r="D59" i="2" s="1"/>
  <c r="W52" i="2"/>
  <c r="C59" i="2" s="1"/>
  <c r="U52" i="2"/>
  <c r="A59" i="2" s="1"/>
  <c r="V54" i="2"/>
  <c r="B61" i="2" s="1"/>
  <c r="W53" i="2"/>
  <c r="C60" i="2" s="1"/>
  <c r="Z161" i="1" l="1"/>
  <c r="A170" i="1" a="1"/>
  <c r="S152" i="1"/>
  <c r="Q151" i="1"/>
  <c r="R150" i="1"/>
  <c r="S150" i="1"/>
  <c r="R151" i="1"/>
  <c r="Q152" i="1"/>
  <c r="S151" i="1"/>
  <c r="Q150" i="1"/>
  <c r="R152" i="1"/>
  <c r="J59" i="2"/>
  <c r="A65" i="2" a="1"/>
  <c r="D66" i="2" s="1"/>
  <c r="J60" i="2"/>
  <c r="L66" i="2" s="1"/>
  <c r="N68" i="2"/>
  <c r="F68" i="2"/>
  <c r="G67" i="2"/>
  <c r="H66" i="2"/>
  <c r="I65" i="2"/>
  <c r="G68" i="2"/>
  <c r="F67" i="2"/>
  <c r="H67" i="2"/>
  <c r="H65" i="2"/>
  <c r="I68" i="2"/>
  <c r="I66" i="2"/>
  <c r="G65" i="2"/>
  <c r="H68" i="2"/>
  <c r="G66" i="2"/>
  <c r="F65" i="2"/>
  <c r="I67" i="2"/>
  <c r="F66" i="2"/>
  <c r="A170" i="1" l="1"/>
  <c r="F171" i="1"/>
  <c r="D174" i="1"/>
  <c r="D170" i="1"/>
  <c r="F173" i="1"/>
  <c r="B171" i="1"/>
  <c r="B175" i="1"/>
  <c r="D172" i="1"/>
  <c r="F175" i="1"/>
  <c r="B173" i="1"/>
  <c r="D173" i="1"/>
  <c r="E175" i="1"/>
  <c r="A173" i="1"/>
  <c r="C170" i="1"/>
  <c r="F170" i="1"/>
  <c r="C171" i="1"/>
  <c r="A175" i="1"/>
  <c r="C172" i="1"/>
  <c r="D175" i="1"/>
  <c r="F172" i="1"/>
  <c r="B170" i="1"/>
  <c r="C173" i="1"/>
  <c r="E170" i="1"/>
  <c r="C174" i="1"/>
  <c r="E171" i="1"/>
  <c r="F174" i="1"/>
  <c r="B172" i="1"/>
  <c r="C175" i="1"/>
  <c r="E172" i="1"/>
  <c r="E173" i="1"/>
  <c r="A171" i="1"/>
  <c r="B174" i="1"/>
  <c r="D171" i="1"/>
  <c r="E174" i="1"/>
  <c r="A172" i="1"/>
  <c r="A174" i="1"/>
  <c r="K65" i="2"/>
  <c r="C66" i="2"/>
  <c r="B66" i="2"/>
  <c r="D65" i="2"/>
  <c r="B65" i="2"/>
  <c r="A68" i="2"/>
  <c r="A67" i="2"/>
  <c r="A66" i="2"/>
  <c r="A65" i="2"/>
  <c r="C65" i="2"/>
  <c r="C68" i="2"/>
  <c r="M67" i="2"/>
  <c r="B68" i="2"/>
  <c r="C67" i="2"/>
  <c r="B67" i="2"/>
  <c r="D67" i="2"/>
  <c r="D68" i="2"/>
  <c r="A179" i="1" l="1" a="1"/>
  <c r="A71" i="2" a="1"/>
  <c r="A73" i="2" s="1"/>
  <c r="D73" i="2" s="1"/>
  <c r="A179" i="1" l="1"/>
  <c r="A192" i="1" s="1"/>
  <c r="D179" i="1"/>
  <c r="J180" i="1"/>
  <c r="J193" i="1" s="1"/>
  <c r="F182" i="1"/>
  <c r="B184" i="1"/>
  <c r="H179" i="1"/>
  <c r="H192" i="1" s="1"/>
  <c r="D181" i="1"/>
  <c r="J182" i="1"/>
  <c r="J195" i="1" s="1"/>
  <c r="F184" i="1"/>
  <c r="B180" i="1"/>
  <c r="H181" i="1"/>
  <c r="H194" i="1" s="1"/>
  <c r="D183" i="1"/>
  <c r="J184" i="1"/>
  <c r="J197" i="1" s="1"/>
  <c r="F180" i="1"/>
  <c r="B182" i="1"/>
  <c r="H183" i="1"/>
  <c r="H196" i="1" s="1"/>
  <c r="I184" i="1"/>
  <c r="I197" i="1" s="1"/>
  <c r="C183" i="1"/>
  <c r="G181" i="1"/>
  <c r="A180" i="1"/>
  <c r="A193" i="1" s="1"/>
  <c r="D184" i="1"/>
  <c r="B181" i="1"/>
  <c r="F179" i="1"/>
  <c r="I183" i="1"/>
  <c r="I196" i="1" s="1"/>
  <c r="C182" i="1"/>
  <c r="G180" i="1"/>
  <c r="E184" i="1"/>
  <c r="I182" i="1"/>
  <c r="I195" i="1" s="1"/>
  <c r="C181" i="1"/>
  <c r="G179" i="1"/>
  <c r="J183" i="1"/>
  <c r="J196" i="1" s="1"/>
  <c r="D182" i="1"/>
  <c r="H180" i="1"/>
  <c r="H193" i="1" s="1"/>
  <c r="B179" i="1"/>
  <c r="E183" i="1"/>
  <c r="I181" i="1"/>
  <c r="I194" i="1" s="1"/>
  <c r="C180" i="1"/>
  <c r="A184" i="1"/>
  <c r="A197" i="1" s="1"/>
  <c r="E182" i="1"/>
  <c r="I180" i="1"/>
  <c r="I193" i="1" s="1"/>
  <c r="C179" i="1"/>
  <c r="F183" i="1"/>
  <c r="J181" i="1"/>
  <c r="J194" i="1" s="1"/>
  <c r="D180" i="1"/>
  <c r="G184" i="1"/>
  <c r="A183" i="1"/>
  <c r="A196" i="1" s="1"/>
  <c r="E181" i="1"/>
  <c r="I179" i="1"/>
  <c r="I192" i="1" s="1"/>
  <c r="G183" i="1"/>
  <c r="A182" i="1"/>
  <c r="A195" i="1" s="1"/>
  <c r="E180" i="1"/>
  <c r="H184" i="1"/>
  <c r="H197" i="1" s="1"/>
  <c r="B183" i="1"/>
  <c r="F181" i="1"/>
  <c r="J179" i="1"/>
  <c r="J192" i="1" s="1"/>
  <c r="C184" i="1"/>
  <c r="G182" i="1"/>
  <c r="A181" i="1"/>
  <c r="A194" i="1" s="1"/>
  <c r="E179" i="1"/>
  <c r="H182" i="1"/>
  <c r="H195" i="1" s="1"/>
  <c r="A72" i="2"/>
  <c r="D72" i="2" s="1"/>
  <c r="A71" i="2"/>
  <c r="A74" i="2"/>
  <c r="C71" i="2"/>
  <c r="D71" i="2" s="1"/>
  <c r="B191" i="1" l="1" a="1"/>
  <c r="E71" i="2"/>
  <c r="E72" i="2"/>
  <c r="E73" i="2"/>
  <c r="B191" i="1" l="1"/>
  <c r="E193" i="1"/>
  <c r="C196" i="1"/>
  <c r="G198" i="1"/>
  <c r="E191" i="1"/>
  <c r="C194" i="1"/>
  <c r="G196" i="1"/>
  <c r="E199" i="1"/>
  <c r="C192" i="1"/>
  <c r="G194" i="1"/>
  <c r="E197" i="1"/>
  <c r="C200" i="1"/>
  <c r="G192" i="1"/>
  <c r="E195" i="1"/>
  <c r="C198" i="1"/>
  <c r="G200" i="1"/>
  <c r="F200" i="1"/>
  <c r="B198" i="1"/>
  <c r="D195" i="1"/>
  <c r="F192" i="1"/>
  <c r="G199" i="1"/>
  <c r="C197" i="1"/>
  <c r="E194" i="1"/>
  <c r="G191" i="1"/>
  <c r="B199" i="1"/>
  <c r="D196" i="1"/>
  <c r="F193" i="1"/>
  <c r="B200" i="1"/>
  <c r="D197" i="1"/>
  <c r="F194" i="1"/>
  <c r="B192" i="1"/>
  <c r="C199" i="1"/>
  <c r="E196" i="1"/>
  <c r="G193" i="1"/>
  <c r="C191" i="1"/>
  <c r="D198" i="1"/>
  <c r="F195" i="1"/>
  <c r="B193" i="1"/>
  <c r="D199" i="1"/>
  <c r="F196" i="1"/>
  <c r="B194" i="1"/>
  <c r="D191" i="1"/>
  <c r="E198" i="1"/>
  <c r="G195" i="1"/>
  <c r="C193" i="1"/>
  <c r="D200" i="1"/>
  <c r="F197" i="1"/>
  <c r="B195" i="1"/>
  <c r="D192" i="1"/>
  <c r="F198" i="1"/>
  <c r="B196" i="1"/>
  <c r="D193" i="1"/>
  <c r="E200" i="1"/>
  <c r="G197" i="1"/>
  <c r="C195" i="1"/>
  <c r="E192" i="1"/>
  <c r="F199" i="1"/>
  <c r="B197" i="1"/>
  <c r="D194" i="1"/>
  <c r="F191" i="1"/>
  <c r="G71" i="2" a="1"/>
  <c r="G73" i="2" l="1"/>
  <c r="K73" i="2" s="1"/>
  <c r="I71" i="2"/>
  <c r="M71" i="2" s="1"/>
  <c r="I73" i="2"/>
  <c r="M73" i="2" s="1"/>
  <c r="G72" i="2"/>
  <c r="K72" i="2" s="1"/>
  <c r="H73" i="2"/>
  <c r="L73" i="2" s="1"/>
  <c r="H71" i="2"/>
  <c r="L71" i="2" s="1"/>
  <c r="H72" i="2"/>
  <c r="L72" i="2" s="1"/>
  <c r="G71" i="2"/>
  <c r="K71" i="2" s="1"/>
  <c r="A76" i="2" s="1" a="1"/>
  <c r="I72" i="2"/>
  <c r="M72" i="2" s="1"/>
  <c r="D79" i="2" l="1"/>
  <c r="D78" i="2"/>
  <c r="D77" i="2"/>
  <c r="D76" i="2"/>
  <c r="A79" i="2"/>
  <c r="C77" i="2"/>
  <c r="B76" i="2"/>
  <c r="C78" i="2"/>
  <c r="B77" i="2"/>
  <c r="A76" i="2"/>
  <c r="B79" i="2"/>
  <c r="C76" i="2"/>
  <c r="B78" i="2"/>
  <c r="A78" i="2"/>
  <c r="C79" i="2"/>
  <c r="A77" i="2"/>
  <c r="G76" i="2" l="1"/>
  <c r="I77" i="2" s="1"/>
  <c r="M77" i="2" s="1"/>
  <c r="L78" i="2" s="1"/>
  <c r="G78" i="2" l="1"/>
  <c r="I79" i="2" s="1"/>
  <c r="S77" i="2" s="1"/>
  <c r="Q79" i="2" s="1"/>
  <c r="I76" i="2"/>
  <c r="L77" i="2" s="1"/>
  <c r="M78" i="2" l="1"/>
  <c r="I78" i="2"/>
  <c r="Q77" i="2" s="1"/>
  <c r="S79" i="2" s="1"/>
  <c r="U76" i="2" l="1" a="1"/>
  <c r="U79" i="2" l="1"/>
  <c r="U78" i="2"/>
  <c r="U77" i="2"/>
  <c r="U76" i="2"/>
  <c r="W79" i="2"/>
  <c r="V78" i="2"/>
  <c r="X76" i="2"/>
  <c r="V79" i="2"/>
  <c r="X77" i="2"/>
  <c r="W76" i="2"/>
  <c r="X79" i="2"/>
  <c r="V77" i="2"/>
  <c r="X78" i="2"/>
  <c r="V76" i="2"/>
  <c r="W78" i="2"/>
  <c r="W77" i="2"/>
  <c r="Z76" i="2" l="1" a="1"/>
  <c r="AC79" i="2" s="1"/>
  <c r="D84" i="2" s="1"/>
  <c r="Z76" i="2" l="1"/>
  <c r="A81" i="2" s="1"/>
  <c r="AC76" i="2"/>
  <c r="D81" i="2" s="1"/>
  <c r="AB78" i="2"/>
  <c r="C83" i="2" s="1"/>
  <c r="AA78" i="2"/>
  <c r="B83" i="2" s="1"/>
  <c r="AB76" i="2"/>
  <c r="C81" i="2" s="1"/>
  <c r="AC77" i="2"/>
  <c r="D82" i="2" s="1"/>
  <c r="AA77" i="2"/>
  <c r="B82" i="2" s="1"/>
  <c r="Z78" i="2"/>
  <c r="A83" i="2" s="1"/>
  <c r="Z79" i="2"/>
  <c r="A84" i="2" s="1"/>
  <c r="Z77" i="2"/>
  <c r="A82" i="2" s="1"/>
  <c r="AA76" i="2"/>
  <c r="B81" i="2" s="1"/>
  <c r="AC78" i="2"/>
  <c r="D83" i="2" s="1"/>
  <c r="AB79" i="2"/>
  <c r="C84" i="2" s="1"/>
  <c r="AB77" i="2"/>
  <c r="C82" i="2" s="1"/>
  <c r="AA79" i="2"/>
  <c r="B84" i="2" s="1"/>
  <c r="G81" i="2"/>
  <c r="I81" i="2" s="1"/>
  <c r="M83" i="2" s="1"/>
  <c r="N84" i="2" l="1"/>
  <c r="I82" i="2"/>
  <c r="N83" i="2" s="1"/>
  <c r="M84" i="2" s="1"/>
  <c r="P81" i="2" l="1" a="1"/>
  <c r="P84" i="2" l="1"/>
  <c r="P83" i="2"/>
  <c r="P82" i="2"/>
  <c r="P81" i="2"/>
  <c r="S84" i="2"/>
  <c r="R83" i="2"/>
  <c r="Q82" i="2"/>
  <c r="R84" i="2"/>
  <c r="Q83" i="2"/>
  <c r="S81" i="2"/>
  <c r="R82" i="2"/>
  <c r="Q84" i="2"/>
  <c r="R81" i="2"/>
  <c r="S83" i="2"/>
  <c r="Q81" i="2"/>
  <c r="S82" i="2"/>
  <c r="U81" i="2" l="1" a="1"/>
  <c r="X84" i="2" s="1"/>
  <c r="D91" i="2" s="1"/>
  <c r="G89" i="2" s="1"/>
  <c r="V81" i="2" l="1"/>
  <c r="B88" i="2" s="1"/>
  <c r="U81" i="2"/>
  <c r="A88" i="2" s="1"/>
  <c r="V84" i="2"/>
  <c r="B91" i="2" s="1"/>
  <c r="X81" i="2"/>
  <c r="D88" i="2" s="1"/>
  <c r="W83" i="2"/>
  <c r="C90" i="2" s="1"/>
  <c r="F88" i="2" s="1"/>
  <c r="J88" i="2" s="1"/>
  <c r="U82" i="2"/>
  <c r="A89" i="2" s="1"/>
  <c r="X82" i="2"/>
  <c r="D89" i="2" s="1"/>
  <c r="V82" i="2"/>
  <c r="B89" i="2" s="1"/>
  <c r="W81" i="2"/>
  <c r="C88" i="2" s="1"/>
  <c r="V83" i="2"/>
  <c r="B90" i="2" s="1"/>
  <c r="X83" i="2"/>
  <c r="D90" i="2" s="1"/>
  <c r="G88" i="2" s="1"/>
  <c r="U84" i="2"/>
  <c r="A91" i="2" s="1"/>
  <c r="W82" i="2"/>
  <c r="C89" i="2" s="1"/>
  <c r="U83" i="2"/>
  <c r="A90" i="2" s="1"/>
  <c r="W84" i="2"/>
  <c r="C91" i="2" s="1"/>
  <c r="F89" i="2" s="1"/>
  <c r="A94" i="2" a="1"/>
  <c r="J89" i="2" l="1"/>
  <c r="D97" i="2"/>
  <c r="D96" i="2"/>
  <c r="D95" i="2"/>
  <c r="D94" i="2"/>
  <c r="A97" i="2"/>
  <c r="C95" i="2"/>
  <c r="B94" i="2"/>
  <c r="C96" i="2"/>
  <c r="B95" i="2"/>
  <c r="A94" i="2"/>
  <c r="A96" i="2"/>
  <c r="C97" i="2"/>
  <c r="A95" i="2"/>
  <c r="B97" i="2"/>
  <c r="C94" i="2"/>
  <c r="B96" i="2"/>
  <c r="N97" i="2"/>
  <c r="L95" i="2"/>
  <c r="M96" i="2"/>
  <c r="K94" i="2"/>
  <c r="F97" i="2"/>
  <c r="G96" i="2"/>
  <c r="H95" i="2"/>
  <c r="I94" i="2"/>
  <c r="H97" i="2"/>
  <c r="H96" i="2"/>
  <c r="G95" i="2"/>
  <c r="G94" i="2"/>
  <c r="G97" i="2"/>
  <c r="F96" i="2"/>
  <c r="F95" i="2"/>
  <c r="F94" i="2"/>
  <c r="I96" i="2"/>
  <c r="H94" i="2"/>
  <c r="I97" i="2"/>
  <c r="I95" i="2"/>
  <c r="A100" i="2" l="1" a="1"/>
  <c r="A102" i="2" l="1"/>
  <c r="D102" i="2" s="1"/>
  <c r="A101" i="2"/>
  <c r="D101" i="2" s="1"/>
  <c r="A100" i="2"/>
  <c r="A103" i="2"/>
  <c r="C100" i="2" l="1"/>
  <c r="D100" i="2" s="1"/>
  <c r="E100" i="2" l="1"/>
  <c r="E101" i="2"/>
  <c r="E102" i="2"/>
  <c r="G100" i="2" l="1" a="1"/>
  <c r="G102" i="2" l="1"/>
  <c r="K102" i="2" s="1"/>
  <c r="I100" i="2"/>
  <c r="M100" i="2" s="1"/>
  <c r="I102" i="2"/>
  <c r="M102" i="2" s="1"/>
  <c r="G101" i="2"/>
  <c r="K101" i="2" s="1"/>
  <c r="I101" i="2"/>
  <c r="M101" i="2" s="1"/>
  <c r="H101" i="2"/>
  <c r="L101" i="2" s="1"/>
  <c r="H102" i="2"/>
  <c r="L102" i="2" s="1"/>
  <c r="H100" i="2"/>
  <c r="L100" i="2" s="1"/>
  <c r="G100" i="2"/>
  <c r="K100" i="2" s="1"/>
  <c r="A105" i="2" l="1" a="1"/>
  <c r="D108" i="2" l="1"/>
  <c r="D107" i="2"/>
  <c r="D106" i="2"/>
  <c r="D105" i="2"/>
  <c r="A108" i="2"/>
  <c r="C106" i="2"/>
  <c r="B105" i="2"/>
  <c r="C107" i="2"/>
  <c r="A106" i="2"/>
  <c r="B107" i="2"/>
  <c r="C105" i="2"/>
  <c r="B108" i="2"/>
  <c r="A107" i="2"/>
  <c r="B106" i="2"/>
  <c r="C108" i="2"/>
  <c r="A105" i="2"/>
  <c r="G105" i="2" l="1"/>
  <c r="I106" i="2" s="1"/>
  <c r="M106" i="2" s="1"/>
  <c r="L107" i="2" s="1"/>
  <c r="G107" i="2" l="1"/>
  <c r="I108" i="2" s="1"/>
  <c r="S106" i="2" s="1"/>
  <c r="Q108" i="2" s="1"/>
  <c r="I105" i="2"/>
  <c r="L106" i="2" s="1"/>
  <c r="M107" i="2" l="1"/>
  <c r="I107" i="2"/>
  <c r="Q106" i="2" s="1"/>
  <c r="S108" i="2" s="1"/>
  <c r="U105" i="2" l="1" a="1"/>
  <c r="U108" i="2" l="1"/>
  <c r="U107" i="2"/>
  <c r="U106" i="2"/>
  <c r="U105" i="2"/>
  <c r="W108" i="2"/>
  <c r="V107" i="2"/>
  <c r="X105" i="2"/>
  <c r="V108" i="2"/>
  <c r="W106" i="2"/>
  <c r="X107" i="2"/>
  <c r="V106" i="2"/>
  <c r="X106" i="2"/>
  <c r="W105" i="2"/>
  <c r="X108" i="2"/>
  <c r="V105" i="2"/>
  <c r="W107" i="2"/>
  <c r="Z105" i="2" l="1" a="1"/>
  <c r="AC108" i="2" s="1"/>
  <c r="D113" i="2" s="1"/>
  <c r="AC105" i="2" l="1"/>
  <c r="D110" i="2" s="1"/>
  <c r="Z108" i="2"/>
  <c r="A113" i="2" s="1"/>
  <c r="AA105" i="2"/>
  <c r="B110" i="2" s="1"/>
  <c r="AB105" i="2"/>
  <c r="C110" i="2" s="1"/>
  <c r="AC106" i="2"/>
  <c r="D111" i="2" s="1"/>
  <c r="AA106" i="2"/>
  <c r="B111" i="2" s="1"/>
  <c r="Z107" i="2"/>
  <c r="A112" i="2" s="1"/>
  <c r="AB106" i="2"/>
  <c r="C111" i="2" s="1"/>
  <c r="AB107" i="2"/>
  <c r="C112" i="2" s="1"/>
  <c r="Z105" i="2"/>
  <c r="A110" i="2" s="1"/>
  <c r="AA107" i="2"/>
  <c r="B112" i="2" s="1"/>
  <c r="G110" i="2" s="1"/>
  <c r="I110" i="2" s="1"/>
  <c r="M112" i="2" s="1"/>
  <c r="N113" i="2" s="1"/>
  <c r="AC107" i="2"/>
  <c r="D112" i="2" s="1"/>
  <c r="AB108" i="2"/>
  <c r="C113" i="2" s="1"/>
  <c r="Z106" i="2"/>
  <c r="A111" i="2" s="1"/>
  <c r="AA108" i="2"/>
  <c r="B113" i="2" s="1"/>
  <c r="I111" i="2" l="1"/>
  <c r="N112" i="2" s="1"/>
  <c r="M113" i="2" s="1"/>
  <c r="P110" i="2" a="1"/>
  <c r="P113" i="2" l="1"/>
  <c r="P112" i="2"/>
  <c r="P111" i="2"/>
  <c r="P110" i="2"/>
  <c r="S113" i="2"/>
  <c r="R112" i="2"/>
  <c r="Q111" i="2"/>
  <c r="S112" i="2"/>
  <c r="S110" i="2"/>
  <c r="Q112" i="2"/>
  <c r="R110" i="2"/>
  <c r="Q113" i="2"/>
  <c r="S111" i="2"/>
  <c r="R111" i="2"/>
  <c r="R113" i="2"/>
  <c r="Q110" i="2"/>
  <c r="U110" i="2" l="1" a="1"/>
  <c r="X113" i="2" l="1"/>
  <c r="D120" i="2" s="1"/>
  <c r="X112" i="2"/>
  <c r="D119" i="2" s="1"/>
  <c r="G117" i="2" s="1"/>
  <c r="X111" i="2"/>
  <c r="D118" i="2" s="1"/>
  <c r="X110" i="2"/>
  <c r="D117" i="2" s="1"/>
  <c r="W113" i="2"/>
  <c r="C120" i="2" s="1"/>
  <c r="F118" i="2" s="1"/>
  <c r="V112" i="2"/>
  <c r="B119" i="2" s="1"/>
  <c r="U111" i="2"/>
  <c r="A118" i="2" s="1"/>
  <c r="U112" i="2"/>
  <c r="A119" i="2" s="1"/>
  <c r="V110" i="2"/>
  <c r="B117" i="2" s="1"/>
  <c r="V113" i="2"/>
  <c r="B120" i="2" s="1"/>
  <c r="W111" i="2"/>
  <c r="C118" i="2" s="1"/>
  <c r="U110" i="2"/>
  <c r="A117" i="2" s="1"/>
  <c r="W112" i="2"/>
  <c r="C119" i="2" s="1"/>
  <c r="F117" i="2" s="1"/>
  <c r="V111" i="2"/>
  <c r="B118" i="2" s="1"/>
  <c r="W110" i="2"/>
  <c r="C117" i="2" s="1"/>
  <c r="U113" i="2"/>
  <c r="A120" i="2" s="1"/>
  <c r="A123" i="2" l="1" a="1"/>
  <c r="L118" i="2"/>
  <c r="G118" i="2"/>
  <c r="J117" i="2" s="1"/>
  <c r="I126" i="2" l="1"/>
  <c r="F125" i="2"/>
  <c r="G124" i="2"/>
  <c r="H123" i="2"/>
  <c r="I125" i="2"/>
  <c r="I124" i="2"/>
  <c r="I123" i="2"/>
  <c r="H126" i="2"/>
  <c r="H125" i="2"/>
  <c r="H124" i="2"/>
  <c r="G123" i="2"/>
  <c r="G126" i="2"/>
  <c r="G125" i="2"/>
  <c r="F124" i="2"/>
  <c r="F123" i="2"/>
  <c r="F126" i="2"/>
  <c r="J118" i="2"/>
  <c r="C126" i="2"/>
  <c r="C125" i="2"/>
  <c r="C124" i="2"/>
  <c r="C123" i="2"/>
  <c r="B126" i="2"/>
  <c r="A125" i="2"/>
  <c r="D123" i="2"/>
  <c r="A126" i="2"/>
  <c r="D124" i="2"/>
  <c r="B123" i="2"/>
  <c r="D125" i="2"/>
  <c r="B124" i="2"/>
  <c r="A123" i="2"/>
  <c r="B125" i="2"/>
  <c r="A124" i="2"/>
  <c r="D126" i="2"/>
  <c r="M125" i="2" l="1"/>
  <c r="N126" i="2"/>
  <c r="L124" i="2"/>
  <c r="K123" i="2"/>
  <c r="A129" i="2" s="1" a="1"/>
  <c r="A130" i="2" l="1"/>
  <c r="D130" i="2" s="1"/>
  <c r="A132" i="2"/>
  <c r="A131" i="2"/>
  <c r="D131" i="2" s="1"/>
  <c r="A129" i="2"/>
  <c r="C129" i="2" l="1"/>
  <c r="D129" i="2" s="1"/>
  <c r="E129" i="2" l="1"/>
  <c r="E131" i="2"/>
  <c r="E130" i="2"/>
  <c r="G129" i="2" l="1" a="1"/>
  <c r="I130" i="2" l="1"/>
  <c r="M130" i="2" s="1"/>
  <c r="H129" i="2"/>
  <c r="L129" i="2" s="1"/>
  <c r="G131" i="2"/>
  <c r="K131" i="2" s="1"/>
  <c r="G129" i="2"/>
  <c r="K129" i="2" s="1"/>
  <c r="H130" i="2"/>
  <c r="L130" i="2" s="1"/>
  <c r="I131" i="2"/>
  <c r="M131" i="2" s="1"/>
  <c r="G130" i="2"/>
  <c r="K130" i="2" s="1"/>
  <c r="H131" i="2"/>
  <c r="L131" i="2" s="1"/>
  <c r="I129" i="2"/>
  <c r="M129" i="2" s="1"/>
  <c r="A134" i="2" l="1" a="1"/>
  <c r="C137" i="2" s="1"/>
  <c r="A134" i="2" l="1"/>
  <c r="A137" i="2"/>
  <c r="A135" i="2"/>
  <c r="C135" i="2"/>
  <c r="D135" i="2"/>
  <c r="B137" i="2"/>
  <c r="B136" i="2"/>
  <c r="D136" i="2"/>
  <c r="C134" i="2"/>
  <c r="B135" i="2"/>
  <c r="D134" i="2"/>
  <c r="C136" i="2"/>
  <c r="B134" i="2"/>
  <c r="A136" i="2"/>
  <c r="D137" i="2"/>
  <c r="G134" i="2"/>
  <c r="G136" i="2" l="1"/>
  <c r="I137" i="2" s="1"/>
  <c r="S135" i="2" s="1"/>
  <c r="Q137" i="2" s="1"/>
  <c r="I135" i="2"/>
  <c r="M135" i="2" s="1"/>
  <c r="L136" i="2" s="1"/>
  <c r="I134" i="2"/>
  <c r="L135" i="2" s="1"/>
  <c r="M136" i="2" l="1"/>
  <c r="I136" i="2"/>
  <c r="Q135" i="2" s="1"/>
  <c r="S137" i="2" s="1"/>
  <c r="U134" i="2" l="1" a="1"/>
  <c r="X137" i="2" l="1"/>
  <c r="X136" i="2"/>
  <c r="X135" i="2"/>
  <c r="X134" i="2"/>
  <c r="U137" i="2"/>
  <c r="W135" i="2"/>
  <c r="V134" i="2"/>
  <c r="W136" i="2"/>
  <c r="V135" i="2"/>
  <c r="U134" i="2"/>
  <c r="W137" i="2"/>
  <c r="V136" i="2"/>
  <c r="U135" i="2"/>
  <c r="U136" i="2"/>
  <c r="W134" i="2"/>
  <c r="V137" i="2"/>
  <c r="Z134" i="2" l="1" a="1"/>
  <c r="AB137" i="2" l="1"/>
  <c r="C142" i="2" s="1"/>
  <c r="AB136" i="2"/>
  <c r="C141" i="2" s="1"/>
  <c r="AB135" i="2"/>
  <c r="C140" i="2" s="1"/>
  <c r="AB134" i="2"/>
  <c r="C139" i="2" s="1"/>
  <c r="AC136" i="2"/>
  <c r="D141" i="2" s="1"/>
  <c r="AA135" i="2"/>
  <c r="B140" i="2" s="1"/>
  <c r="Z134" i="2"/>
  <c r="A139" i="2" s="1"/>
  <c r="AC137" i="2"/>
  <c r="D142" i="2" s="1"/>
  <c r="AA136" i="2"/>
  <c r="B141" i="2" s="1"/>
  <c r="Z135" i="2"/>
  <c r="A140" i="2" s="1"/>
  <c r="AA137" i="2"/>
  <c r="B142" i="2" s="1"/>
  <c r="Z136" i="2"/>
  <c r="A141" i="2" s="1"/>
  <c r="AC134" i="2"/>
  <c r="D139" i="2" s="1"/>
  <c r="Z137" i="2"/>
  <c r="A142" i="2" s="1"/>
  <c r="AC135" i="2"/>
  <c r="D140" i="2" s="1"/>
  <c r="AA134" i="2"/>
  <c r="B139" i="2" s="1"/>
  <c r="G139" i="2" l="1"/>
  <c r="I140" i="2" s="1"/>
  <c r="N141" i="2" s="1"/>
  <c r="M142" i="2" s="1"/>
  <c r="I139" i="2" l="1"/>
  <c r="M141" i="2" s="1"/>
  <c r="N142" i="2" s="1"/>
  <c r="P139" i="2" l="1" a="1"/>
  <c r="S142" i="2" s="1"/>
  <c r="Q141" i="2" l="1"/>
  <c r="R141" i="2"/>
  <c r="R139" i="2"/>
  <c r="S140" i="2"/>
  <c r="Q140" i="2"/>
  <c r="S139" i="2"/>
  <c r="Q139" i="2"/>
  <c r="S141" i="2"/>
  <c r="P140" i="2"/>
  <c r="P142" i="2"/>
  <c r="R142" i="2"/>
  <c r="P141" i="2"/>
  <c r="P139" i="2"/>
  <c r="R140" i="2"/>
  <c r="Q142" i="2"/>
  <c r="U139" i="2" a="1"/>
  <c r="W142" i="2" l="1"/>
  <c r="W141" i="2"/>
  <c r="W140" i="2"/>
  <c r="W139" i="2"/>
  <c r="U142" i="2"/>
  <c r="X140" i="2"/>
  <c r="V139" i="2"/>
  <c r="X141" i="2"/>
  <c r="V140" i="2"/>
  <c r="U139" i="2"/>
  <c r="X142" i="2"/>
  <c r="V141" i="2"/>
  <c r="U140" i="2"/>
  <c r="X139" i="2"/>
  <c r="U141" i="2"/>
  <c r="V142" i="2"/>
</calcChain>
</file>

<file path=xl/sharedStrings.xml><?xml version="1.0" encoding="utf-8"?>
<sst xmlns="http://schemas.openxmlformats.org/spreadsheetml/2006/main" count="368" uniqueCount="57">
  <si>
    <t>#1</t>
  </si>
  <si>
    <t>#0</t>
  </si>
  <si>
    <t>Column</t>
  </si>
  <si>
    <t>Norm</t>
  </si>
  <si>
    <t>Reflector</t>
  </si>
  <si>
    <t>Unit Reflector</t>
  </si>
  <si>
    <t>v * v^t</t>
  </si>
  <si>
    <t>Householder</t>
  </si>
  <si>
    <t>H1=</t>
  </si>
  <si>
    <t>H2=</t>
  </si>
  <si>
    <t>H=</t>
  </si>
  <si>
    <t>Verification=</t>
  </si>
  <si>
    <t>tr=</t>
  </si>
  <si>
    <t>det=</t>
  </si>
  <si>
    <t>H^2=</t>
  </si>
  <si>
    <t>tr*H=</t>
  </si>
  <si>
    <t>det*I=</t>
  </si>
  <si>
    <t>1st column=</t>
  </si>
  <si>
    <t>norm=</t>
  </si>
  <si>
    <t>refl=</t>
  </si>
  <si>
    <t>v=</t>
  </si>
  <si>
    <t>v*v^t=</t>
  </si>
  <si>
    <t>G1=</t>
  </si>
  <si>
    <t>G2=</t>
  </si>
  <si>
    <t>G2*G1*A=</t>
  </si>
  <si>
    <t>G[2-1]*A*G[2-1]^t=</t>
  </si>
  <si>
    <t>r=</t>
  </si>
  <si>
    <t>c=</t>
  </si>
  <si>
    <t>s=</t>
  </si>
  <si>
    <t>G=</t>
  </si>
  <si>
    <t>G3*B=</t>
  </si>
  <si>
    <t>G3*B*G3^t=</t>
  </si>
  <si>
    <t>#2</t>
  </si>
  <si>
    <t>#3</t>
  </si>
  <si>
    <t>#4</t>
  </si>
  <si>
    <t>Deflation ratio</t>
  </si>
  <si>
    <t>#5</t>
  </si>
  <si>
    <t>#6</t>
  </si>
  <si>
    <t>#7</t>
  </si>
  <si>
    <t>#8</t>
  </si>
  <si>
    <t>Schur form=</t>
  </si>
  <si>
    <t>tr0=</t>
  </si>
  <si>
    <t>det0=</t>
  </si>
  <si>
    <t>tr1=</t>
  </si>
  <si>
    <t>det1=</t>
  </si>
  <si>
    <t>First column of</t>
  </si>
  <si>
    <t>tr0*H=</t>
  </si>
  <si>
    <t>det0*I=</t>
  </si>
  <si>
    <t>First column=</t>
  </si>
  <si>
    <t>G*H=</t>
  </si>
  <si>
    <t>Push 1</t>
  </si>
  <si>
    <t>Push 2</t>
  </si>
  <si>
    <t>Push 3=</t>
  </si>
  <si>
    <t>tr1*H=</t>
  </si>
  <si>
    <t>2-bulge chain</t>
  </si>
  <si>
    <t>Chased down 1</t>
  </si>
  <si>
    <t>Chased down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</si>
</sst>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6"/>
  <sheetViews>
    <sheetView tabSelected="1" zoomScaleNormal="100" workbookViewId="0">
      <selection activeCell="F212" sqref="F212"/>
    </sheetView>
  </sheetViews>
  <sheetFormatPr defaultRowHeight="15" x14ac:dyDescent="0.25"/>
  <cols>
    <col min="1" max="1" width="13.140625" bestFit="1" customWidth="1"/>
    <col min="2" max="2" width="13" bestFit="1" customWidth="1"/>
    <col min="3" max="3" width="12.85546875" bestFit="1" customWidth="1"/>
    <col min="4" max="4" width="12.7109375" bestFit="1" customWidth="1"/>
    <col min="5" max="10" width="9.85546875" bestFit="1" customWidth="1"/>
  </cols>
  <sheetData>
    <row r="1" spans="1:10" x14ac:dyDescent="0.25">
      <c r="A1" t="s">
        <v>1</v>
      </c>
    </row>
    <row r="2" spans="1:10" x14ac:dyDescent="0.25">
      <c r="A2">
        <v>10</v>
      </c>
      <c r="B2">
        <v>10</v>
      </c>
    </row>
    <row r="3" spans="1:10" x14ac:dyDescent="0.25">
      <c r="A3">
        <v>0.6908379769692754</v>
      </c>
      <c r="B3">
        <v>0.14975176060040396</v>
      </c>
      <c r="C3">
        <v>-0.25194596977297512</v>
      </c>
      <c r="D3">
        <v>-0.22042502568806732</v>
      </c>
      <c r="E3">
        <v>0.31058066321590339</v>
      </c>
      <c r="F3">
        <v>-0.56573916282148939</v>
      </c>
      <c r="G3">
        <v>1.1029731426540428</v>
      </c>
      <c r="H3">
        <v>0.69669824997403529</v>
      </c>
      <c r="I3">
        <v>-8.5732367245539676E-2</v>
      </c>
      <c r="J3">
        <v>0.26068630930478509</v>
      </c>
    </row>
    <row r="4" spans="1:10" x14ac:dyDescent="0.25">
      <c r="A4">
        <v>-3.7557739633018672E-2</v>
      </c>
      <c r="B4">
        <v>0.36063429497010602</v>
      </c>
      <c r="C4">
        <v>6.4009523936867208E-2</v>
      </c>
      <c r="D4">
        <v>4.4112574541640637E-2</v>
      </c>
      <c r="E4">
        <v>1.1550979340897898</v>
      </c>
      <c r="F4">
        <v>-0.50767866557913433</v>
      </c>
      <c r="G4">
        <v>-0.68904108621493809</v>
      </c>
      <c r="H4">
        <v>-0.10805450637551695</v>
      </c>
      <c r="I4">
        <v>-2.4822555631757171E-2</v>
      </c>
      <c r="J4">
        <v>0.70061681024361433</v>
      </c>
    </row>
    <row r="5" spans="1:10" x14ac:dyDescent="0.25">
      <c r="A5">
        <v>0</v>
      </c>
      <c r="B5">
        <v>-0.57886638110879196</v>
      </c>
      <c r="C5">
        <v>-0.50345512347398258</v>
      </c>
      <c r="D5">
        <v>1.1302460708639177</v>
      </c>
      <c r="E5">
        <v>-0.13381445713084084</v>
      </c>
      <c r="F5">
        <v>0.35563184825599481</v>
      </c>
      <c r="G5">
        <v>1.2424048895782667</v>
      </c>
      <c r="H5">
        <v>-0.68355936042270637</v>
      </c>
      <c r="I5">
        <v>0.91707771844608277</v>
      </c>
      <c r="J5">
        <v>1.2138622914905708</v>
      </c>
    </row>
    <row r="6" spans="1:10" x14ac:dyDescent="0.25">
      <c r="A6">
        <v>0</v>
      </c>
      <c r="B6">
        <v>0</v>
      </c>
      <c r="C6">
        <v>0.42485280176215867</v>
      </c>
      <c r="D6">
        <v>0.53716048953940287</v>
      </c>
      <c r="E6">
        <v>0.12023448954358473</v>
      </c>
      <c r="F6">
        <v>5.5318480828094652E-2</v>
      </c>
      <c r="G6">
        <v>0.50511073013113217</v>
      </c>
      <c r="H6">
        <v>-0.26562576377426494</v>
      </c>
      <c r="I6">
        <v>-0.42592389924719853</v>
      </c>
      <c r="J6">
        <v>0.93208821347238979</v>
      </c>
    </row>
    <row r="7" spans="1:10" x14ac:dyDescent="0.25">
      <c r="A7">
        <v>0</v>
      </c>
      <c r="B7">
        <v>0</v>
      </c>
      <c r="C7">
        <v>0</v>
      </c>
      <c r="D7">
        <v>0.13051815742317419</v>
      </c>
      <c r="E7">
        <v>1.1885328620013349</v>
      </c>
      <c r="F7">
        <v>-0.41399292287049283</v>
      </c>
      <c r="G7">
        <v>-0.13821951815587807</v>
      </c>
      <c r="H7">
        <v>3.0744742061668884E-2</v>
      </c>
      <c r="I7">
        <v>1.2154763174839678</v>
      </c>
      <c r="J7">
        <v>0.47676525268623982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-0.54053651115080537</v>
      </c>
      <c r="F8">
        <v>0.29110687064617013</v>
      </c>
      <c r="G8">
        <v>0.4581833813903593</v>
      </c>
      <c r="H8">
        <v>0.40774107700329676</v>
      </c>
      <c r="I8">
        <v>0.9305659396802326</v>
      </c>
      <c r="J8">
        <v>-0.59037230457885914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0.44349368643431508</v>
      </c>
      <c r="G9" s="2">
        <v>-0.29093038440006147</v>
      </c>
      <c r="H9" s="2">
        <v>-5.0414188267920101E-2</v>
      </c>
      <c r="I9" s="2">
        <v>2.0576283816241547E-2</v>
      </c>
      <c r="J9" s="2">
        <v>0.14013064067692316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0.81210626499177341</v>
      </c>
      <c r="H10" s="2">
        <v>1.0611664127030882</v>
      </c>
      <c r="I10" s="2">
        <v>0.4173584051328294</v>
      </c>
      <c r="J10" s="2">
        <v>-0.20600333098524759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0</v>
      </c>
      <c r="H11" s="2">
        <v>-0.37023337716484717</v>
      </c>
      <c r="I11" s="2">
        <v>1.2394790157562443</v>
      </c>
      <c r="J11" s="2">
        <v>0.84807588743325568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0</v>
      </c>
      <c r="H12" s="2">
        <v>0</v>
      </c>
      <c r="I12" s="2">
        <v>0.37073576985686674</v>
      </c>
      <c r="J12" s="2">
        <v>-0.24397324915502083</v>
      </c>
    </row>
    <row r="14" spans="1:10" x14ac:dyDescent="0.25">
      <c r="A14" t="s">
        <v>40</v>
      </c>
    </row>
    <row r="15" spans="1:10" x14ac:dyDescent="0.25">
      <c r="A15">
        <v>1.0273204034846546</v>
      </c>
      <c r="B15">
        <v>-0.39800212560110398</v>
      </c>
      <c r="C15">
        <v>-0.8416769343704309</v>
      </c>
      <c r="D15">
        <v>0.33242920614927962</v>
      </c>
      <c r="F15" t="s">
        <v>41</v>
      </c>
      <c r="G15">
        <f>A15+B16</f>
        <v>2.4484307286379283</v>
      </c>
    </row>
    <row r="16" spans="1:10" x14ac:dyDescent="0.25">
      <c r="A16">
        <v>0.3317698047279124</v>
      </c>
      <c r="B16">
        <v>1.4211103251532737</v>
      </c>
      <c r="C16">
        <v>-0.42415134893210693</v>
      </c>
      <c r="D16">
        <v>-0.31668780182315515</v>
      </c>
      <c r="F16" t="s">
        <v>42</v>
      </c>
      <c r="G16">
        <f>A15*B16-A16*B15</f>
        <v>1.5919807201246421</v>
      </c>
    </row>
    <row r="17" spans="1:20" x14ac:dyDescent="0.25">
      <c r="A17">
        <v>0</v>
      </c>
      <c r="B17">
        <v>4.645854285840014E-56</v>
      </c>
      <c r="C17">
        <v>-0.37485596149418571</v>
      </c>
      <c r="D17">
        <v>-0.1455502248413485</v>
      </c>
      <c r="F17" t="s">
        <v>43</v>
      </c>
      <c r="G17">
        <f>C17+D18</f>
        <v>-0.68268893373367812</v>
      </c>
    </row>
    <row r="18" spans="1:20" x14ac:dyDescent="0.25">
      <c r="A18">
        <v>0</v>
      </c>
      <c r="B18">
        <v>-2.987047333373348E-59</v>
      </c>
      <c r="C18">
        <v>5.7820192387351152E-3</v>
      </c>
      <c r="D18">
        <v>-0.30783297223949246</v>
      </c>
      <c r="F18" t="s">
        <v>44</v>
      </c>
      <c r="G18">
        <f>C17*D18-C18*D17</f>
        <v>0.11623459898868282</v>
      </c>
    </row>
    <row r="20" spans="1:20" x14ac:dyDescent="0.25">
      <c r="A20" t="s">
        <v>45</v>
      </c>
    </row>
    <row r="21" spans="1:20" x14ac:dyDescent="0.25">
      <c r="A21" t="s">
        <v>14</v>
      </c>
      <c r="C21" t="s">
        <v>46</v>
      </c>
      <c r="E21" t="s">
        <v>47</v>
      </c>
    </row>
    <row r="22" spans="1:20" x14ac:dyDescent="0.25">
      <c r="A22">
        <f t="array" ref="A22:A24">MMULT(A3:C5,A3:C5)</f>
        <v>0.47163277278878502</v>
      </c>
      <c r="C22">
        <f>G15*A3</f>
        <v>1.6914689313216353</v>
      </c>
      <c r="E22">
        <f>G16</f>
        <v>1.5919807201246421</v>
      </c>
    </row>
    <row r="23" spans="1:20" x14ac:dyDescent="0.25">
      <c r="A23">
        <v>-3.9490921820837896E-2</v>
      </c>
      <c r="C23">
        <f>G15*A4</f>
        <v>-9.1957523815665507E-2</v>
      </c>
      <c r="E23">
        <v>0</v>
      </c>
    </row>
    <row r="24" spans="1:20" x14ac:dyDescent="0.25">
      <c r="A24">
        <v>2.1740912823991768E-2</v>
      </c>
      <c r="C24">
        <v>0</v>
      </c>
      <c r="E24">
        <v>0</v>
      </c>
    </row>
    <row r="26" spans="1:20" x14ac:dyDescent="0.25">
      <c r="A26" t="s">
        <v>48</v>
      </c>
      <c r="C26" t="s">
        <v>18</v>
      </c>
      <c r="D26" t="s">
        <v>19</v>
      </c>
      <c r="E26" t="s">
        <v>20</v>
      </c>
      <c r="G26" t="s">
        <v>21</v>
      </c>
      <c r="K26" t="s">
        <v>10</v>
      </c>
    </row>
    <row r="27" spans="1:20" x14ac:dyDescent="0.25">
      <c r="A27">
        <f>A22-C22+E22</f>
        <v>0.37214456159179177</v>
      </c>
      <c r="C27">
        <f>SQRT(SUMPRODUCT(A27:A29,A27:A29))</f>
        <v>0.37645316619421726</v>
      </c>
      <c r="D27">
        <f>A27+SIGN(A27)*C27</f>
        <v>0.74859772778600897</v>
      </c>
      <c r="E27">
        <f>D27/(SQRT(SUMPRODUCT(D27:D29,D27:D29)))</f>
        <v>0.99713457952502238</v>
      </c>
      <c r="G27">
        <f t="array" ref="G27:I29">MMULT(E27:E29,TRANSPOSE(E27:E29))</f>
        <v>0.99427736968454317</v>
      </c>
      <c r="H27">
        <v>6.9685430627723019E-2</v>
      </c>
      <c r="I27">
        <v>2.8875986146939907E-2</v>
      </c>
      <c r="K27">
        <f>1-2*G27</f>
        <v>-0.98855473936908633</v>
      </c>
      <c r="L27">
        <f t="shared" ref="L27:M28" si="0">-2*H27</f>
        <v>-0.13937086125544604</v>
      </c>
      <c r="M27">
        <f t="shared" si="0"/>
        <v>-5.7751972293879815E-2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f t="shared" ref="A28:A29" si="1">A23-C23+E23</f>
        <v>5.2466601994827611E-2</v>
      </c>
      <c r="D28">
        <f>A28</f>
        <v>5.2466601994827611E-2</v>
      </c>
      <c r="E28">
        <f>D28/(SQRT(SUMPRODUCT(D27:D29,D27:D29)))</f>
        <v>6.9885682493246948E-2</v>
      </c>
      <c r="G28">
        <v>6.9685430627723019E-2</v>
      </c>
      <c r="H28">
        <v>4.8840086175469229E-3</v>
      </c>
      <c r="I28">
        <v>2.0238170864615964E-3</v>
      </c>
      <c r="K28">
        <f t="shared" ref="K28:L29" si="2">-2*G28</f>
        <v>-0.13937086125544604</v>
      </c>
      <c r="L28">
        <f>1-2*H28</f>
        <v>0.9902319827649062</v>
      </c>
      <c r="M28">
        <f t="shared" si="0"/>
        <v>-4.0476341729231927E-3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f t="shared" si="1"/>
        <v>2.1740912823991768E-2</v>
      </c>
      <c r="D29">
        <f>A29</f>
        <v>2.1740912823991768E-2</v>
      </c>
      <c r="E29">
        <f>D29/(SQRT(SUMPRODUCT(D27:D29,D27:D29)))</f>
        <v>2.8958965760363831E-2</v>
      </c>
      <c r="G29">
        <v>2.8875986146939907E-2</v>
      </c>
      <c r="H29">
        <v>2.0238170864615964E-3</v>
      </c>
      <c r="I29">
        <v>8.3862169790992474E-4</v>
      </c>
      <c r="K29">
        <f t="shared" si="2"/>
        <v>-5.7751972293879815E-2</v>
      </c>
      <c r="L29">
        <f t="shared" si="2"/>
        <v>-4.0476341729231927E-3</v>
      </c>
      <c r="M29">
        <f>1-2*I29</f>
        <v>0.99832275660418013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 spans="1:23" x14ac:dyDescent="0.25"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</row>
    <row r="34" spans="1:23" x14ac:dyDescent="0.25"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3" x14ac:dyDescent="0.25"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3" x14ac:dyDescent="0.25"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3" x14ac:dyDescent="0.25">
      <c r="Q37" t="s">
        <v>22</v>
      </c>
      <c r="U37" t="s">
        <v>23</v>
      </c>
    </row>
    <row r="38" spans="1:23" x14ac:dyDescent="0.25">
      <c r="A38">
        <f t="array" ref="A38:J47">MMULT(MMULT(K27:T36,A3:J12),TRANSPOSE(K27:T36))</f>
        <v>0.67737042397690306</v>
      </c>
      <c r="B38">
        <v>-6.9897124349807133E-2</v>
      </c>
      <c r="C38">
        <v>0.30857095491183223</v>
      </c>
      <c r="D38">
        <v>0.14648025654362856</v>
      </c>
      <c r="E38">
        <v>-0.46028493166621492</v>
      </c>
      <c r="F38">
        <v>0.60948130286936064</v>
      </c>
      <c r="G38">
        <v>-1.0660684107020102</v>
      </c>
      <c r="H38">
        <v>-0.63418780606153879</v>
      </c>
      <c r="I38">
        <v>3.5247631927835803E-2</v>
      </c>
      <c r="J38">
        <v>-0.42545119623232563</v>
      </c>
      <c r="L38" t="s">
        <v>26</v>
      </c>
      <c r="M38">
        <f>SQRT(A39*A39+A40*A40)</f>
        <v>0.16901562453285654</v>
      </c>
      <c r="N38" t="s">
        <v>27</v>
      </c>
      <c r="O38">
        <f>A39/M38</f>
        <v>0.46712294147955219</v>
      </c>
      <c r="Q38">
        <f>O38</f>
        <v>0.46712294147955219</v>
      </c>
      <c r="R38">
        <f>O39</f>
        <v>0.88419237586822186</v>
      </c>
      <c r="S38">
        <v>0</v>
      </c>
      <c r="U38">
        <f>O40</f>
        <v>0.98962643722367138</v>
      </c>
      <c r="V38">
        <v>0</v>
      </c>
      <c r="W38">
        <f>O41</f>
        <v>-0.14366459114194721</v>
      </c>
    </row>
    <row r="39" spans="1:23" x14ac:dyDescent="0.25">
      <c r="A39">
        <v>7.8951075687791514E-2</v>
      </c>
      <c r="B39">
        <v>0.35347172168888419</v>
      </c>
      <c r="C39">
        <v>0.1067052820484245</v>
      </c>
      <c r="D39">
        <v>6.9827685205392329E-2</v>
      </c>
      <c r="E39">
        <v>1.1010706550092053</v>
      </c>
      <c r="F39">
        <v>-0.42531156487748267</v>
      </c>
      <c r="G39">
        <v>-0.84106163833008651</v>
      </c>
      <c r="H39">
        <v>-0.2013316650024862</v>
      </c>
      <c r="I39">
        <v>-1.6343489732456834E-2</v>
      </c>
      <c r="J39">
        <v>0.65252782722838665</v>
      </c>
      <c r="N39" t="s">
        <v>28</v>
      </c>
      <c r="O39">
        <f>A40/M38</f>
        <v>0.88419237586822186</v>
      </c>
      <c r="Q39">
        <f>-R38</f>
        <v>-0.88419237586822186</v>
      </c>
      <c r="R39">
        <f>Q38</f>
        <v>0.46712294147955219</v>
      </c>
      <c r="S39">
        <v>0</v>
      </c>
      <c r="U39">
        <v>0</v>
      </c>
      <c r="V39">
        <v>1</v>
      </c>
      <c r="W39">
        <v>0</v>
      </c>
    </row>
    <row r="40" spans="1:23" x14ac:dyDescent="0.25">
      <c r="A40">
        <v>0.14944232661455775</v>
      </c>
      <c r="B40">
        <v>-0.57474416057561184</v>
      </c>
      <c r="C40">
        <v>-0.48282499720038818</v>
      </c>
      <c r="D40">
        <v>1.1409018015181545</v>
      </c>
      <c r="E40">
        <v>-0.15620207744450737</v>
      </c>
      <c r="F40">
        <v>0.38976281705965576</v>
      </c>
      <c r="G40">
        <v>1.1794111860539491</v>
      </c>
      <c r="H40">
        <v>-0.72221119791693766</v>
      </c>
      <c r="I40">
        <v>0.92059124182165308</v>
      </c>
      <c r="J40">
        <v>1.1939353599231033</v>
      </c>
      <c r="L40" t="s">
        <v>26</v>
      </c>
      <c r="M40">
        <f>SQRT(M38*M38+A41*A41)</f>
        <v>0.17078729728261727</v>
      </c>
      <c r="N40" t="s">
        <v>27</v>
      </c>
      <c r="O40">
        <f>M38/M40</f>
        <v>0.98962643722367138</v>
      </c>
      <c r="Q40">
        <v>0</v>
      </c>
      <c r="R40">
        <v>0</v>
      </c>
      <c r="S40">
        <v>1</v>
      </c>
      <c r="U40">
        <f>-W38</f>
        <v>0.14366459114194721</v>
      </c>
      <c r="V40">
        <v>0</v>
      </c>
      <c r="W40">
        <f>U38</f>
        <v>0.98962643722367138</v>
      </c>
    </row>
    <row r="41" spans="1:23" x14ac:dyDescent="0.25">
      <c r="A41">
        <v>-2.45360872363454E-2</v>
      </c>
      <c r="B41">
        <v>-1.7196487188746762E-3</v>
      </c>
      <c r="C41">
        <v>0.42414022020620751</v>
      </c>
      <c r="D41">
        <v>0.53716048953940287</v>
      </c>
      <c r="E41">
        <v>0.12023448954358473</v>
      </c>
      <c r="F41">
        <v>5.5318480828094652E-2</v>
      </c>
      <c r="G41">
        <v>0.50511073013113217</v>
      </c>
      <c r="H41">
        <v>-0.26562576377426494</v>
      </c>
      <c r="I41">
        <v>-0.42592389924719853</v>
      </c>
      <c r="J41">
        <v>0.93208821347238979</v>
      </c>
      <c r="N41" t="s">
        <v>28</v>
      </c>
      <c r="O41">
        <f>A41/M40</f>
        <v>-0.14366459114194721</v>
      </c>
    </row>
    <row r="42" spans="1:23" x14ac:dyDescent="0.25">
      <c r="A42">
        <v>0</v>
      </c>
      <c r="B42">
        <v>0</v>
      </c>
      <c r="C42">
        <v>0</v>
      </c>
      <c r="D42">
        <v>0.13051815742317419</v>
      </c>
      <c r="E42">
        <v>1.1885328620013349</v>
      </c>
      <c r="F42">
        <v>-0.41399292287049283</v>
      </c>
      <c r="G42">
        <v>-0.13821951815587807</v>
      </c>
      <c r="H42">
        <v>3.0744742061668884E-2</v>
      </c>
      <c r="I42">
        <v>1.2154763174839678</v>
      </c>
      <c r="J42">
        <v>0.47676525268623982</v>
      </c>
      <c r="Q42" t="s">
        <v>29</v>
      </c>
    </row>
    <row r="43" spans="1:23" x14ac:dyDescent="0.25">
      <c r="A43">
        <v>0</v>
      </c>
      <c r="B43">
        <v>0</v>
      </c>
      <c r="C43">
        <v>0</v>
      </c>
      <c r="D43">
        <v>0</v>
      </c>
      <c r="E43">
        <v>-0.54053651115080537</v>
      </c>
      <c r="F43">
        <v>0.29110687064617013</v>
      </c>
      <c r="G43">
        <v>0.4581833813903593</v>
      </c>
      <c r="H43">
        <v>0.40774107700329676</v>
      </c>
      <c r="I43">
        <v>0.9305659396802326</v>
      </c>
      <c r="J43">
        <v>-0.59037230457885914</v>
      </c>
      <c r="Q43">
        <f t="array" ref="Q43:S45">MMULT(U38:W40,Q38:S40)</f>
        <v>0.46227721232185076</v>
      </c>
      <c r="R43">
        <v>0.87502015075080175</v>
      </c>
      <c r="S43">
        <v>-0.14366459114194721</v>
      </c>
    </row>
    <row r="44" spans="1:2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0.44349368643431508</v>
      </c>
      <c r="G44">
        <v>-0.29093038440006147</v>
      </c>
      <c r="H44">
        <v>-5.0414188267920101E-2</v>
      </c>
      <c r="I44">
        <v>2.0576283816241547E-2</v>
      </c>
      <c r="J44">
        <v>0.14013064067692316</v>
      </c>
      <c r="Q44">
        <v>-0.88419237586822186</v>
      </c>
      <c r="R44">
        <v>0.46712294147955219</v>
      </c>
      <c r="S44">
        <v>0</v>
      </c>
    </row>
    <row r="45" spans="1:2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0.81210626499177341</v>
      </c>
      <c r="H45">
        <v>1.0611664127030882</v>
      </c>
      <c r="I45">
        <v>0.4173584051328294</v>
      </c>
      <c r="J45">
        <v>-0.20600333098524759</v>
      </c>
      <c r="Q45">
        <v>6.71090264006836E-2</v>
      </c>
      <c r="R45">
        <v>0.127027136169935</v>
      </c>
      <c r="S45">
        <v>0.98962643722367138</v>
      </c>
    </row>
    <row r="46" spans="1:2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-0.37023337716484717</v>
      </c>
      <c r="I46">
        <v>1.2394790157562443</v>
      </c>
      <c r="J46">
        <v>0.84807588743325568</v>
      </c>
    </row>
    <row r="47" spans="1:2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0.37073576985686674</v>
      </c>
      <c r="J47">
        <v>-0.24397324915502083</v>
      </c>
    </row>
    <row r="49" spans="1:23" x14ac:dyDescent="0.25">
      <c r="A49" t="s">
        <v>49</v>
      </c>
    </row>
    <row r="50" spans="1:23" x14ac:dyDescent="0.25">
      <c r="A50">
        <f>A38</f>
        <v>0.67737042397690306</v>
      </c>
      <c r="B50">
        <f t="shared" ref="B50:J50" si="3">B38</f>
        <v>-6.9897124349807133E-2</v>
      </c>
      <c r="C50">
        <f t="shared" si="3"/>
        <v>0.30857095491183223</v>
      </c>
      <c r="D50">
        <f t="shared" si="3"/>
        <v>0.14648025654362856</v>
      </c>
      <c r="E50">
        <f t="shared" si="3"/>
        <v>-0.46028493166621492</v>
      </c>
      <c r="F50">
        <f t="shared" si="3"/>
        <v>0.60948130286936064</v>
      </c>
      <c r="G50">
        <f t="shared" si="3"/>
        <v>-1.0660684107020102</v>
      </c>
      <c r="H50">
        <f t="shared" si="3"/>
        <v>-0.63418780606153879</v>
      </c>
      <c r="I50">
        <f t="shared" si="3"/>
        <v>3.5247631927835803E-2</v>
      </c>
      <c r="J50">
        <f t="shared" si="3"/>
        <v>-0.42545119623232563</v>
      </c>
    </row>
    <row r="51" spans="1:23" x14ac:dyDescent="0.25">
      <c r="A51" s="1">
        <f t="array" ref="A51:J53">MMULT(Q43:S45,A39:J41)</f>
        <v>0.1707872972826173</v>
      </c>
      <c r="B51" s="1">
        <v>-0.33926374726296754</v>
      </c>
      <c r="C51" s="1">
        <v>-0.43408811283395682</v>
      </c>
      <c r="D51" s="1">
        <v>0.95342087190862679</v>
      </c>
      <c r="E51" s="1">
        <v>0.35504646883252866</v>
      </c>
      <c r="F51" s="1">
        <v>0.13649116743002865</v>
      </c>
      <c r="G51" s="1">
        <v>0.57063839773432801</v>
      </c>
      <c r="H51" s="1">
        <v>-0.68685937537526476</v>
      </c>
      <c r="I51" s="1">
        <v>0.85917084716845238</v>
      </c>
      <c r="J51" s="1">
        <v>1.2124581714634604</v>
      </c>
    </row>
    <row r="52" spans="1:23" x14ac:dyDescent="0.25">
      <c r="A52" s="1">
        <v>0</v>
      </c>
      <c r="B52" s="1">
        <v>-0.58101318428860127</v>
      </c>
      <c r="C52" s="1">
        <v>-0.31988662976418708</v>
      </c>
      <c r="D52" s="1">
        <v>0.47120029858134643</v>
      </c>
      <c r="E52" s="1">
        <v>-1.0465238523324636</v>
      </c>
      <c r="F52" s="1">
        <v>0.55812439661751578</v>
      </c>
      <c r="G52" s="1">
        <v>1.2945903106901064</v>
      </c>
      <c r="H52" s="1">
        <v>-0.15934549592437774</v>
      </c>
      <c r="I52" s="1">
        <v>0.44448007779656323</v>
      </c>
      <c r="J52" s="1">
        <v>-1.9245532613467953E-2</v>
      </c>
    </row>
    <row r="53" spans="1:23" x14ac:dyDescent="0.25">
      <c r="A53" s="1">
        <v>0</v>
      </c>
      <c r="B53" s="1">
        <v>-5.0988771480535017E-2</v>
      </c>
      <c r="C53" s="1">
        <v>0.36556938593039051</v>
      </c>
      <c r="D53" s="1">
        <v>0.68119977794812048</v>
      </c>
      <c r="E53" s="1">
        <v>0.1730371066128851</v>
      </c>
      <c r="F53" s="1">
        <v>7.5712840495268593E-2</v>
      </c>
      <c r="G53" s="1">
        <v>0.59324532990304324</v>
      </c>
      <c r="H53" s="1">
        <v>-0.36812187044193451</v>
      </c>
      <c r="I53" s="1">
        <v>-0.30566227759262515</v>
      </c>
      <c r="J53" s="1">
        <v>1.1178718346045609</v>
      </c>
    </row>
    <row r="54" spans="1:23" x14ac:dyDescent="0.25">
      <c r="A54">
        <f t="shared" ref="A54:J54" si="4">A42</f>
        <v>0</v>
      </c>
      <c r="B54">
        <f t="shared" si="4"/>
        <v>0</v>
      </c>
      <c r="C54">
        <f t="shared" si="4"/>
        <v>0</v>
      </c>
      <c r="D54">
        <f t="shared" si="4"/>
        <v>0.13051815742317419</v>
      </c>
      <c r="E54">
        <f t="shared" si="4"/>
        <v>1.1885328620013349</v>
      </c>
      <c r="F54">
        <f t="shared" si="4"/>
        <v>-0.41399292287049283</v>
      </c>
      <c r="G54">
        <f t="shared" si="4"/>
        <v>-0.13821951815587807</v>
      </c>
      <c r="H54">
        <f t="shared" si="4"/>
        <v>3.0744742061668884E-2</v>
      </c>
      <c r="I54">
        <f t="shared" si="4"/>
        <v>1.2154763174839678</v>
      </c>
      <c r="J54">
        <f t="shared" si="4"/>
        <v>0.47676525268623982</v>
      </c>
    </row>
    <row r="55" spans="1:23" x14ac:dyDescent="0.25">
      <c r="A55">
        <f t="shared" ref="A55:J55" si="5">A43</f>
        <v>0</v>
      </c>
      <c r="B55">
        <f t="shared" si="5"/>
        <v>0</v>
      </c>
      <c r="C55">
        <f t="shared" si="5"/>
        <v>0</v>
      </c>
      <c r="D55">
        <f t="shared" si="5"/>
        <v>0</v>
      </c>
      <c r="E55">
        <f t="shared" si="5"/>
        <v>-0.54053651115080537</v>
      </c>
      <c r="F55">
        <f t="shared" si="5"/>
        <v>0.29110687064617013</v>
      </c>
      <c r="G55">
        <f t="shared" si="5"/>
        <v>0.4581833813903593</v>
      </c>
      <c r="H55">
        <f t="shared" si="5"/>
        <v>0.40774107700329676</v>
      </c>
      <c r="I55">
        <f t="shared" si="5"/>
        <v>0.9305659396802326</v>
      </c>
      <c r="J55">
        <f t="shared" si="5"/>
        <v>-0.59037230457885914</v>
      </c>
    </row>
    <row r="56" spans="1:23" x14ac:dyDescent="0.25">
      <c r="A56">
        <f t="shared" ref="A56:J56" si="6">A44</f>
        <v>0</v>
      </c>
      <c r="B56">
        <f t="shared" si="6"/>
        <v>0</v>
      </c>
      <c r="C56">
        <f t="shared" si="6"/>
        <v>0</v>
      </c>
      <c r="D56">
        <f t="shared" si="6"/>
        <v>0</v>
      </c>
      <c r="E56">
        <f t="shared" si="6"/>
        <v>0</v>
      </c>
      <c r="F56">
        <f t="shared" si="6"/>
        <v>0.44349368643431508</v>
      </c>
      <c r="G56">
        <f t="shared" si="6"/>
        <v>-0.29093038440006147</v>
      </c>
      <c r="H56">
        <f t="shared" si="6"/>
        <v>-5.0414188267920101E-2</v>
      </c>
      <c r="I56">
        <f t="shared" si="6"/>
        <v>2.0576283816241547E-2</v>
      </c>
      <c r="J56">
        <f t="shared" si="6"/>
        <v>0.14013064067692316</v>
      </c>
    </row>
    <row r="57" spans="1:23" x14ac:dyDescent="0.25">
      <c r="A57">
        <f t="shared" ref="A57:J57" si="7">A45</f>
        <v>0</v>
      </c>
      <c r="B57">
        <f t="shared" si="7"/>
        <v>0</v>
      </c>
      <c r="C57">
        <f t="shared" si="7"/>
        <v>0</v>
      </c>
      <c r="D57">
        <f t="shared" si="7"/>
        <v>0</v>
      </c>
      <c r="E57">
        <f t="shared" si="7"/>
        <v>0</v>
      </c>
      <c r="F57">
        <f t="shared" si="7"/>
        <v>0</v>
      </c>
      <c r="G57">
        <f t="shared" si="7"/>
        <v>0.81210626499177341</v>
      </c>
      <c r="H57">
        <f t="shared" si="7"/>
        <v>1.0611664127030882</v>
      </c>
      <c r="I57">
        <f t="shared" si="7"/>
        <v>0.4173584051328294</v>
      </c>
      <c r="J57">
        <f t="shared" si="7"/>
        <v>-0.20600333098524759</v>
      </c>
    </row>
    <row r="58" spans="1:23" x14ac:dyDescent="0.25">
      <c r="A58">
        <f t="shared" ref="A58:J58" si="8">A46</f>
        <v>0</v>
      </c>
      <c r="B58">
        <f t="shared" si="8"/>
        <v>0</v>
      </c>
      <c r="C58">
        <f t="shared" si="8"/>
        <v>0</v>
      </c>
      <c r="D58">
        <f t="shared" si="8"/>
        <v>0</v>
      </c>
      <c r="E58">
        <f t="shared" si="8"/>
        <v>0</v>
      </c>
      <c r="F58">
        <f t="shared" si="8"/>
        <v>0</v>
      </c>
      <c r="G58">
        <f t="shared" si="8"/>
        <v>0</v>
      </c>
      <c r="H58">
        <f t="shared" si="8"/>
        <v>-0.37023337716484717</v>
      </c>
      <c r="I58">
        <f t="shared" si="8"/>
        <v>1.2394790157562443</v>
      </c>
      <c r="J58">
        <f t="shared" si="8"/>
        <v>0.84807588743325568</v>
      </c>
    </row>
    <row r="59" spans="1:23" x14ac:dyDescent="0.25">
      <c r="A59">
        <f t="shared" ref="A59:J59" si="9">A47</f>
        <v>0</v>
      </c>
      <c r="B59">
        <f t="shared" si="9"/>
        <v>0</v>
      </c>
      <c r="C59">
        <f t="shared" si="9"/>
        <v>0</v>
      </c>
      <c r="D59">
        <f t="shared" si="9"/>
        <v>0</v>
      </c>
      <c r="E59">
        <f t="shared" si="9"/>
        <v>0</v>
      </c>
      <c r="F59">
        <f t="shared" si="9"/>
        <v>0</v>
      </c>
      <c r="G59">
        <f t="shared" si="9"/>
        <v>0</v>
      </c>
      <c r="H59">
        <f t="shared" si="9"/>
        <v>0</v>
      </c>
      <c r="I59">
        <f t="shared" si="9"/>
        <v>0.37073576985686674</v>
      </c>
      <c r="J59">
        <f t="shared" si="9"/>
        <v>-0.24397324915502083</v>
      </c>
    </row>
    <row r="61" spans="1:23" x14ac:dyDescent="0.25">
      <c r="A61" t="s">
        <v>50</v>
      </c>
      <c r="Q61" t="s">
        <v>22</v>
      </c>
      <c r="U61" t="s">
        <v>23</v>
      </c>
    </row>
    <row r="62" spans="1:23" x14ac:dyDescent="0.25">
      <c r="A62">
        <f>A50</f>
        <v>0.67737042397690306</v>
      </c>
      <c r="B62" s="1">
        <f t="array" ref="B62:D71">MMULT(B50:D59,TRANSPOSE(Q43:S45))</f>
        <v>0.21664992952381973</v>
      </c>
      <c r="C62" s="1">
        <v>0.20594307655878186</v>
      </c>
      <c r="D62" s="1">
        <v>0.17946689115122963</v>
      </c>
      <c r="E62">
        <f t="shared" ref="E62:J62" si="10">E50</f>
        <v>-0.46028493166621492</v>
      </c>
      <c r="F62">
        <f t="shared" si="10"/>
        <v>0.60948130286936064</v>
      </c>
      <c r="G62">
        <f t="shared" si="10"/>
        <v>-1.0660684107020102</v>
      </c>
      <c r="H62">
        <f t="shared" si="10"/>
        <v>-0.63418780606153879</v>
      </c>
      <c r="I62">
        <f t="shared" si="10"/>
        <v>3.5247631927835803E-2</v>
      </c>
      <c r="J62">
        <f t="shared" si="10"/>
        <v>-0.42545119623232563</v>
      </c>
      <c r="L62" t="s">
        <v>26</v>
      </c>
      <c r="M62">
        <f>SQRT(B64*B64+B65*B65)</f>
        <v>0.64735782237062489</v>
      </c>
      <c r="N62" t="s">
        <v>27</v>
      </c>
      <c r="O62">
        <f>B64/M62</f>
        <v>-0.95185564938376921</v>
      </c>
      <c r="Q62">
        <f>O62</f>
        <v>-0.95185564938376921</v>
      </c>
      <c r="R62">
        <f>O63</f>
        <v>0.30654660777148213</v>
      </c>
      <c r="S62">
        <v>0</v>
      </c>
      <c r="U62">
        <f>O64</f>
        <v>0.9995807728644831</v>
      </c>
      <c r="V62">
        <v>0</v>
      </c>
      <c r="W62">
        <f>O65</f>
        <v>-2.8953039903305333E-2</v>
      </c>
    </row>
    <row r="63" spans="1:23" x14ac:dyDescent="0.25">
      <c r="A63">
        <f t="shared" ref="A63:J63" si="11">A51</f>
        <v>0.1707872972826173</v>
      </c>
      <c r="B63" s="1">
        <v>-0.67364256500664121</v>
      </c>
      <c r="C63" s="1">
        <v>9.7201902610093538E-2</v>
      </c>
      <c r="D63" s="1">
        <v>0.86562187105104615</v>
      </c>
      <c r="E63">
        <f t="shared" si="11"/>
        <v>0.35504646883252866</v>
      </c>
      <c r="F63">
        <f t="shared" si="11"/>
        <v>0.13649116743002865</v>
      </c>
      <c r="G63">
        <f t="shared" si="11"/>
        <v>0.57063839773432801</v>
      </c>
      <c r="H63">
        <f t="shared" si="11"/>
        <v>-0.68685937537526476</v>
      </c>
      <c r="I63">
        <f t="shared" si="11"/>
        <v>0.85917084716845238</v>
      </c>
      <c r="J63">
        <f t="shared" si="11"/>
        <v>1.2124581714634604</v>
      </c>
      <c r="N63" t="s">
        <v>28</v>
      </c>
      <c r="O63">
        <f>B65/M62</f>
        <v>0.30654660777148213</v>
      </c>
      <c r="Q63">
        <f>-R62</f>
        <v>-0.30654660777148213</v>
      </c>
      <c r="R63">
        <f>Q62</f>
        <v>-0.95185564938376921</v>
      </c>
      <c r="S63">
        <v>0</v>
      </c>
      <c r="U63">
        <v>0</v>
      </c>
      <c r="V63">
        <v>1</v>
      </c>
      <c r="W63">
        <v>0</v>
      </c>
    </row>
    <row r="64" spans="1:23" x14ac:dyDescent="0.25">
      <c r="A64">
        <f t="shared" ref="A64:J64" si="12">A52</f>
        <v>0</v>
      </c>
      <c r="B64" s="1">
        <v>-0.61619120039625386</v>
      </c>
      <c r="C64" s="1">
        <v>0.36430104439147182</v>
      </c>
      <c r="D64" s="1">
        <v>0.38668676110222211</v>
      </c>
      <c r="E64">
        <f t="shared" si="12"/>
        <v>-1.0465238523324636</v>
      </c>
      <c r="F64">
        <f t="shared" si="12"/>
        <v>0.55812439661751578</v>
      </c>
      <c r="G64">
        <f t="shared" si="12"/>
        <v>1.2945903106901064</v>
      </c>
      <c r="H64">
        <f t="shared" si="12"/>
        <v>-0.15934549592437774</v>
      </c>
      <c r="I64">
        <f t="shared" si="12"/>
        <v>0.44448007779656323</v>
      </c>
      <c r="J64">
        <f t="shared" si="12"/>
        <v>-1.9245532613467953E-2</v>
      </c>
      <c r="L64" t="s">
        <v>26</v>
      </c>
      <c r="M64">
        <f>SQRT(M62*M62+B66*B66)</f>
        <v>0.6476293261579068</v>
      </c>
      <c r="N64" t="s">
        <v>27</v>
      </c>
      <c r="O64">
        <f>M62/M64</f>
        <v>0.9995807728644831</v>
      </c>
      <c r="Q64">
        <v>0</v>
      </c>
      <c r="R64">
        <v>0</v>
      </c>
      <c r="S64">
        <v>1</v>
      </c>
      <c r="U64">
        <f>-W62</f>
        <v>2.8953039903305333E-2</v>
      </c>
      <c r="V64">
        <v>0</v>
      </c>
      <c r="W64">
        <f>U62</f>
        <v>0.9995807728644831</v>
      </c>
    </row>
    <row r="65" spans="1:19" x14ac:dyDescent="0.25">
      <c r="A65">
        <f t="shared" ref="A65:J65" si="13">A53</f>
        <v>0</v>
      </c>
      <c r="B65" s="1">
        <v>0.19844534446204876</v>
      </c>
      <c r="C65" s="1">
        <v>0.21584972986865372</v>
      </c>
      <c r="D65" s="1">
        <v>0.71714873464306816</v>
      </c>
      <c r="E65">
        <f t="shared" si="13"/>
        <v>0.1730371066128851</v>
      </c>
      <c r="F65">
        <f t="shared" si="13"/>
        <v>7.5712840495268593E-2</v>
      </c>
      <c r="G65">
        <f t="shared" si="13"/>
        <v>0.59324532990304324</v>
      </c>
      <c r="H65">
        <f t="shared" si="13"/>
        <v>-0.36812187044193451</v>
      </c>
      <c r="I65">
        <f t="shared" si="13"/>
        <v>-0.30566227759262515</v>
      </c>
      <c r="J65">
        <f t="shared" si="13"/>
        <v>1.1178718346045609</v>
      </c>
      <c r="N65" t="s">
        <v>28</v>
      </c>
      <c r="O65">
        <f>B66/M64</f>
        <v>-2.8953039903305333E-2</v>
      </c>
    </row>
    <row r="66" spans="1:19" x14ac:dyDescent="0.25">
      <c r="A66">
        <f t="shared" ref="A66:J66" si="14">A54</f>
        <v>0</v>
      </c>
      <c r="B66" s="1">
        <v>-1.8750837722800621E-2</v>
      </c>
      <c r="C66" s="1">
        <v>0</v>
      </c>
      <c r="D66" s="1">
        <v>0.12916421912369414</v>
      </c>
      <c r="E66">
        <f t="shared" si="14"/>
        <v>1.1885328620013349</v>
      </c>
      <c r="F66">
        <f t="shared" si="14"/>
        <v>-0.41399292287049283</v>
      </c>
      <c r="G66">
        <f t="shared" si="14"/>
        <v>-0.13821951815587807</v>
      </c>
      <c r="H66">
        <f t="shared" si="14"/>
        <v>3.0744742061668884E-2</v>
      </c>
      <c r="I66">
        <f t="shared" si="14"/>
        <v>1.2154763174839678</v>
      </c>
      <c r="J66">
        <f t="shared" si="14"/>
        <v>0.47676525268623982</v>
      </c>
      <c r="Q66" t="s">
        <v>29</v>
      </c>
    </row>
    <row r="67" spans="1:19" x14ac:dyDescent="0.25">
      <c r="A67">
        <f t="shared" ref="A67:J67" si="15">A55</f>
        <v>0</v>
      </c>
      <c r="B67" s="1">
        <v>0</v>
      </c>
      <c r="C67" s="1">
        <v>0</v>
      </c>
      <c r="D67" s="1">
        <v>0</v>
      </c>
      <c r="E67">
        <f t="shared" si="15"/>
        <v>-0.54053651115080537</v>
      </c>
      <c r="F67">
        <f t="shared" si="15"/>
        <v>0.29110687064617013</v>
      </c>
      <c r="G67">
        <f t="shared" si="15"/>
        <v>0.4581833813903593</v>
      </c>
      <c r="H67">
        <f t="shared" si="15"/>
        <v>0.40774107700329676</v>
      </c>
      <c r="I67">
        <f t="shared" si="15"/>
        <v>0.9305659396802326</v>
      </c>
      <c r="J67">
        <f t="shared" si="15"/>
        <v>-0.59037230457885914</v>
      </c>
      <c r="Q67">
        <f t="array" ref="Q67:S69">MMULT(U62:W64,Q62:S64)</f>
        <v>-0.95145660566645252</v>
      </c>
      <c r="R67">
        <v>0.30641809511520368</v>
      </c>
      <c r="S67">
        <v>-2.8953039903305333E-2</v>
      </c>
    </row>
    <row r="68" spans="1:19" x14ac:dyDescent="0.25">
      <c r="A68">
        <f t="shared" ref="A68:J68" si="16">A56</f>
        <v>0</v>
      </c>
      <c r="B68" s="1">
        <v>0</v>
      </c>
      <c r="C68" s="1">
        <v>0</v>
      </c>
      <c r="D68" s="1">
        <v>0</v>
      </c>
      <c r="E68">
        <f t="shared" si="16"/>
        <v>0</v>
      </c>
      <c r="F68">
        <f t="shared" si="16"/>
        <v>0.44349368643431508</v>
      </c>
      <c r="G68">
        <f t="shared" si="16"/>
        <v>-0.29093038440006147</v>
      </c>
      <c r="H68">
        <f t="shared" si="16"/>
        <v>-5.0414188267920101E-2</v>
      </c>
      <c r="I68">
        <f t="shared" si="16"/>
        <v>2.0576283816241547E-2</v>
      </c>
      <c r="J68">
        <f t="shared" si="16"/>
        <v>0.14013064067692316</v>
      </c>
      <c r="Q68">
        <v>-0.30654660777148213</v>
      </c>
      <c r="R68">
        <v>-0.95185564938376921</v>
      </c>
      <c r="S68">
        <v>0</v>
      </c>
    </row>
    <row r="69" spans="1:19" x14ac:dyDescent="0.25">
      <c r="A69">
        <f t="shared" ref="A69:J69" si="17">A57</f>
        <v>0</v>
      </c>
      <c r="B69" s="1">
        <v>0</v>
      </c>
      <c r="C69" s="1">
        <v>0</v>
      </c>
      <c r="D69" s="1">
        <v>0</v>
      </c>
      <c r="E69">
        <f t="shared" si="17"/>
        <v>0</v>
      </c>
      <c r="F69">
        <f t="shared" si="17"/>
        <v>0</v>
      </c>
      <c r="G69">
        <f t="shared" si="17"/>
        <v>0.81210626499177341</v>
      </c>
      <c r="H69">
        <f t="shared" si="17"/>
        <v>1.0611664127030882</v>
      </c>
      <c r="I69">
        <f t="shared" si="17"/>
        <v>0.4173584051328294</v>
      </c>
      <c r="J69">
        <f t="shared" si="17"/>
        <v>-0.20600333098524759</v>
      </c>
      <c r="Q69">
        <v>-2.7559114598794881E-2</v>
      </c>
      <c r="R69">
        <v>8.8754561670306101E-3</v>
      </c>
      <c r="S69">
        <v>0.9995807728644831</v>
      </c>
    </row>
    <row r="70" spans="1:19" x14ac:dyDescent="0.25">
      <c r="A70">
        <f t="shared" ref="A70:J70" si="18">A58</f>
        <v>0</v>
      </c>
      <c r="B70" s="1">
        <v>0</v>
      </c>
      <c r="C70" s="1">
        <v>0</v>
      </c>
      <c r="D70" s="1">
        <v>0</v>
      </c>
      <c r="E70">
        <f t="shared" si="18"/>
        <v>0</v>
      </c>
      <c r="F70">
        <f t="shared" si="18"/>
        <v>0</v>
      </c>
      <c r="G70">
        <f t="shared" si="18"/>
        <v>0</v>
      </c>
      <c r="H70">
        <f t="shared" si="18"/>
        <v>-0.37023337716484717</v>
      </c>
      <c r="I70">
        <f t="shared" si="18"/>
        <v>1.2394790157562443</v>
      </c>
      <c r="J70">
        <f t="shared" si="18"/>
        <v>0.84807588743325568</v>
      </c>
    </row>
    <row r="71" spans="1:19" x14ac:dyDescent="0.25">
      <c r="A71">
        <f t="shared" ref="A71:J71" si="19">A59</f>
        <v>0</v>
      </c>
      <c r="B71" s="1">
        <v>0</v>
      </c>
      <c r="C71" s="1">
        <v>0</v>
      </c>
      <c r="D71" s="1">
        <v>0</v>
      </c>
      <c r="E71">
        <f t="shared" si="19"/>
        <v>0</v>
      </c>
      <c r="F71">
        <f t="shared" si="19"/>
        <v>0</v>
      </c>
      <c r="G71">
        <f t="shared" si="19"/>
        <v>0</v>
      </c>
      <c r="H71">
        <f t="shared" si="19"/>
        <v>0</v>
      </c>
      <c r="I71">
        <f t="shared" si="19"/>
        <v>0.37073576985686674</v>
      </c>
      <c r="J71">
        <f t="shared" si="19"/>
        <v>-0.24397324915502083</v>
      </c>
    </row>
    <row r="73" spans="1:19" x14ac:dyDescent="0.25">
      <c r="A73" t="s">
        <v>49</v>
      </c>
    </row>
    <row r="74" spans="1:19" x14ac:dyDescent="0.25">
      <c r="A74">
        <f>A62</f>
        <v>0.67737042397690306</v>
      </c>
      <c r="B74">
        <f t="shared" ref="B74:J74" si="20">B62</f>
        <v>0.21664992952381973</v>
      </c>
      <c r="C74">
        <f t="shared" si="20"/>
        <v>0.20594307655878186</v>
      </c>
      <c r="D74">
        <f t="shared" si="20"/>
        <v>0.17946689115122963</v>
      </c>
      <c r="E74">
        <f t="shared" si="20"/>
        <v>-0.46028493166621492</v>
      </c>
      <c r="F74">
        <f t="shared" si="20"/>
        <v>0.60948130286936064</v>
      </c>
      <c r="G74">
        <f t="shared" si="20"/>
        <v>-1.0660684107020102</v>
      </c>
      <c r="H74">
        <f t="shared" si="20"/>
        <v>-0.63418780606153879</v>
      </c>
      <c r="I74">
        <f t="shared" si="20"/>
        <v>3.5247631927835803E-2</v>
      </c>
      <c r="J74">
        <f t="shared" si="20"/>
        <v>-0.42545119623232563</v>
      </c>
    </row>
    <row r="75" spans="1:19" x14ac:dyDescent="0.25">
      <c r="A75">
        <f t="shared" ref="A75:J75" si="21">A63</f>
        <v>0.1707872972826173</v>
      </c>
      <c r="B75">
        <f t="shared" si="21"/>
        <v>-0.67364256500664121</v>
      </c>
      <c r="C75">
        <f t="shared" si="21"/>
        <v>9.7201902610093538E-2</v>
      </c>
      <c r="D75">
        <f t="shared" si="21"/>
        <v>0.86562187105104615</v>
      </c>
      <c r="E75">
        <f t="shared" si="21"/>
        <v>0.35504646883252866</v>
      </c>
      <c r="F75">
        <f t="shared" si="21"/>
        <v>0.13649116743002865</v>
      </c>
      <c r="G75">
        <f t="shared" si="21"/>
        <v>0.57063839773432801</v>
      </c>
      <c r="H75">
        <f t="shared" si="21"/>
        <v>-0.68685937537526476</v>
      </c>
      <c r="I75">
        <f t="shared" si="21"/>
        <v>0.85917084716845238</v>
      </c>
      <c r="J75">
        <f t="shared" si="21"/>
        <v>1.2124581714634604</v>
      </c>
    </row>
    <row r="76" spans="1:19" x14ac:dyDescent="0.25">
      <c r="A76" s="1">
        <f t="array" ref="A76:J78">MMULT(Q67:S69,A64:J66)</f>
        <v>0</v>
      </c>
      <c r="B76" s="1">
        <v>0.64762932615790669</v>
      </c>
      <c r="C76" s="1">
        <v>-0.28047637207996923</v>
      </c>
      <c r="D76" s="1">
        <v>-0.15190802078123461</v>
      </c>
      <c r="E76" s="1">
        <v>1.014332093501878</v>
      </c>
      <c r="F76" s="1">
        <v>-0.49584500596946163</v>
      </c>
      <c r="G76" s="1">
        <v>-1.045963523588423</v>
      </c>
      <c r="H76" s="1">
        <v>3.7920968625654299E-2</v>
      </c>
      <c r="I76" s="1">
        <v>-0.5517556932768215</v>
      </c>
      <c r="J76" s="1">
        <v>0.34704364389158665</v>
      </c>
    </row>
    <row r="77" spans="1:19" x14ac:dyDescent="0.25">
      <c r="A77" s="1">
        <v>0</v>
      </c>
      <c r="B77" s="1">
        <v>0</v>
      </c>
      <c r="C77" s="1">
        <v>-0.31713303415925237</v>
      </c>
      <c r="D77" s="1">
        <v>-0.80115958940445375</v>
      </c>
      <c r="E77" s="1">
        <v>0.15610198940196396</v>
      </c>
      <c r="F77" s="1">
        <v>-0.24315883545391836</v>
      </c>
      <c r="G77" s="1">
        <v>-0.96153618693463083</v>
      </c>
      <c r="H77" s="1">
        <v>0.39924570328115783</v>
      </c>
      <c r="I77" s="1">
        <v>0.15469250565950918</v>
      </c>
      <c r="J77" s="1">
        <v>-1.0581529683179358</v>
      </c>
    </row>
    <row r="78" spans="1:19" x14ac:dyDescent="0.25">
      <c r="A78" s="1">
        <v>0</v>
      </c>
      <c r="B78" s="1">
        <v>0</v>
      </c>
      <c r="C78" s="1">
        <v>-8.1240494147305983E-3</v>
      </c>
      <c r="D78" s="1">
        <v>0.12481834737461268</v>
      </c>
      <c r="E78" s="1">
        <v>1.2184116508059455</v>
      </c>
      <c r="F78" s="1">
        <v>-0.42852879401298183</v>
      </c>
      <c r="G78" s="1">
        <v>-0.1685740125921571</v>
      </c>
      <c r="H78" s="1">
        <v>3.185602428927118E-2</v>
      </c>
      <c r="I78" s="1">
        <v>1.2000043872815354</v>
      </c>
      <c r="J78" s="1">
        <v>0.48701739206224243</v>
      </c>
    </row>
    <row r="79" spans="1:19" x14ac:dyDescent="0.25">
      <c r="A79">
        <f t="shared" ref="A79:J79" si="22">A67</f>
        <v>0</v>
      </c>
      <c r="B79">
        <f t="shared" si="22"/>
        <v>0</v>
      </c>
      <c r="C79">
        <f t="shared" si="22"/>
        <v>0</v>
      </c>
      <c r="D79">
        <f t="shared" si="22"/>
        <v>0</v>
      </c>
      <c r="E79">
        <f t="shared" si="22"/>
        <v>-0.54053651115080537</v>
      </c>
      <c r="F79">
        <f t="shared" si="22"/>
        <v>0.29110687064617013</v>
      </c>
      <c r="G79">
        <f t="shared" si="22"/>
        <v>0.4581833813903593</v>
      </c>
      <c r="H79">
        <f t="shared" si="22"/>
        <v>0.40774107700329676</v>
      </c>
      <c r="I79">
        <f t="shared" si="22"/>
        <v>0.9305659396802326</v>
      </c>
      <c r="J79">
        <f t="shared" si="22"/>
        <v>-0.59037230457885914</v>
      </c>
    </row>
    <row r="80" spans="1:19" x14ac:dyDescent="0.25">
      <c r="A80">
        <f t="shared" ref="A80:J80" si="23">A68</f>
        <v>0</v>
      </c>
      <c r="B80">
        <f t="shared" si="23"/>
        <v>0</v>
      </c>
      <c r="C80">
        <f t="shared" si="23"/>
        <v>0</v>
      </c>
      <c r="D80">
        <f t="shared" si="23"/>
        <v>0</v>
      </c>
      <c r="E80">
        <f t="shared" si="23"/>
        <v>0</v>
      </c>
      <c r="F80">
        <f t="shared" si="23"/>
        <v>0.44349368643431508</v>
      </c>
      <c r="G80">
        <f t="shared" si="23"/>
        <v>-0.29093038440006147</v>
      </c>
      <c r="H80">
        <f t="shared" si="23"/>
        <v>-5.0414188267920101E-2</v>
      </c>
      <c r="I80">
        <f t="shared" si="23"/>
        <v>2.0576283816241547E-2</v>
      </c>
      <c r="J80">
        <f t="shared" si="23"/>
        <v>0.14013064067692316</v>
      </c>
    </row>
    <row r="81" spans="1:23" x14ac:dyDescent="0.25">
      <c r="A81">
        <f t="shared" ref="A81:J81" si="24">A69</f>
        <v>0</v>
      </c>
      <c r="B81">
        <f t="shared" si="24"/>
        <v>0</v>
      </c>
      <c r="C81">
        <f t="shared" si="24"/>
        <v>0</v>
      </c>
      <c r="D81">
        <f t="shared" si="24"/>
        <v>0</v>
      </c>
      <c r="E81">
        <f t="shared" si="24"/>
        <v>0</v>
      </c>
      <c r="F81">
        <f t="shared" si="24"/>
        <v>0</v>
      </c>
      <c r="G81">
        <f t="shared" si="24"/>
        <v>0.81210626499177341</v>
      </c>
      <c r="H81">
        <f t="shared" si="24"/>
        <v>1.0611664127030882</v>
      </c>
      <c r="I81">
        <f t="shared" si="24"/>
        <v>0.4173584051328294</v>
      </c>
      <c r="J81">
        <f t="shared" si="24"/>
        <v>-0.20600333098524759</v>
      </c>
    </row>
    <row r="82" spans="1:23" x14ac:dyDescent="0.25">
      <c r="A82">
        <f t="shared" ref="A82:J82" si="25">A70</f>
        <v>0</v>
      </c>
      <c r="B82">
        <f t="shared" si="25"/>
        <v>0</v>
      </c>
      <c r="C82">
        <f t="shared" si="25"/>
        <v>0</v>
      </c>
      <c r="D82">
        <f t="shared" si="25"/>
        <v>0</v>
      </c>
      <c r="E82">
        <f t="shared" si="25"/>
        <v>0</v>
      </c>
      <c r="F82">
        <f t="shared" si="25"/>
        <v>0</v>
      </c>
      <c r="G82">
        <f t="shared" si="25"/>
        <v>0</v>
      </c>
      <c r="H82">
        <f t="shared" si="25"/>
        <v>-0.37023337716484717</v>
      </c>
      <c r="I82">
        <f t="shared" si="25"/>
        <v>1.2394790157562443</v>
      </c>
      <c r="J82">
        <f t="shared" si="25"/>
        <v>0.84807588743325568</v>
      </c>
    </row>
    <row r="83" spans="1:23" x14ac:dyDescent="0.25">
      <c r="A83">
        <f t="shared" ref="A83:J83" si="26">A71</f>
        <v>0</v>
      </c>
      <c r="B83">
        <f t="shared" si="26"/>
        <v>0</v>
      </c>
      <c r="C83">
        <f t="shared" si="26"/>
        <v>0</v>
      </c>
      <c r="D83">
        <f t="shared" si="26"/>
        <v>0</v>
      </c>
      <c r="E83">
        <f t="shared" si="26"/>
        <v>0</v>
      </c>
      <c r="F83">
        <f t="shared" si="26"/>
        <v>0</v>
      </c>
      <c r="G83">
        <f t="shared" si="26"/>
        <v>0</v>
      </c>
      <c r="H83">
        <f t="shared" si="26"/>
        <v>0</v>
      </c>
      <c r="I83">
        <f t="shared" si="26"/>
        <v>0.37073576985686674</v>
      </c>
      <c r="J83">
        <f t="shared" si="26"/>
        <v>-0.24397324915502083</v>
      </c>
    </row>
    <row r="85" spans="1:23" x14ac:dyDescent="0.25">
      <c r="A85" t="s">
        <v>51</v>
      </c>
      <c r="Q85" t="s">
        <v>22</v>
      </c>
      <c r="U85" t="s">
        <v>23</v>
      </c>
    </row>
    <row r="86" spans="1:23" x14ac:dyDescent="0.25">
      <c r="A86">
        <f>A74</f>
        <v>0.67737042397690306</v>
      </c>
      <c r="B86">
        <f t="shared" ref="B86:J86" si="27">B74</f>
        <v>0.21664992952381973</v>
      </c>
      <c r="C86" s="1">
        <f t="array" ref="C86:E95">MMULT(C74:E83,TRANSPOSE(Q67:S69))</f>
        <v>-0.12762734966689546</v>
      </c>
      <c r="D86" s="1">
        <v>-0.23395772573275711</v>
      </c>
      <c r="E86" s="1">
        <v>-0.46417472605465682</v>
      </c>
      <c r="F86">
        <f t="shared" si="27"/>
        <v>0.60948130286936064</v>
      </c>
      <c r="G86">
        <f t="shared" si="27"/>
        <v>-1.0660684107020102</v>
      </c>
      <c r="H86">
        <f t="shared" si="27"/>
        <v>-0.63418780606153879</v>
      </c>
      <c r="I86">
        <f t="shared" si="27"/>
        <v>3.5247631927835803E-2</v>
      </c>
      <c r="J86">
        <f t="shared" si="27"/>
        <v>-0.42545119623232563</v>
      </c>
      <c r="L86" t="s">
        <v>26</v>
      </c>
      <c r="M86">
        <f>SQRT(C89*C89+C90*C90)</f>
        <v>5.2823852999312061E-2</v>
      </c>
      <c r="N86" t="s">
        <v>27</v>
      </c>
      <c r="O86">
        <f>C89/M86</f>
        <v>0.97927157698638945</v>
      </c>
      <c r="Q86">
        <f>O86</f>
        <v>0.97927157698638945</v>
      </c>
      <c r="R86">
        <f>O87</f>
        <v>0.2025516687331648</v>
      </c>
      <c r="S86">
        <v>0</v>
      </c>
      <c r="U86">
        <f>O88</f>
        <v>0.95880472173640552</v>
      </c>
      <c r="V86">
        <v>0</v>
      </c>
      <c r="W86">
        <f>O89</f>
        <v>0.28406602326919356</v>
      </c>
    </row>
    <row r="87" spans="1:23" x14ac:dyDescent="0.25">
      <c r="A87">
        <f t="shared" ref="A87:J87" si="28">A75</f>
        <v>0.1707872972826173</v>
      </c>
      <c r="B87">
        <f t="shared" si="28"/>
        <v>-0.67364256500664121</v>
      </c>
      <c r="C87" s="1">
        <v>0.16247913791616347</v>
      </c>
      <c r="D87" s="1">
        <v>-0.85374398170414501</v>
      </c>
      <c r="E87" s="1">
        <v>0.35990161431890871</v>
      </c>
      <c r="F87">
        <f t="shared" si="28"/>
        <v>0.13649116743002865</v>
      </c>
      <c r="G87">
        <f t="shared" si="28"/>
        <v>0.57063839773432801</v>
      </c>
      <c r="H87">
        <f t="shared" si="28"/>
        <v>-0.68685937537526476</v>
      </c>
      <c r="I87">
        <f t="shared" si="28"/>
        <v>0.85917084716845238</v>
      </c>
      <c r="J87">
        <f t="shared" si="28"/>
        <v>1.2124581714634604</v>
      </c>
      <c r="N87" t="s">
        <v>28</v>
      </c>
      <c r="O87">
        <f>C90/M86</f>
        <v>0.2025516687331648</v>
      </c>
      <c r="Q87">
        <f>-R86</f>
        <v>-0.2025516687331648</v>
      </c>
      <c r="R87">
        <f>Q86</f>
        <v>0.97927157698638945</v>
      </c>
      <c r="S87">
        <v>0</v>
      </c>
      <c r="U87">
        <v>0</v>
      </c>
      <c r="V87">
        <v>1</v>
      </c>
      <c r="W87">
        <v>0</v>
      </c>
    </row>
    <row r="88" spans="1:23" x14ac:dyDescent="0.25">
      <c r="A88">
        <f t="shared" ref="A88:J88" si="29">A76</f>
        <v>0</v>
      </c>
      <c r="B88">
        <f t="shared" si="29"/>
        <v>0.64762932615790669</v>
      </c>
      <c r="C88" s="1">
        <v>0.19094573300997872</v>
      </c>
      <c r="D88" s="1">
        <v>0.23057358818849177</v>
      </c>
      <c r="E88" s="1">
        <v>1.0202882854643982</v>
      </c>
      <c r="F88">
        <f t="shared" si="29"/>
        <v>-0.49584500596946163</v>
      </c>
      <c r="G88">
        <f t="shared" si="29"/>
        <v>-1.045963523588423</v>
      </c>
      <c r="H88">
        <f t="shared" si="29"/>
        <v>3.7920968625654299E-2</v>
      </c>
      <c r="I88">
        <f t="shared" si="29"/>
        <v>-0.5517556932768215</v>
      </c>
      <c r="J88">
        <f t="shared" si="29"/>
        <v>0.34704364389158665</v>
      </c>
      <c r="L88" t="s">
        <v>26</v>
      </c>
      <c r="M88">
        <f>SQRT(M86*M86+C91*C91)</f>
        <v>5.5093442701916927E-2</v>
      </c>
      <c r="N88" t="s">
        <v>27</v>
      </c>
      <c r="O88">
        <f>M86/M88</f>
        <v>0.95880472173640552</v>
      </c>
      <c r="Q88">
        <v>0</v>
      </c>
      <c r="R88">
        <v>0</v>
      </c>
      <c r="S88">
        <v>1</v>
      </c>
      <c r="U88">
        <f>-W86</f>
        <v>-0.28406602326919356</v>
      </c>
      <c r="V88">
        <v>0</v>
      </c>
      <c r="W88">
        <f>U86</f>
        <v>0.95880472173640552</v>
      </c>
    </row>
    <row r="89" spans="1:23" x14ac:dyDescent="0.25">
      <c r="A89">
        <f t="shared" ref="A89:J89" si="30">A77</f>
        <v>0</v>
      </c>
      <c r="B89">
        <f t="shared" si="30"/>
        <v>0</v>
      </c>
      <c r="C89" s="1">
        <v>5.1728897829133542E-2</v>
      </c>
      <c r="D89" s="1">
        <v>0.85980433706640658</v>
      </c>
      <c r="E89" s="1">
        <v>0.15766579602500136</v>
      </c>
      <c r="F89">
        <f t="shared" si="30"/>
        <v>-0.24315883545391836</v>
      </c>
      <c r="G89">
        <f t="shared" si="30"/>
        <v>-0.96153618693463083</v>
      </c>
      <c r="H89">
        <f t="shared" si="30"/>
        <v>0.39924570328115783</v>
      </c>
      <c r="I89">
        <f t="shared" si="30"/>
        <v>0.15469250565950918</v>
      </c>
      <c r="J89">
        <f t="shared" si="30"/>
        <v>-1.0581529683179358</v>
      </c>
      <c r="N89" t="s">
        <v>28</v>
      </c>
      <c r="O89">
        <f>C91/M88</f>
        <v>0.28406602326919356</v>
      </c>
    </row>
    <row r="90" spans="1:23" x14ac:dyDescent="0.25">
      <c r="A90">
        <f t="shared" ref="A90:J90" si="31">A78</f>
        <v>0</v>
      </c>
      <c r="B90">
        <f t="shared" si="31"/>
        <v>0</v>
      </c>
      <c r="C90" s="1">
        <v>1.069955957392605E-2</v>
      </c>
      <c r="D90" s="1">
        <v>-0.11631864930581728</v>
      </c>
      <c r="E90" s="1">
        <v>1.2192325709594891</v>
      </c>
      <c r="F90">
        <f t="shared" si="31"/>
        <v>-0.42852879401298183</v>
      </c>
      <c r="G90">
        <f t="shared" si="31"/>
        <v>-0.1685740125921571</v>
      </c>
      <c r="H90">
        <f t="shared" si="31"/>
        <v>3.185602428927118E-2</v>
      </c>
      <c r="I90">
        <f t="shared" si="31"/>
        <v>1.2000043872815354</v>
      </c>
      <c r="J90">
        <f t="shared" si="31"/>
        <v>0.48701739206224243</v>
      </c>
      <c r="Q90" t="s">
        <v>29</v>
      </c>
    </row>
    <row r="91" spans="1:23" x14ac:dyDescent="0.25">
      <c r="A91">
        <f t="shared" ref="A91:J91" si="32">A79</f>
        <v>0</v>
      </c>
      <c r="B91">
        <f t="shared" si="32"/>
        <v>0</v>
      </c>
      <c r="C91" s="1">
        <v>1.5650175176542717E-2</v>
      </c>
      <c r="D91" s="1">
        <v>0</v>
      </c>
      <c r="E91" s="1">
        <v>-0.54030990357759334</v>
      </c>
      <c r="F91">
        <f t="shared" si="32"/>
        <v>0.29110687064617013</v>
      </c>
      <c r="G91">
        <f t="shared" si="32"/>
        <v>0.4581833813903593</v>
      </c>
      <c r="H91">
        <f t="shared" si="32"/>
        <v>0.40774107700329676</v>
      </c>
      <c r="I91">
        <f t="shared" si="32"/>
        <v>0.9305659396802326</v>
      </c>
      <c r="J91">
        <f t="shared" si="32"/>
        <v>-0.59037230457885914</v>
      </c>
      <c r="Q91">
        <f t="array" ref="Q91:S93">MMULT(U86:W88,Q86:S88)</f>
        <v>0.93893021187680614</v>
      </c>
      <c r="R91">
        <v>0.19420749637694668</v>
      </c>
      <c r="S91">
        <v>0.28406602326919356</v>
      </c>
    </row>
    <row r="92" spans="1:23" x14ac:dyDescent="0.25">
      <c r="A92">
        <f t="shared" ref="A92:J92" si="33">A80</f>
        <v>0</v>
      </c>
      <c r="B92">
        <f t="shared" si="33"/>
        <v>0</v>
      </c>
      <c r="C92" s="1">
        <v>0</v>
      </c>
      <c r="D92" s="1">
        <v>0</v>
      </c>
      <c r="E92" s="1">
        <v>0</v>
      </c>
      <c r="F92">
        <f t="shared" si="33"/>
        <v>0.44349368643431508</v>
      </c>
      <c r="G92">
        <f t="shared" si="33"/>
        <v>-0.29093038440006147</v>
      </c>
      <c r="H92">
        <f t="shared" si="33"/>
        <v>-5.0414188267920101E-2</v>
      </c>
      <c r="I92">
        <f t="shared" si="33"/>
        <v>2.0576283816241547E-2</v>
      </c>
      <c r="J92">
        <f t="shared" si="33"/>
        <v>0.14013064067692316</v>
      </c>
      <c r="Q92">
        <v>-0.2025516687331648</v>
      </c>
      <c r="R92">
        <v>0.97927157698638945</v>
      </c>
      <c r="S92">
        <v>0</v>
      </c>
    </row>
    <row r="93" spans="1:23" x14ac:dyDescent="0.25">
      <c r="A93">
        <f t="shared" ref="A93:J93" si="34">A81</f>
        <v>0</v>
      </c>
      <c r="B93">
        <f t="shared" si="34"/>
        <v>0</v>
      </c>
      <c r="C93" s="1">
        <v>0</v>
      </c>
      <c r="D93" s="1">
        <v>0</v>
      </c>
      <c r="E93" s="1">
        <v>0</v>
      </c>
      <c r="F93">
        <f t="shared" si="34"/>
        <v>0</v>
      </c>
      <c r="G93">
        <f t="shared" si="34"/>
        <v>0.81210626499177341</v>
      </c>
      <c r="H93">
        <f t="shared" si="34"/>
        <v>1.0611664127030882</v>
      </c>
      <c r="I93">
        <f t="shared" si="34"/>
        <v>0.4173584051328294</v>
      </c>
      <c r="J93">
        <f t="shared" si="34"/>
        <v>-0.20600333098524759</v>
      </c>
      <c r="Q93">
        <v>-0.27817778257507558</v>
      </c>
      <c r="R93">
        <v>-5.7538047043569178E-2</v>
      </c>
      <c r="S93">
        <v>0.95880472173640552</v>
      </c>
    </row>
    <row r="94" spans="1:23" x14ac:dyDescent="0.25">
      <c r="A94">
        <f t="shared" ref="A94:J94" si="35">A82</f>
        <v>0</v>
      </c>
      <c r="B94">
        <f t="shared" si="35"/>
        <v>0</v>
      </c>
      <c r="C94" s="1">
        <v>0</v>
      </c>
      <c r="D94" s="1">
        <v>0</v>
      </c>
      <c r="E94" s="1">
        <v>0</v>
      </c>
      <c r="F94">
        <f t="shared" si="35"/>
        <v>0</v>
      </c>
      <c r="G94">
        <f t="shared" si="35"/>
        <v>0</v>
      </c>
      <c r="H94">
        <f t="shared" si="35"/>
        <v>-0.37023337716484717</v>
      </c>
      <c r="I94">
        <f t="shared" si="35"/>
        <v>1.2394790157562443</v>
      </c>
      <c r="J94">
        <f t="shared" si="35"/>
        <v>0.84807588743325568</v>
      </c>
    </row>
    <row r="95" spans="1:23" x14ac:dyDescent="0.25">
      <c r="A95">
        <f t="shared" ref="A95:J95" si="36">A83</f>
        <v>0</v>
      </c>
      <c r="B95">
        <f t="shared" si="36"/>
        <v>0</v>
      </c>
      <c r="C95" s="1">
        <v>0</v>
      </c>
      <c r="D95" s="1">
        <v>0</v>
      </c>
      <c r="E95" s="1">
        <v>0</v>
      </c>
      <c r="F95">
        <f t="shared" si="36"/>
        <v>0</v>
      </c>
      <c r="G95">
        <f t="shared" si="36"/>
        <v>0</v>
      </c>
      <c r="H95">
        <f t="shared" si="36"/>
        <v>0</v>
      </c>
      <c r="I95">
        <f t="shared" si="36"/>
        <v>0.37073576985686674</v>
      </c>
      <c r="J95">
        <f t="shared" si="36"/>
        <v>-0.24397324915502083</v>
      </c>
    </row>
    <row r="97" spans="1:10" x14ac:dyDescent="0.25">
      <c r="A97" t="s">
        <v>49</v>
      </c>
    </row>
    <row r="98" spans="1:10" x14ac:dyDescent="0.25">
      <c r="A98">
        <f>A86</f>
        <v>0.67737042397690306</v>
      </c>
      <c r="B98">
        <f t="shared" ref="B98:J98" si="37">B86</f>
        <v>0.21664992952381973</v>
      </c>
      <c r="C98">
        <f t="shared" si="37"/>
        <v>-0.12762734966689546</v>
      </c>
      <c r="D98">
        <f t="shared" si="37"/>
        <v>-0.23395772573275711</v>
      </c>
      <c r="E98">
        <f t="shared" si="37"/>
        <v>-0.46417472605465682</v>
      </c>
      <c r="F98">
        <f t="shared" si="37"/>
        <v>0.60948130286936064</v>
      </c>
      <c r="G98">
        <f t="shared" si="37"/>
        <v>-1.0660684107020102</v>
      </c>
      <c r="H98">
        <f t="shared" si="37"/>
        <v>-0.63418780606153879</v>
      </c>
      <c r="I98">
        <f t="shared" si="37"/>
        <v>3.5247631927835803E-2</v>
      </c>
      <c r="J98">
        <f t="shared" si="37"/>
        <v>-0.42545119623232563</v>
      </c>
    </row>
    <row r="99" spans="1:10" x14ac:dyDescent="0.25">
      <c r="A99">
        <f t="shared" ref="A99:J99" si="38">A87</f>
        <v>0.1707872972826173</v>
      </c>
      <c r="B99">
        <f t="shared" si="38"/>
        <v>-0.67364256500664121</v>
      </c>
      <c r="C99">
        <f t="shared" si="38"/>
        <v>0.16247913791616347</v>
      </c>
      <c r="D99">
        <f t="shared" si="38"/>
        <v>-0.85374398170414501</v>
      </c>
      <c r="E99">
        <f t="shared" si="38"/>
        <v>0.35990161431890871</v>
      </c>
      <c r="F99">
        <f t="shared" si="38"/>
        <v>0.13649116743002865</v>
      </c>
      <c r="G99">
        <f t="shared" si="38"/>
        <v>0.57063839773432801</v>
      </c>
      <c r="H99">
        <f t="shared" si="38"/>
        <v>-0.68685937537526476</v>
      </c>
      <c r="I99">
        <f t="shared" si="38"/>
        <v>0.85917084716845238</v>
      </c>
      <c r="J99">
        <f t="shared" si="38"/>
        <v>1.2124581714634604</v>
      </c>
    </row>
    <row r="100" spans="1:10" x14ac:dyDescent="0.25">
      <c r="A100">
        <f t="shared" ref="A100:J100" si="39">A88</f>
        <v>0</v>
      </c>
      <c r="B100">
        <f t="shared" si="39"/>
        <v>0.64762932615790669</v>
      </c>
      <c r="C100">
        <f t="shared" si="39"/>
        <v>0.19094573300997872</v>
      </c>
      <c r="D100">
        <f t="shared" si="39"/>
        <v>0.23057358818849177</v>
      </c>
      <c r="E100">
        <f t="shared" si="39"/>
        <v>1.0202882854643982</v>
      </c>
      <c r="F100">
        <f t="shared" si="39"/>
        <v>-0.49584500596946163</v>
      </c>
      <c r="G100">
        <f t="shared" si="39"/>
        <v>-1.045963523588423</v>
      </c>
      <c r="H100">
        <f t="shared" si="39"/>
        <v>3.7920968625654299E-2</v>
      </c>
      <c r="I100">
        <f t="shared" si="39"/>
        <v>-0.5517556932768215</v>
      </c>
      <c r="J100">
        <f t="shared" si="39"/>
        <v>0.34704364389158665</v>
      </c>
    </row>
    <row r="101" spans="1:10" x14ac:dyDescent="0.25">
      <c r="A101" s="1">
        <f t="array" ref="A101:J103">MMULT(Q91:S93,A89:J91)</f>
        <v>0</v>
      </c>
      <c r="B101" s="1">
        <v>0</v>
      </c>
      <c r="C101" s="1">
        <v>5.509344270191692E-2</v>
      </c>
      <c r="D101" s="1">
        <v>0.78470631471072716</v>
      </c>
      <c r="E101" s="1">
        <v>0.23133759873250181</v>
      </c>
      <c r="F101" s="1">
        <v>-0.22883911001236143</v>
      </c>
      <c r="G101" s="1">
        <v>-0.8053993815858963</v>
      </c>
      <c r="H101" s="1">
        <v>0.49687591776224904</v>
      </c>
      <c r="I101" s="1">
        <v>0.64263748068465976</v>
      </c>
      <c r="J101" s="1">
        <v>-1.0666540751463784</v>
      </c>
    </row>
    <row r="102" spans="1:10" x14ac:dyDescent="0.25">
      <c r="A102" s="1">
        <v>0</v>
      </c>
      <c r="B102" s="1">
        <v>0</v>
      </c>
      <c r="C102" s="1">
        <v>-1.7347234759768071E-18</v>
      </c>
      <c r="D102" s="1">
        <v>-0.28806235039544764</v>
      </c>
      <c r="E102" s="1">
        <v>1.1620243323896622</v>
      </c>
      <c r="F102" s="1">
        <v>-0.37039384000876413</v>
      </c>
      <c r="G102" s="1">
        <v>2.968102006088863E-2</v>
      </c>
      <c r="H102" s="1">
        <v>-4.9672184291873173E-2</v>
      </c>
      <c r="I102" s="1">
        <v>1.1437969635619269</v>
      </c>
      <c r="J102" s="1">
        <v>0.69125293905234042</v>
      </c>
    </row>
    <row r="103" spans="1:10" x14ac:dyDescent="0.25">
      <c r="A103" s="1">
        <v>0</v>
      </c>
      <c r="B103" s="1">
        <v>0</v>
      </c>
      <c r="C103" s="1">
        <v>3.4694469519536142E-18</v>
      </c>
      <c r="D103" s="1">
        <v>-0.2324857160177633</v>
      </c>
      <c r="E103" s="1">
        <v>-0.63206306930222633</v>
      </c>
      <c r="F103" s="1">
        <v>0.37141273767500854</v>
      </c>
      <c r="G103" s="1">
        <v>0.71648581331224848</v>
      </c>
      <c r="H103" s="1">
        <v>0.278049852011092</v>
      </c>
      <c r="I103" s="1">
        <v>0.78015308975924325</v>
      </c>
      <c r="J103" s="1">
        <v>-0.29971913647620957</v>
      </c>
    </row>
    <row r="104" spans="1:10" x14ac:dyDescent="0.25">
      <c r="A104">
        <f t="shared" ref="A104:J104" si="40">A92</f>
        <v>0</v>
      </c>
      <c r="B104">
        <f t="shared" si="40"/>
        <v>0</v>
      </c>
      <c r="C104">
        <f t="shared" si="40"/>
        <v>0</v>
      </c>
      <c r="D104">
        <f t="shared" si="40"/>
        <v>0</v>
      </c>
      <c r="E104">
        <f t="shared" si="40"/>
        <v>0</v>
      </c>
      <c r="F104">
        <f t="shared" si="40"/>
        <v>0.44349368643431508</v>
      </c>
      <c r="G104">
        <f t="shared" si="40"/>
        <v>-0.29093038440006147</v>
      </c>
      <c r="H104">
        <f t="shared" si="40"/>
        <v>-5.0414188267920101E-2</v>
      </c>
      <c r="I104">
        <f t="shared" si="40"/>
        <v>2.0576283816241547E-2</v>
      </c>
      <c r="J104">
        <f t="shared" si="40"/>
        <v>0.14013064067692316</v>
      </c>
    </row>
    <row r="105" spans="1:10" x14ac:dyDescent="0.25">
      <c r="A105">
        <f t="shared" ref="A105:J105" si="41">A93</f>
        <v>0</v>
      </c>
      <c r="B105">
        <f t="shared" si="41"/>
        <v>0</v>
      </c>
      <c r="C105">
        <f t="shared" si="41"/>
        <v>0</v>
      </c>
      <c r="D105">
        <f t="shared" si="41"/>
        <v>0</v>
      </c>
      <c r="E105">
        <f t="shared" si="41"/>
        <v>0</v>
      </c>
      <c r="F105">
        <f t="shared" si="41"/>
        <v>0</v>
      </c>
      <c r="G105">
        <f t="shared" si="41"/>
        <v>0.81210626499177341</v>
      </c>
      <c r="H105">
        <f t="shared" si="41"/>
        <v>1.0611664127030882</v>
      </c>
      <c r="I105">
        <f t="shared" si="41"/>
        <v>0.4173584051328294</v>
      </c>
      <c r="J105">
        <f t="shared" si="41"/>
        <v>-0.20600333098524759</v>
      </c>
    </row>
    <row r="106" spans="1:10" x14ac:dyDescent="0.25">
      <c r="A106">
        <f t="shared" ref="A106:J106" si="42">A94</f>
        <v>0</v>
      </c>
      <c r="B106">
        <f t="shared" si="42"/>
        <v>0</v>
      </c>
      <c r="C106">
        <f t="shared" si="42"/>
        <v>0</v>
      </c>
      <c r="D106">
        <f t="shared" si="42"/>
        <v>0</v>
      </c>
      <c r="E106">
        <f t="shared" si="42"/>
        <v>0</v>
      </c>
      <c r="F106">
        <f t="shared" si="42"/>
        <v>0</v>
      </c>
      <c r="G106">
        <f t="shared" si="42"/>
        <v>0</v>
      </c>
      <c r="H106">
        <f t="shared" si="42"/>
        <v>-0.37023337716484717</v>
      </c>
      <c r="I106">
        <f t="shared" si="42"/>
        <v>1.2394790157562443</v>
      </c>
      <c r="J106">
        <f t="shared" si="42"/>
        <v>0.84807588743325568</v>
      </c>
    </row>
    <row r="107" spans="1:10" x14ac:dyDescent="0.25">
      <c r="A107">
        <f t="shared" ref="A107:J107" si="43">A95</f>
        <v>0</v>
      </c>
      <c r="B107">
        <f t="shared" si="43"/>
        <v>0</v>
      </c>
      <c r="C107">
        <f t="shared" si="43"/>
        <v>0</v>
      </c>
      <c r="D107">
        <f t="shared" si="43"/>
        <v>0</v>
      </c>
      <c r="E107">
        <f t="shared" si="43"/>
        <v>0</v>
      </c>
      <c r="F107">
        <f t="shared" si="43"/>
        <v>0</v>
      </c>
      <c r="G107">
        <f t="shared" si="43"/>
        <v>0</v>
      </c>
      <c r="H107">
        <f t="shared" si="43"/>
        <v>0</v>
      </c>
      <c r="I107">
        <f t="shared" si="43"/>
        <v>0.37073576985686674</v>
      </c>
      <c r="J107">
        <f t="shared" si="43"/>
        <v>-0.24397324915502083</v>
      </c>
    </row>
    <row r="109" spans="1:10" x14ac:dyDescent="0.25">
      <c r="A109" t="s">
        <v>52</v>
      </c>
    </row>
    <row r="110" spans="1:10" x14ac:dyDescent="0.25">
      <c r="A110">
        <f>A98</f>
        <v>0.67737042397690306</v>
      </c>
      <c r="B110">
        <f t="shared" ref="B110:I110" si="44">B98</f>
        <v>0.21664992952381973</v>
      </c>
      <c r="C110">
        <f t="shared" si="44"/>
        <v>-0.12762734966689546</v>
      </c>
      <c r="D110" s="1">
        <f t="array" ref="D110:F119">MMULT(D98:F107,TRANSPOSE(Q91:S93))</f>
        <v>-0.13668325845797713</v>
      </c>
      <c r="E110" s="1">
        <v>-0.40716458822058305</v>
      </c>
      <c r="F110" s="1">
        <v>0.67616309958601395</v>
      </c>
      <c r="G110">
        <f t="shared" si="44"/>
        <v>-1.0660684107020102</v>
      </c>
      <c r="H110">
        <f t="shared" si="44"/>
        <v>-0.63418780606153879</v>
      </c>
      <c r="I110">
        <f t="shared" si="44"/>
        <v>3.5247631927835803E-2</v>
      </c>
      <c r="J110">
        <f>J98</f>
        <v>-0.42545119623232563</v>
      </c>
    </row>
    <row r="111" spans="1:10" x14ac:dyDescent="0.25">
      <c r="A111">
        <f t="shared" ref="A111:J111" si="45">A99</f>
        <v>0.1707872972826173</v>
      </c>
      <c r="B111">
        <f t="shared" si="45"/>
        <v>-0.67364256500664121</v>
      </c>
      <c r="C111">
        <f t="shared" si="45"/>
        <v>0.16247913791616347</v>
      </c>
      <c r="D111" s="1">
        <v>-0.69293792302790636</v>
      </c>
      <c r="E111" s="1">
        <v>0.5253686895790961</v>
      </c>
      <c r="F111" s="1">
        <v>0.34765294750876286</v>
      </c>
      <c r="G111">
        <f t="shared" si="45"/>
        <v>0.57063839773432801</v>
      </c>
      <c r="H111">
        <f t="shared" si="45"/>
        <v>-0.68685937537526476</v>
      </c>
      <c r="I111">
        <f t="shared" si="45"/>
        <v>0.85917084716845238</v>
      </c>
      <c r="J111">
        <f t="shared" si="45"/>
        <v>1.2124581714634604</v>
      </c>
    </row>
    <row r="112" spans="1:10" x14ac:dyDescent="0.25">
      <c r="A112">
        <f t="shared" ref="A112:J112" si="46">A100</f>
        <v>0</v>
      </c>
      <c r="B112">
        <f t="shared" si="46"/>
        <v>0.64762932615790669</v>
      </c>
      <c r="C112">
        <f t="shared" si="46"/>
        <v>0.19094573300997872</v>
      </c>
      <c r="D112" s="1">
        <v>0.27378742251014976</v>
      </c>
      <c r="E112" s="1">
        <v>0.9524362532340882</v>
      </c>
      <c r="F112" s="1">
        <v>-0.59826437782264241</v>
      </c>
      <c r="G112">
        <f t="shared" si="46"/>
        <v>-1.045963523588423</v>
      </c>
      <c r="H112">
        <f t="shared" si="46"/>
        <v>3.7920968625654299E-2</v>
      </c>
      <c r="I112">
        <f t="shared" si="46"/>
        <v>-0.5517556932768215</v>
      </c>
      <c r="J112">
        <f t="shared" si="46"/>
        <v>0.34704364389158665</v>
      </c>
    </row>
    <row r="113" spans="1:10" x14ac:dyDescent="0.25">
      <c r="A113">
        <f t="shared" ref="A113:J113" si="47">A101</f>
        <v>0</v>
      </c>
      <c r="B113">
        <f t="shared" si="47"/>
        <v>0</v>
      </c>
      <c r="C113">
        <f t="shared" si="47"/>
        <v>5.509344270191692E-2</v>
      </c>
      <c r="D113" s="1">
        <v>0.71670654625043162</v>
      </c>
      <c r="E113" s="1">
        <v>6.7598761616911862E-2</v>
      </c>
      <c r="F113" s="1">
        <v>-0.45101059543551542</v>
      </c>
      <c r="G113">
        <f t="shared" si="47"/>
        <v>-0.8053993815858963</v>
      </c>
      <c r="H113">
        <f t="shared" si="47"/>
        <v>0.49687591776224904</v>
      </c>
      <c r="I113">
        <f t="shared" si="47"/>
        <v>0.64263748068465976</v>
      </c>
      <c r="J113">
        <f t="shared" si="47"/>
        <v>-1.0666540751463784</v>
      </c>
    </row>
    <row r="114" spans="1:10" x14ac:dyDescent="0.25">
      <c r="A114">
        <f t="shared" ref="A114:J114" si="48">A102</f>
        <v>0</v>
      </c>
      <c r="B114">
        <f t="shared" si="48"/>
        <v>0</v>
      </c>
      <c r="C114">
        <f t="shared" si="48"/>
        <v>-1.7347234759768071E-18</v>
      </c>
      <c r="D114" s="2">
        <v>-0.15001291254273477</v>
      </c>
      <c r="E114" s="1">
        <v>1.1962849102475765</v>
      </c>
      <c r="F114" s="1">
        <v>-0.34186342752892018</v>
      </c>
      <c r="G114">
        <f t="shared" si="48"/>
        <v>2.968102006088863E-2</v>
      </c>
      <c r="H114">
        <f t="shared" si="48"/>
        <v>-4.9672184291873173E-2</v>
      </c>
      <c r="I114">
        <f t="shared" si="48"/>
        <v>1.1437969635619269</v>
      </c>
      <c r="J114">
        <f t="shared" si="48"/>
        <v>0.69125293905234042</v>
      </c>
    </row>
    <row r="115" spans="1:10" x14ac:dyDescent="0.25">
      <c r="A115">
        <f t="shared" ref="A115:J115" si="49">A103</f>
        <v>0</v>
      </c>
      <c r="B115">
        <f t="shared" si="49"/>
        <v>0</v>
      </c>
      <c r="C115">
        <f t="shared" si="49"/>
        <v>3.4694469519536142E-18</v>
      </c>
      <c r="D115" s="1">
        <v>-0.23553350945753954</v>
      </c>
      <c r="E115" s="1">
        <v>-0.57187102889442609</v>
      </c>
      <c r="F115" s="1">
        <v>0.45715232217405749</v>
      </c>
      <c r="G115">
        <f t="shared" si="49"/>
        <v>0.71648581331224848</v>
      </c>
      <c r="H115">
        <f t="shared" si="49"/>
        <v>0.278049852011092</v>
      </c>
      <c r="I115">
        <f t="shared" si="49"/>
        <v>0.78015308975924325</v>
      </c>
      <c r="J115">
        <f t="shared" si="49"/>
        <v>-0.29971913647620957</v>
      </c>
    </row>
    <row r="116" spans="1:10" x14ac:dyDescent="0.25">
      <c r="A116">
        <f t="shared" ref="A116:J116" si="50">A104</f>
        <v>0</v>
      </c>
      <c r="B116">
        <f t="shared" si="50"/>
        <v>0</v>
      </c>
      <c r="C116">
        <f t="shared" si="50"/>
        <v>0</v>
      </c>
      <c r="D116" s="1">
        <v>0.12598148785039057</v>
      </c>
      <c r="E116" s="1">
        <v>0</v>
      </c>
      <c r="F116" s="1">
        <v>0.42522384061350615</v>
      </c>
      <c r="G116">
        <f t="shared" si="50"/>
        <v>-0.29093038440006147</v>
      </c>
      <c r="H116">
        <f t="shared" si="50"/>
        <v>-5.0414188267920101E-2</v>
      </c>
      <c r="I116">
        <f t="shared" si="50"/>
        <v>2.0576283816241547E-2</v>
      </c>
      <c r="J116">
        <f t="shared" si="50"/>
        <v>0.14013064067692316</v>
      </c>
    </row>
    <row r="117" spans="1:10" x14ac:dyDescent="0.25">
      <c r="A117">
        <f t="shared" ref="A117:J117" si="51">A105</f>
        <v>0</v>
      </c>
      <c r="B117">
        <f t="shared" si="51"/>
        <v>0</v>
      </c>
      <c r="C117">
        <f t="shared" si="51"/>
        <v>0</v>
      </c>
      <c r="D117" s="1">
        <v>0</v>
      </c>
      <c r="E117" s="1">
        <v>0</v>
      </c>
      <c r="F117" s="1">
        <v>0</v>
      </c>
      <c r="G117">
        <f t="shared" si="51"/>
        <v>0.81210626499177341</v>
      </c>
      <c r="H117">
        <f t="shared" si="51"/>
        <v>1.0611664127030882</v>
      </c>
      <c r="I117">
        <f t="shared" si="51"/>
        <v>0.4173584051328294</v>
      </c>
      <c r="J117">
        <f t="shared" si="51"/>
        <v>-0.20600333098524759</v>
      </c>
    </row>
    <row r="118" spans="1:10" x14ac:dyDescent="0.25">
      <c r="A118">
        <f t="shared" ref="A118:J118" si="52">A106</f>
        <v>0</v>
      </c>
      <c r="B118">
        <f t="shared" si="52"/>
        <v>0</v>
      </c>
      <c r="C118">
        <f t="shared" si="52"/>
        <v>0</v>
      </c>
      <c r="D118" s="1">
        <v>0</v>
      </c>
      <c r="E118" s="1">
        <v>0</v>
      </c>
      <c r="F118" s="1">
        <v>0</v>
      </c>
      <c r="G118">
        <f t="shared" si="52"/>
        <v>0</v>
      </c>
      <c r="H118">
        <f t="shared" si="52"/>
        <v>-0.37023337716484717</v>
      </c>
      <c r="I118">
        <f t="shared" si="52"/>
        <v>1.2394790157562443</v>
      </c>
      <c r="J118">
        <f t="shared" si="52"/>
        <v>0.84807588743325568</v>
      </c>
    </row>
    <row r="119" spans="1:10" x14ac:dyDescent="0.25">
      <c r="A119">
        <f t="shared" ref="A119:J119" si="53">A107</f>
        <v>0</v>
      </c>
      <c r="B119">
        <f t="shared" si="53"/>
        <v>0</v>
      </c>
      <c r="C119">
        <f t="shared" si="53"/>
        <v>0</v>
      </c>
      <c r="D119" s="1">
        <v>0</v>
      </c>
      <c r="E119" s="1">
        <v>0</v>
      </c>
      <c r="F119" s="1">
        <v>0</v>
      </c>
      <c r="G119">
        <f t="shared" si="53"/>
        <v>0</v>
      </c>
      <c r="H119">
        <f t="shared" si="53"/>
        <v>0</v>
      </c>
      <c r="I119">
        <f t="shared" si="53"/>
        <v>0.37073576985686674</v>
      </c>
      <c r="J119">
        <f t="shared" si="53"/>
        <v>-0.24397324915502083</v>
      </c>
    </row>
    <row r="121" spans="1:10" x14ac:dyDescent="0.25">
      <c r="A121" t="s">
        <v>40</v>
      </c>
    </row>
    <row r="122" spans="1:10" x14ac:dyDescent="0.25">
      <c r="A122">
        <v>1.0273204034846546</v>
      </c>
      <c r="B122">
        <v>-0.39800212560110398</v>
      </c>
      <c r="C122">
        <v>-0.8416769343704309</v>
      </c>
      <c r="D122">
        <v>0.33242920614927962</v>
      </c>
      <c r="F122" t="s">
        <v>41</v>
      </c>
      <c r="G122">
        <f>A122+B123</f>
        <v>2.4484307286379283</v>
      </c>
    </row>
    <row r="123" spans="1:10" x14ac:dyDescent="0.25">
      <c r="A123">
        <v>0.3317698047279124</v>
      </c>
      <c r="B123">
        <v>1.4211103251532737</v>
      </c>
      <c r="C123">
        <v>-0.42415134893210693</v>
      </c>
      <c r="D123">
        <v>-0.31668780182315515</v>
      </c>
      <c r="F123" t="s">
        <v>42</v>
      </c>
      <c r="G123">
        <f>A122*B123-A123*B122</f>
        <v>1.5919807201246421</v>
      </c>
    </row>
    <row r="124" spans="1:10" x14ac:dyDescent="0.25">
      <c r="A124">
        <v>0</v>
      </c>
      <c r="B124">
        <v>4.645854285840014E-56</v>
      </c>
      <c r="C124">
        <v>-0.37485596149418571</v>
      </c>
      <c r="D124">
        <v>-0.1455502248413485</v>
      </c>
      <c r="F124" t="s">
        <v>43</v>
      </c>
      <c r="G124">
        <f>C124+D125</f>
        <v>-0.68268893373367812</v>
      </c>
    </row>
    <row r="125" spans="1:10" x14ac:dyDescent="0.25">
      <c r="A125">
        <v>0</v>
      </c>
      <c r="B125">
        <v>-2.987047333373348E-59</v>
      </c>
      <c r="C125">
        <v>5.7820192387351152E-3</v>
      </c>
      <c r="D125">
        <v>-0.30783297223949246</v>
      </c>
      <c r="F125" t="s">
        <v>44</v>
      </c>
      <c r="G125">
        <f>C124*D125-C125*D124</f>
        <v>0.11623459898868282</v>
      </c>
    </row>
    <row r="127" spans="1:10" x14ac:dyDescent="0.25">
      <c r="A127" t="s">
        <v>45</v>
      </c>
    </row>
    <row r="128" spans="1:10" x14ac:dyDescent="0.25">
      <c r="A128" t="s">
        <v>14</v>
      </c>
      <c r="C128" t="s">
        <v>53</v>
      </c>
      <c r="E128" t="s">
        <v>47</v>
      </c>
    </row>
    <row r="129" spans="1:21" x14ac:dyDescent="0.25">
      <c r="A129">
        <f t="array" ref="A129:A131">MMULT(A110:C112,A110:C112)</f>
        <v>0.4958317471984921</v>
      </c>
      <c r="C129">
        <f>G124*A110</f>
        <v>-0.46243329248752141</v>
      </c>
      <c r="E129">
        <f>G125</f>
        <v>0.11623459898868282</v>
      </c>
    </row>
    <row r="130" spans="1:21" x14ac:dyDescent="0.25">
      <c r="A130">
        <v>6.3667095818178976E-4</v>
      </c>
      <c r="C130">
        <f>G122*A111</f>
        <v>0.41816086672778113</v>
      </c>
      <c r="E130">
        <v>0</v>
      </c>
    </row>
    <row r="131" spans="1:21" x14ac:dyDescent="0.25">
      <c r="A131">
        <v>0.11060686225547153</v>
      </c>
      <c r="C131">
        <v>0</v>
      </c>
      <c r="E131">
        <v>0</v>
      </c>
    </row>
    <row r="133" spans="1:21" x14ac:dyDescent="0.25">
      <c r="A133" t="s">
        <v>48</v>
      </c>
      <c r="C133" t="s">
        <v>18</v>
      </c>
      <c r="D133" t="s">
        <v>19</v>
      </c>
      <c r="E133" t="s">
        <v>20</v>
      </c>
      <c r="G133" t="s">
        <v>21</v>
      </c>
      <c r="K133" t="s">
        <v>10</v>
      </c>
    </row>
    <row r="134" spans="1:21" x14ac:dyDescent="0.25">
      <c r="A134">
        <f>A129-C129+E129</f>
        <v>1.0744996386746963</v>
      </c>
      <c r="C134">
        <f>SQRT(SUMPRODUCT(A134:A136,A134:A136))</f>
        <v>1.1580629540500398</v>
      </c>
      <c r="D134">
        <f>A134+SIGN(A134)*C134</f>
        <v>2.2325625927247361</v>
      </c>
      <c r="E134">
        <f>D134/(SQRT(SUMPRODUCT(D134:D136,D134:D136)))</f>
        <v>0.98179482712980504</v>
      </c>
      <c r="G134">
        <f t="array" ref="G134:I136">MMULT(E134:E136,TRANSPOSE(E134:E136))</f>
        <v>0.96392108257884379</v>
      </c>
      <c r="H134">
        <v>-0.18026834996724977</v>
      </c>
      <c r="I134">
        <v>4.7755116364205978E-2</v>
      </c>
      <c r="K134">
        <f>1-2*G134</f>
        <v>-0.92784216515768758</v>
      </c>
      <c r="L134">
        <f t="shared" ref="L134" si="54">-2*H134</f>
        <v>0.36053669993449955</v>
      </c>
      <c r="M134">
        <f t="shared" ref="M134:M135" si="55">-2*I134</f>
        <v>-9.5510232728411956E-2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1" x14ac:dyDescent="0.25">
      <c r="A135">
        <f t="shared" ref="A135:A136" si="56">A130-C130+E130</f>
        <v>-0.41752419576959932</v>
      </c>
      <c r="D135">
        <f>A135</f>
        <v>-0.41752419576959932</v>
      </c>
      <c r="E135">
        <f>D135/(SQRT(SUMPRODUCT(D134:D136,D134:D136)))</f>
        <v>-0.18361102033329021</v>
      </c>
      <c r="G135">
        <v>-0.18026834996724977</v>
      </c>
      <c r="H135">
        <v>3.3713006787831915E-2</v>
      </c>
      <c r="I135">
        <v>-8.9309552255438605E-3</v>
      </c>
      <c r="K135">
        <f t="shared" ref="K135:K136" si="57">-2*G135</f>
        <v>0.36053669993449955</v>
      </c>
      <c r="L135">
        <f>1-2*H135</f>
        <v>0.9325739864243362</v>
      </c>
      <c r="M135">
        <f t="shared" si="55"/>
        <v>1.7861910451087721E-2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1" x14ac:dyDescent="0.25">
      <c r="A136">
        <f t="shared" si="56"/>
        <v>0.11060686225547153</v>
      </c>
      <c r="D136">
        <f>A136</f>
        <v>0.11060686225547153</v>
      </c>
      <c r="E136">
        <f>D136/(SQRT(SUMPRODUCT(D134:D136,D134:D136)))</f>
        <v>4.8640627394436434E-2</v>
      </c>
      <c r="G136">
        <v>4.7755116364205978E-2</v>
      </c>
      <c r="H136">
        <v>-8.9309552255438605E-3</v>
      </c>
      <c r="I136">
        <v>2.3659106333244E-3</v>
      </c>
      <c r="K136">
        <f t="shared" si="57"/>
        <v>-9.5510232728411956E-2</v>
      </c>
      <c r="L136">
        <f t="shared" ref="L136" si="58">-2*H136</f>
        <v>1.7861910451087721E-2</v>
      </c>
      <c r="M136">
        <f>1-2*I136</f>
        <v>0.99526817873335116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1" x14ac:dyDescent="0.25"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1" x14ac:dyDescent="0.25"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1" x14ac:dyDescent="0.25"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1" x14ac:dyDescent="0.25"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1" x14ac:dyDescent="0.25"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</row>
    <row r="142" spans="1:21" x14ac:dyDescent="0.25"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</row>
    <row r="143" spans="1:21" x14ac:dyDescent="0.25"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1" x14ac:dyDescent="0.25">
      <c r="Q144" t="s">
        <v>22</v>
      </c>
      <c r="U144" t="s">
        <v>23</v>
      </c>
    </row>
    <row r="145" spans="1:29" x14ac:dyDescent="0.25">
      <c r="A145">
        <f t="array" ref="A145:J154">MMULT(MMULT(K134:T143,A110:J119),TRANSPOSE(K134:T143))</f>
        <v>0.32850730067807027</v>
      </c>
      <c r="B145">
        <v>-0.67320355356042028</v>
      </c>
      <c r="C145">
        <v>0.20312210506877129</v>
      </c>
      <c r="D145">
        <v>-0.14915856200154679</v>
      </c>
      <c r="E145">
        <v>0.47623175849451943</v>
      </c>
      <c r="F145">
        <v>-0.44489061794335</v>
      </c>
      <c r="G145">
        <v>1.294779526730373</v>
      </c>
      <c r="H145">
        <v>0.33716633403714918</v>
      </c>
      <c r="I145">
        <v>0.32975669746753322</v>
      </c>
      <c r="J145">
        <v>0.79874100783418123</v>
      </c>
      <c r="L145" t="s">
        <v>26</v>
      </c>
      <c r="M145">
        <f>SQRT(A146*A146+A147*A147)</f>
        <v>0.63390699982884002</v>
      </c>
      <c r="N145" t="s">
        <v>27</v>
      </c>
      <c r="O145">
        <f>A146/M145</f>
        <v>-0.9132908448337983</v>
      </c>
      <c r="Q145">
        <f>O145</f>
        <v>-0.9132908448337983</v>
      </c>
      <c r="R145">
        <f>O146</f>
        <v>0.40730803176805513</v>
      </c>
      <c r="S145">
        <v>0</v>
      </c>
      <c r="U145">
        <f>O147</f>
        <v>0.99996554945503535</v>
      </c>
      <c r="V145">
        <v>0</v>
      </c>
      <c r="W145">
        <f>O148</f>
        <v>-8.3005965502070348E-3</v>
      </c>
    </row>
    <row r="146" spans="1:29" x14ac:dyDescent="0.25">
      <c r="A146">
        <v>-0.57894145941973973</v>
      </c>
      <c r="B146">
        <v>-0.35481354943668902</v>
      </c>
      <c r="C146">
        <v>6.0248026686532577E-2</v>
      </c>
      <c r="D146">
        <v>-0.6906048457399574</v>
      </c>
      <c r="E146">
        <v>0.36015972728170559</v>
      </c>
      <c r="F146">
        <v>0.55730756294989758</v>
      </c>
      <c r="G146">
        <v>0.12912283188953805</v>
      </c>
      <c r="H146">
        <v>-0.86851782359695784</v>
      </c>
      <c r="I146">
        <v>0.80409303607503713</v>
      </c>
      <c r="J146">
        <v>0.98351504255146327</v>
      </c>
      <c r="N146" t="s">
        <v>28</v>
      </c>
      <c r="O146">
        <f>A147/M145</f>
        <v>0.40730803176805513</v>
      </c>
      <c r="Q146">
        <f>-R145</f>
        <v>-0.40730803176805513</v>
      </c>
      <c r="R146">
        <f>Q145</f>
        <v>-0.9132908448337983</v>
      </c>
      <c r="S146">
        <v>0</v>
      </c>
      <c r="U146">
        <v>0</v>
      </c>
      <c r="V146">
        <v>1</v>
      </c>
      <c r="W146">
        <v>0</v>
      </c>
    </row>
    <row r="147" spans="1:29" x14ac:dyDescent="0.25">
      <c r="A147">
        <v>0.25819541242427768</v>
      </c>
      <c r="B147">
        <v>0.55202482056280522</v>
      </c>
      <c r="C147">
        <v>0.22097984073885954</v>
      </c>
      <c r="D147">
        <v>0.27316936405788717</v>
      </c>
      <c r="E147">
        <v>0.99620196818269091</v>
      </c>
      <c r="F147">
        <v>-0.65380424690394923</v>
      </c>
      <c r="G147">
        <v>-0.92900107717252844</v>
      </c>
      <c r="H147">
        <v>8.6044337674875043E-2</v>
      </c>
      <c r="I147">
        <v>-0.53716496074762465</v>
      </c>
      <c r="J147">
        <v>0.40769325744806573</v>
      </c>
      <c r="L147" t="s">
        <v>26</v>
      </c>
      <c r="M147">
        <f>SQRT(M145*M145+A148*A148)</f>
        <v>0.63392883902281316</v>
      </c>
      <c r="N147" t="s">
        <v>27</v>
      </c>
      <c r="O147">
        <f>M145/M147</f>
        <v>0.99996554945503535</v>
      </c>
      <c r="Q147">
        <v>0</v>
      </c>
      <c r="R147">
        <v>0</v>
      </c>
      <c r="S147">
        <v>1</v>
      </c>
      <c r="U147">
        <f>-W145</f>
        <v>8.3005965502070348E-3</v>
      </c>
      <c r="V147">
        <v>0</v>
      </c>
      <c r="W147">
        <f>U145</f>
        <v>0.99996554945503535</v>
      </c>
    </row>
    <row r="148" spans="1:29" x14ac:dyDescent="0.25">
      <c r="A148">
        <v>-5.2619875342695141E-3</v>
      </c>
      <c r="B148">
        <v>9.8407413998377233E-4</v>
      </c>
      <c r="C148">
        <v>5.4832750378087089E-2</v>
      </c>
      <c r="D148">
        <v>0.71670654625043162</v>
      </c>
      <c r="E148">
        <v>6.7598761616911862E-2</v>
      </c>
      <c r="F148">
        <v>-0.45101059543551542</v>
      </c>
      <c r="G148">
        <v>-0.8053993815858963</v>
      </c>
      <c r="H148">
        <v>0.49687591776224904</v>
      </c>
      <c r="I148">
        <v>0.64263748068465976</v>
      </c>
      <c r="J148">
        <v>-1.0666540751463784</v>
      </c>
      <c r="N148" t="s">
        <v>28</v>
      </c>
      <c r="O148">
        <f>A148/M147</f>
        <v>-8.3005965502070348E-3</v>
      </c>
    </row>
    <row r="149" spans="1:29" x14ac:dyDescent="0.25">
      <c r="A149">
        <v>1.6568384290998459E-19</v>
      </c>
      <c r="B149">
        <v>-3.098547538529735E-20</v>
      </c>
      <c r="C149">
        <v>-1.726515074541425E-18</v>
      </c>
      <c r="D149">
        <v>-0.15001291254273477</v>
      </c>
      <c r="E149">
        <v>1.1962849102475765</v>
      </c>
      <c r="F149">
        <v>-0.34186342752892018</v>
      </c>
      <c r="G149">
        <v>2.968102006088863E-2</v>
      </c>
      <c r="H149">
        <v>-4.9672184291873173E-2</v>
      </c>
      <c r="I149">
        <v>1.1437969635619269</v>
      </c>
      <c r="J149">
        <v>0.69125293905234042</v>
      </c>
      <c r="Q149" t="s">
        <v>29</v>
      </c>
    </row>
    <row r="150" spans="1:29" x14ac:dyDescent="0.25">
      <c r="A150">
        <v>-3.3136768581996919E-19</v>
      </c>
      <c r="B150">
        <v>6.1970950770594699E-20</v>
      </c>
      <c r="C150">
        <v>3.4530301490828501E-18</v>
      </c>
      <c r="D150">
        <v>-0.23553350945753954</v>
      </c>
      <c r="E150">
        <v>-0.57187102889442609</v>
      </c>
      <c r="F150">
        <v>0.45715232217405749</v>
      </c>
      <c r="G150">
        <v>0.71648581331224848</v>
      </c>
      <c r="H150">
        <v>0.278049852011092</v>
      </c>
      <c r="I150">
        <v>0.78015308975924325</v>
      </c>
      <c r="J150">
        <v>-0.29971913647620957</v>
      </c>
      <c r="Q150">
        <f t="array" ref="Q150:S152">MMULT(U145:W147,Q145:S147)</f>
        <v>-0.91325938146648256</v>
      </c>
      <c r="R150">
        <v>0.40729399978439224</v>
      </c>
      <c r="S150">
        <v>-8.3005965502070348E-3</v>
      </c>
    </row>
    <row r="151" spans="1:29" x14ac:dyDescent="0.25">
      <c r="A151">
        <v>0</v>
      </c>
      <c r="B151">
        <v>0</v>
      </c>
      <c r="C151">
        <v>0</v>
      </c>
      <c r="D151">
        <v>0.12598148785039057</v>
      </c>
      <c r="E151">
        <v>0</v>
      </c>
      <c r="F151">
        <v>0.42522384061350615</v>
      </c>
      <c r="G151">
        <v>-0.29093038440006147</v>
      </c>
      <c r="H151">
        <v>-5.0414188267920101E-2</v>
      </c>
      <c r="I151">
        <v>2.0576283816241547E-2</v>
      </c>
      <c r="J151">
        <v>0.14013064067692316</v>
      </c>
      <c r="Q151">
        <v>-0.40730803176805513</v>
      </c>
      <c r="R151">
        <v>-0.9132908448337983</v>
      </c>
      <c r="S151">
        <v>0</v>
      </c>
    </row>
    <row r="152" spans="1:2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0.81210626499177341</v>
      </c>
      <c r="H152">
        <v>1.0611664127030882</v>
      </c>
      <c r="I152">
        <v>0.4173584051328294</v>
      </c>
      <c r="J152">
        <v>-0.20600333098524759</v>
      </c>
      <c r="Q152">
        <v>-7.5808588359630941E-3</v>
      </c>
      <c r="R152">
        <v>3.3808996433655359E-3</v>
      </c>
      <c r="S152">
        <v>0.99996554945503535</v>
      </c>
    </row>
    <row r="153" spans="1:2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-0.37023337716484717</v>
      </c>
      <c r="I153">
        <v>1.2394790157562443</v>
      </c>
      <c r="J153">
        <v>0.84807588743325568</v>
      </c>
    </row>
    <row r="154" spans="1:2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0.37073576985686674</v>
      </c>
      <c r="J154">
        <v>-0.24397324915502083</v>
      </c>
    </row>
    <row r="156" spans="1:29" x14ac:dyDescent="0.25">
      <c r="A156" t="s">
        <v>0</v>
      </c>
      <c r="B156" t="s">
        <v>54</v>
      </c>
    </row>
    <row r="157" spans="1:29" x14ac:dyDescent="0.25">
      <c r="A157">
        <v>10</v>
      </c>
      <c r="B157">
        <v>10</v>
      </c>
    </row>
    <row r="158" spans="1:29" x14ac:dyDescent="0.25">
      <c r="A158">
        <f>A145</f>
        <v>0.32850730067807027</v>
      </c>
      <c r="B158">
        <f t="shared" ref="B158:J158" si="59">B145</f>
        <v>-0.67320355356042028</v>
      </c>
      <c r="C158">
        <f t="shared" si="59"/>
        <v>0.20312210506877129</v>
      </c>
      <c r="D158">
        <f t="shared" si="59"/>
        <v>-0.14915856200154679</v>
      </c>
      <c r="E158">
        <f t="shared" si="59"/>
        <v>0.47623175849451943</v>
      </c>
      <c r="F158">
        <f t="shared" si="59"/>
        <v>-0.44489061794335</v>
      </c>
      <c r="G158">
        <f t="shared" si="59"/>
        <v>1.294779526730373</v>
      </c>
      <c r="H158">
        <f t="shared" si="59"/>
        <v>0.33716633403714918</v>
      </c>
      <c r="I158">
        <f t="shared" si="59"/>
        <v>0.32975669746753322</v>
      </c>
      <c r="J158">
        <f t="shared" si="59"/>
        <v>0.79874100783418123</v>
      </c>
      <c r="Q158" t="s">
        <v>22</v>
      </c>
      <c r="X158" t="s">
        <v>23</v>
      </c>
    </row>
    <row r="159" spans="1:29" x14ac:dyDescent="0.25">
      <c r="A159" s="1">
        <f t="shared" ref="A159:J159" si="60">A146</f>
        <v>-0.57894145941973973</v>
      </c>
      <c r="B159" s="1">
        <f t="shared" si="60"/>
        <v>-0.35481354943668902</v>
      </c>
      <c r="C159" s="1">
        <f t="shared" si="60"/>
        <v>6.0248026686532577E-2</v>
      </c>
      <c r="D159" s="1">
        <f t="shared" si="60"/>
        <v>-0.6906048457399574</v>
      </c>
      <c r="E159" s="1">
        <f t="shared" si="60"/>
        <v>0.36015972728170559</v>
      </c>
      <c r="F159" s="1">
        <f t="shared" si="60"/>
        <v>0.55730756294989758</v>
      </c>
      <c r="G159" s="1">
        <f t="shared" si="60"/>
        <v>0.12912283188953805</v>
      </c>
      <c r="H159" s="1">
        <f t="shared" si="60"/>
        <v>-0.86851782359695784</v>
      </c>
      <c r="I159" s="1">
        <f t="shared" si="60"/>
        <v>0.80409303607503713</v>
      </c>
      <c r="J159" s="1">
        <f t="shared" si="60"/>
        <v>0.98351504255146327</v>
      </c>
      <c r="L159" t="s">
        <v>26</v>
      </c>
      <c r="M159">
        <f>SQRT(A159*A159+A160*A160)</f>
        <v>0.63390699982884002</v>
      </c>
      <c r="N159" t="s">
        <v>27</v>
      </c>
      <c r="O159">
        <f>A159/M159</f>
        <v>-0.9132908448337983</v>
      </c>
      <c r="Q159">
        <f>O159</f>
        <v>-0.9132908448337983</v>
      </c>
      <c r="R159">
        <f>O160</f>
        <v>0.40730803176805513</v>
      </c>
      <c r="S159">
        <v>0</v>
      </c>
      <c r="T159">
        <v>0</v>
      </c>
      <c r="U159">
        <v>0</v>
      </c>
      <c r="V159">
        <v>0</v>
      </c>
      <c r="X159">
        <f>O161</f>
        <v>0.99996554945503535</v>
      </c>
      <c r="Y159">
        <v>0</v>
      </c>
      <c r="Z159">
        <f>O162</f>
        <v>-8.3005965502070348E-3</v>
      </c>
      <c r="AA159">
        <v>0</v>
      </c>
      <c r="AB159">
        <v>0</v>
      </c>
      <c r="AC159">
        <v>0</v>
      </c>
    </row>
    <row r="160" spans="1:29" x14ac:dyDescent="0.25">
      <c r="A160" s="1">
        <f t="shared" ref="A160:J160" si="61">A147</f>
        <v>0.25819541242427768</v>
      </c>
      <c r="B160" s="1">
        <f t="shared" si="61"/>
        <v>0.55202482056280522</v>
      </c>
      <c r="C160" s="1">
        <f t="shared" si="61"/>
        <v>0.22097984073885954</v>
      </c>
      <c r="D160" s="1">
        <f t="shared" si="61"/>
        <v>0.27316936405788717</v>
      </c>
      <c r="E160" s="1">
        <f t="shared" si="61"/>
        <v>0.99620196818269091</v>
      </c>
      <c r="F160" s="1">
        <f t="shared" si="61"/>
        <v>-0.65380424690394923</v>
      </c>
      <c r="G160" s="1">
        <f t="shared" si="61"/>
        <v>-0.92900107717252844</v>
      </c>
      <c r="H160" s="1">
        <f t="shared" si="61"/>
        <v>8.6044337674875043E-2</v>
      </c>
      <c r="I160" s="1">
        <f t="shared" si="61"/>
        <v>-0.53716496074762465</v>
      </c>
      <c r="J160" s="1">
        <f t="shared" si="61"/>
        <v>0.40769325744806573</v>
      </c>
      <c r="N160" t="s">
        <v>28</v>
      </c>
      <c r="O160">
        <f>A160/M159</f>
        <v>0.40730803176805513</v>
      </c>
      <c r="Q160">
        <f>-R159</f>
        <v>-0.40730803176805513</v>
      </c>
      <c r="R160">
        <f>Q159</f>
        <v>-0.9132908448337983</v>
      </c>
      <c r="S160">
        <v>0</v>
      </c>
      <c r="T160">
        <v>0</v>
      </c>
      <c r="U160">
        <v>0</v>
      </c>
      <c r="V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s="1">
        <f t="shared" ref="A161:J161" si="62">A148</f>
        <v>-5.2619875342695141E-3</v>
      </c>
      <c r="B161" s="1">
        <f t="shared" si="62"/>
        <v>9.8407413998377233E-4</v>
      </c>
      <c r="C161" s="1">
        <f t="shared" si="62"/>
        <v>5.4832750378087089E-2</v>
      </c>
      <c r="D161" s="1">
        <f t="shared" si="62"/>
        <v>0.71670654625043162</v>
      </c>
      <c r="E161" s="1">
        <f t="shared" si="62"/>
        <v>6.7598761616911862E-2</v>
      </c>
      <c r="F161" s="1">
        <f t="shared" si="62"/>
        <v>-0.45101059543551542</v>
      </c>
      <c r="G161" s="1">
        <f t="shared" si="62"/>
        <v>-0.8053993815858963</v>
      </c>
      <c r="H161" s="1">
        <f t="shared" si="62"/>
        <v>0.49687591776224904</v>
      </c>
      <c r="I161" s="1">
        <f t="shared" si="62"/>
        <v>0.64263748068465976</v>
      </c>
      <c r="J161" s="1">
        <f t="shared" si="62"/>
        <v>-1.0666540751463784</v>
      </c>
      <c r="L161" t="s">
        <v>26</v>
      </c>
      <c r="M161">
        <f>SQRT(M159*M159+A161*A161)</f>
        <v>0.63392883902281316</v>
      </c>
      <c r="N161" t="s">
        <v>27</v>
      </c>
      <c r="O161">
        <f>M159/M161</f>
        <v>0.99996554945503535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X161">
        <f>-Z159</f>
        <v>8.3005965502070348E-3</v>
      </c>
      <c r="Y161">
        <v>0</v>
      </c>
      <c r="Z161">
        <f>X159</f>
        <v>0.99996554945503535</v>
      </c>
      <c r="AA161">
        <v>0</v>
      </c>
      <c r="AB161">
        <v>0</v>
      </c>
      <c r="AC161">
        <v>0</v>
      </c>
    </row>
    <row r="162" spans="1:29" x14ac:dyDescent="0.25">
      <c r="A162">
        <f t="shared" ref="A162:J162" si="63">A149</f>
        <v>1.6568384290998459E-19</v>
      </c>
      <c r="B162">
        <f t="shared" si="63"/>
        <v>-3.098547538529735E-20</v>
      </c>
      <c r="C162">
        <f t="shared" si="63"/>
        <v>-1.726515074541425E-18</v>
      </c>
      <c r="D162" s="1">
        <f t="shared" si="63"/>
        <v>-0.15001291254273477</v>
      </c>
      <c r="E162" s="1">
        <f t="shared" si="63"/>
        <v>1.1962849102475765</v>
      </c>
      <c r="F162" s="1">
        <f t="shared" si="63"/>
        <v>-0.34186342752892018</v>
      </c>
      <c r="G162" s="1">
        <f t="shared" si="63"/>
        <v>2.968102006088863E-2</v>
      </c>
      <c r="H162" s="1">
        <f t="shared" si="63"/>
        <v>-4.9672184291873173E-2</v>
      </c>
      <c r="I162" s="1">
        <f t="shared" si="63"/>
        <v>1.1437969635619269</v>
      </c>
      <c r="J162" s="1">
        <f t="shared" si="63"/>
        <v>0.69125293905234042</v>
      </c>
      <c r="N162" t="s">
        <v>28</v>
      </c>
      <c r="O162">
        <f>A161/M161</f>
        <v>-8.3005965502070348E-3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</row>
    <row r="163" spans="1:29" x14ac:dyDescent="0.25">
      <c r="A163">
        <f t="shared" ref="A163:J163" si="64">A150</f>
        <v>-3.3136768581996919E-19</v>
      </c>
      <c r="B163">
        <f t="shared" si="64"/>
        <v>6.1970950770594699E-20</v>
      </c>
      <c r="C163">
        <f t="shared" si="64"/>
        <v>3.4530301490828501E-18</v>
      </c>
      <c r="D163" s="1">
        <f t="shared" si="64"/>
        <v>-0.23553350945753954</v>
      </c>
      <c r="E163" s="1">
        <f t="shared" si="64"/>
        <v>-0.57187102889442609</v>
      </c>
      <c r="F163" s="1">
        <f t="shared" si="64"/>
        <v>0.45715232217405749</v>
      </c>
      <c r="G163" s="1">
        <f t="shared" si="64"/>
        <v>0.71648581331224848</v>
      </c>
      <c r="H163" s="1">
        <f t="shared" si="64"/>
        <v>0.278049852011092</v>
      </c>
      <c r="I163" s="1">
        <f t="shared" si="64"/>
        <v>0.78015308975924325</v>
      </c>
      <c r="J163" s="1">
        <f t="shared" si="64"/>
        <v>-0.29971913647620957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</row>
    <row r="164" spans="1:29" x14ac:dyDescent="0.25">
      <c r="A164">
        <f t="shared" ref="A164:J164" si="65">A151</f>
        <v>0</v>
      </c>
      <c r="B164">
        <f t="shared" si="65"/>
        <v>0</v>
      </c>
      <c r="C164">
        <f t="shared" si="65"/>
        <v>0</v>
      </c>
      <c r="D164" s="1">
        <f t="shared" si="65"/>
        <v>0.12598148785039057</v>
      </c>
      <c r="E164" s="1">
        <f t="shared" si="65"/>
        <v>0</v>
      </c>
      <c r="F164" s="1">
        <f t="shared" si="65"/>
        <v>0.42522384061350615</v>
      </c>
      <c r="G164" s="1">
        <f t="shared" si="65"/>
        <v>-0.29093038440006147</v>
      </c>
      <c r="H164" s="1">
        <f t="shared" si="65"/>
        <v>-5.0414188267920101E-2</v>
      </c>
      <c r="I164" s="1">
        <f t="shared" si="65"/>
        <v>2.0576283816241547E-2</v>
      </c>
      <c r="J164" s="1">
        <f t="shared" si="65"/>
        <v>0.14013064067692316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</row>
    <row r="165" spans="1:29" x14ac:dyDescent="0.25">
      <c r="A165">
        <f t="shared" ref="A165:J165" si="66">A152</f>
        <v>0</v>
      </c>
      <c r="B165">
        <f t="shared" si="66"/>
        <v>0</v>
      </c>
      <c r="C165">
        <f t="shared" si="66"/>
        <v>0</v>
      </c>
      <c r="D165">
        <f t="shared" si="66"/>
        <v>0</v>
      </c>
      <c r="E165">
        <f t="shared" si="66"/>
        <v>0</v>
      </c>
      <c r="F165">
        <f t="shared" si="66"/>
        <v>0</v>
      </c>
      <c r="G165">
        <f t="shared" si="66"/>
        <v>0.81210626499177341</v>
      </c>
      <c r="H165">
        <f t="shared" si="66"/>
        <v>1.0611664127030882</v>
      </c>
      <c r="I165">
        <f t="shared" si="66"/>
        <v>0.4173584051328294</v>
      </c>
      <c r="J165">
        <f t="shared" si="66"/>
        <v>-0.20600333098524759</v>
      </c>
    </row>
    <row r="166" spans="1:29" x14ac:dyDescent="0.25">
      <c r="A166">
        <f t="shared" ref="A166:J166" si="67">A153</f>
        <v>0</v>
      </c>
      <c r="B166">
        <f t="shared" si="67"/>
        <v>0</v>
      </c>
      <c r="C166">
        <f t="shared" si="67"/>
        <v>0</v>
      </c>
      <c r="D166">
        <f t="shared" si="67"/>
        <v>0</v>
      </c>
      <c r="E166">
        <f t="shared" si="67"/>
        <v>0</v>
      </c>
      <c r="F166">
        <f t="shared" si="67"/>
        <v>0</v>
      </c>
      <c r="G166">
        <f t="shared" si="67"/>
        <v>0</v>
      </c>
      <c r="H166">
        <f t="shared" si="67"/>
        <v>-0.37023337716484717</v>
      </c>
      <c r="I166">
        <f t="shared" si="67"/>
        <v>1.2394790157562443</v>
      </c>
      <c r="J166">
        <f t="shared" si="67"/>
        <v>0.84807588743325568</v>
      </c>
      <c r="L166" t="s">
        <v>26</v>
      </c>
      <c r="M166">
        <f>SQRT(D162*D162+D163*D163)</f>
        <v>0.27924882812097718</v>
      </c>
      <c r="N166" t="s">
        <v>27</v>
      </c>
      <c r="O166">
        <f>D162/M166</f>
        <v>-0.53720158309042443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f t="shared" ref="A167:J167" si="68">A154</f>
        <v>0</v>
      </c>
      <c r="B167">
        <f t="shared" si="68"/>
        <v>0</v>
      </c>
      <c r="C167">
        <f t="shared" si="68"/>
        <v>0</v>
      </c>
      <c r="D167">
        <f t="shared" si="68"/>
        <v>0</v>
      </c>
      <c r="E167">
        <f t="shared" si="68"/>
        <v>0</v>
      </c>
      <c r="F167">
        <f t="shared" si="68"/>
        <v>0</v>
      </c>
      <c r="G167">
        <f t="shared" si="68"/>
        <v>0</v>
      </c>
      <c r="H167">
        <f t="shared" si="68"/>
        <v>0</v>
      </c>
      <c r="I167">
        <f t="shared" si="68"/>
        <v>0.37073576985686674</v>
      </c>
      <c r="J167">
        <f t="shared" si="68"/>
        <v>-0.24397324915502083</v>
      </c>
      <c r="N167" t="s">
        <v>28</v>
      </c>
      <c r="O167">
        <f>D163/M166</f>
        <v>-0.84345388678050559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L168" t="s">
        <v>26</v>
      </c>
      <c r="M168">
        <f>SQRT(M166*M166+D164*D164)</f>
        <v>0.30635150283283602</v>
      </c>
      <c r="N168" t="s">
        <v>27</v>
      </c>
      <c r="O168">
        <f>M166/M168</f>
        <v>0.9115307923700714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</row>
    <row r="169" spans="1:29" x14ac:dyDescent="0.25">
      <c r="A169" t="s">
        <v>29</v>
      </c>
      <c r="N169" t="s">
        <v>28</v>
      </c>
      <c r="O169">
        <f>D164/M168</f>
        <v>0.41123182581263101</v>
      </c>
      <c r="Q169">
        <v>0</v>
      </c>
      <c r="R169">
        <v>0</v>
      </c>
      <c r="S169">
        <v>0</v>
      </c>
      <c r="T169">
        <f>O166</f>
        <v>-0.53720158309042443</v>
      </c>
      <c r="U169">
        <f>O167</f>
        <v>-0.84345388678050559</v>
      </c>
      <c r="V169">
        <v>0</v>
      </c>
      <c r="X169">
        <v>0</v>
      </c>
      <c r="Y169">
        <v>0</v>
      </c>
      <c r="Z169">
        <v>0</v>
      </c>
      <c r="AA169">
        <f>O168</f>
        <v>0.9115307923700714</v>
      </c>
      <c r="AB169">
        <v>0</v>
      </c>
      <c r="AC169">
        <f>O169</f>
        <v>0.41123182581263101</v>
      </c>
    </row>
    <row r="170" spans="1:29" x14ac:dyDescent="0.25">
      <c r="A170">
        <f t="array" ref="A170:F175">MMULT(X166:AC171,MMULT(Q166:V171,MMULT(X159:AC164,Q159:V164)))</f>
        <v>-0.91325938146648256</v>
      </c>
      <c r="B170">
        <v>0.40729399978439224</v>
      </c>
      <c r="C170">
        <v>-8.3005965502070348E-3</v>
      </c>
      <c r="D170">
        <v>0</v>
      </c>
      <c r="E170">
        <v>0</v>
      </c>
      <c r="F170">
        <v>0</v>
      </c>
      <c r="Q170">
        <v>0</v>
      </c>
      <c r="R170">
        <v>0</v>
      </c>
      <c r="S170">
        <v>0</v>
      </c>
      <c r="T170">
        <f>-U169</f>
        <v>0.84345388678050559</v>
      </c>
      <c r="U170">
        <f>T169</f>
        <v>-0.53720158309042443</v>
      </c>
      <c r="V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</row>
    <row r="171" spans="1:29" x14ac:dyDescent="0.25">
      <c r="A171">
        <v>-0.40730803176805513</v>
      </c>
      <c r="B171">
        <v>-0.9132908448337983</v>
      </c>
      <c r="C171">
        <v>0</v>
      </c>
      <c r="D171">
        <v>0</v>
      </c>
      <c r="E171">
        <v>0</v>
      </c>
      <c r="F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X171">
        <v>0</v>
      </c>
      <c r="Y171">
        <v>0</v>
      </c>
      <c r="Z171">
        <v>0</v>
      </c>
      <c r="AA171">
        <f>-AC169</f>
        <v>-0.41123182581263101</v>
      </c>
      <c r="AB171">
        <v>0</v>
      </c>
      <c r="AC171">
        <f>AA169</f>
        <v>0.9115307923700714</v>
      </c>
    </row>
    <row r="172" spans="1:29" x14ac:dyDescent="0.25">
      <c r="A172">
        <v>-7.5808588359630941E-3</v>
      </c>
      <c r="B172">
        <v>3.3808996433655359E-3</v>
      </c>
      <c r="C172">
        <v>0.99996554945503535</v>
      </c>
      <c r="D172">
        <v>0</v>
      </c>
      <c r="E172">
        <v>0</v>
      </c>
      <c r="F172">
        <v>0</v>
      </c>
    </row>
    <row r="173" spans="1:29" x14ac:dyDescent="0.25">
      <c r="A173">
        <v>0</v>
      </c>
      <c r="B173">
        <v>0</v>
      </c>
      <c r="C173">
        <v>0</v>
      </c>
      <c r="D173">
        <v>-0.48967578469687134</v>
      </c>
      <c r="E173">
        <v>-0.76883418974465079</v>
      </c>
      <c r="F173">
        <v>0.41123182581263101</v>
      </c>
    </row>
    <row r="174" spans="1:29" x14ac:dyDescent="0.25">
      <c r="A174">
        <v>0</v>
      </c>
      <c r="B174">
        <v>0</v>
      </c>
      <c r="C174">
        <v>0</v>
      </c>
      <c r="D174">
        <v>0.84345388678050559</v>
      </c>
      <c r="E174">
        <v>-0.53720158309042443</v>
      </c>
      <c r="F174">
        <v>0</v>
      </c>
    </row>
    <row r="175" spans="1:29" x14ac:dyDescent="0.25">
      <c r="A175">
        <v>0</v>
      </c>
      <c r="B175">
        <v>0</v>
      </c>
      <c r="C175">
        <v>0</v>
      </c>
      <c r="D175">
        <v>0.22091438784371104</v>
      </c>
      <c r="E175">
        <v>0.34685508184950747</v>
      </c>
      <c r="F175">
        <v>0.9115307923700714</v>
      </c>
    </row>
    <row r="177" spans="1:29" x14ac:dyDescent="0.25">
      <c r="A177" t="s">
        <v>49</v>
      </c>
    </row>
    <row r="178" spans="1:29" x14ac:dyDescent="0.25">
      <c r="A178">
        <f>A158</f>
        <v>0.32850730067807027</v>
      </c>
      <c r="B178">
        <f t="shared" ref="B178:J178" si="69">B158</f>
        <v>-0.67320355356042028</v>
      </c>
      <c r="C178">
        <f t="shared" si="69"/>
        <v>0.20312210506877129</v>
      </c>
      <c r="D178">
        <f t="shared" si="69"/>
        <v>-0.14915856200154679</v>
      </c>
      <c r="E178">
        <f t="shared" si="69"/>
        <v>0.47623175849451943</v>
      </c>
      <c r="F178">
        <f t="shared" si="69"/>
        <v>-0.44489061794335</v>
      </c>
      <c r="G178">
        <f t="shared" si="69"/>
        <v>1.294779526730373</v>
      </c>
      <c r="H178">
        <f t="shared" si="69"/>
        <v>0.33716633403714918</v>
      </c>
      <c r="I178">
        <f t="shared" si="69"/>
        <v>0.32975669746753322</v>
      </c>
      <c r="J178">
        <f t="shared" si="69"/>
        <v>0.79874100783418123</v>
      </c>
    </row>
    <row r="179" spans="1:29" x14ac:dyDescent="0.25">
      <c r="A179" s="1">
        <f t="array" ref="A179:J184">MMULT(A170:F175,A159:J164)</f>
        <v>0.63392883902281316</v>
      </c>
      <c r="B179" s="1">
        <v>0.54886503143935272</v>
      </c>
      <c r="C179" s="1">
        <v>3.4526543081302499E-2</v>
      </c>
      <c r="D179" s="1">
        <v>0.73601250527860762</v>
      </c>
      <c r="E179" s="1">
        <v>7.6266724400308905E-2</v>
      </c>
      <c r="F179" s="1">
        <v>-0.77151325003116922</v>
      </c>
      <c r="G179" s="1">
        <v>-0.4896139067819173</v>
      </c>
      <c r="H179" s="1">
        <v>0.82410302629231369</v>
      </c>
      <c r="I179" s="1">
        <v>-0.95846384862952538</v>
      </c>
      <c r="J179" s="1">
        <v>-0.72329945677595564</v>
      </c>
    </row>
    <row r="180" spans="1:29" x14ac:dyDescent="0.25">
      <c r="A180" s="1">
        <v>0</v>
      </c>
      <c r="B180" s="1">
        <v>-0.35964080627533501</v>
      </c>
      <c r="C180" s="1">
        <v>-0.22635837060723207</v>
      </c>
      <c r="D180" s="1">
        <v>3.1805821164684223E-2</v>
      </c>
      <c r="E180" s="1">
        <v>-1.0565180867878934</v>
      </c>
      <c r="F180" s="1">
        <v>0.37011758645625881</v>
      </c>
      <c r="G180" s="1">
        <v>0.795855412109162</v>
      </c>
      <c r="H180" s="1">
        <v>0.27517077943650059</v>
      </c>
      <c r="I180" s="1">
        <v>0.16307428893418913</v>
      </c>
      <c r="J180" s="1">
        <v>-0.7729360957236987</v>
      </c>
    </row>
    <row r="181" spans="1:29" x14ac:dyDescent="0.25">
      <c r="A181" s="1">
        <v>0</v>
      </c>
      <c r="B181" s="1">
        <v>5.540172188429629E-3</v>
      </c>
      <c r="C181" s="1">
        <v>5.5121240239243696E-2</v>
      </c>
      <c r="D181" s="1">
        <v>0.72284079137184198</v>
      </c>
      <c r="E181" s="1">
        <v>6.823417163076255E-2</v>
      </c>
      <c r="F181" s="1">
        <v>-0.45743037438284406</v>
      </c>
      <c r="G181" s="1">
        <v>-0.80949135650983961</v>
      </c>
      <c r="H181" s="1">
        <v>0.50373381840386733</v>
      </c>
      <c r="I181" s="1">
        <v>0.63470352485154957</v>
      </c>
      <c r="J181" s="1">
        <v>-1.0726948470441211</v>
      </c>
    </row>
    <row r="182" spans="1:29" x14ac:dyDescent="0.25">
      <c r="A182" s="1">
        <v>1.7363544044641616E-19</v>
      </c>
      <c r="B182" s="1">
        <v>-3.2472548749914745E-20</v>
      </c>
      <c r="C182" s="1">
        <v>-1.8093750129169144E-18</v>
      </c>
      <c r="D182" s="1">
        <v>0.30635150283283613</v>
      </c>
      <c r="E182" s="1">
        <v>-0.14611775300802249</v>
      </c>
      <c r="F182" s="1">
        <v>-9.2065167196397346E-3</v>
      </c>
      <c r="G182" s="1">
        <v>-0.68503269969158676</v>
      </c>
      <c r="H182" s="1">
        <v>-0.21018288554711587</v>
      </c>
      <c r="I182" s="1">
        <v>-1.1514364215457271</v>
      </c>
      <c r="J182" s="1">
        <v>-5.0429326692955509E-2</v>
      </c>
    </row>
    <row r="183" spans="1:29" x14ac:dyDescent="0.25">
      <c r="A183" s="1">
        <v>3.1775792668665503E-19</v>
      </c>
      <c r="B183" s="1">
        <v>-5.9425712507052967E-20</v>
      </c>
      <c r="C183" s="1">
        <v>-3.3112091127533706E-18</v>
      </c>
      <c r="D183" s="1">
        <v>-2.7755575615628914E-17</v>
      </c>
      <c r="E183" s="1">
        <v>1.3162211792908223</v>
      </c>
      <c r="F183" s="1">
        <v>-0.53392898788274079</v>
      </c>
      <c r="G183" s="1">
        <v>-0.35986274143920349</v>
      </c>
      <c r="H183" s="1">
        <v>-0.19126501758427486</v>
      </c>
      <c r="I183" s="1">
        <v>0.54564051973249605</v>
      </c>
      <c r="J183" s="1">
        <v>0.74404957278965922</v>
      </c>
    </row>
    <row r="184" spans="1:29" x14ac:dyDescent="0.25">
      <c r="A184" s="1">
        <v>-7.8334621055314473E-20</v>
      </c>
      <c r="B184" s="1">
        <v>1.4649801875037083E-20</v>
      </c>
      <c r="C184" s="1">
        <v>8.1628903419369095E-19</v>
      </c>
      <c r="D184" s="1">
        <v>0</v>
      </c>
      <c r="E184" s="1">
        <v>6.5920176099473954E-2</v>
      </c>
      <c r="F184" s="1">
        <v>0.47064768067574508</v>
      </c>
      <c r="G184" s="1">
        <v>-1.0118294018958474E-2</v>
      </c>
      <c r="H184" s="1">
        <v>3.9515619013300425E-2</v>
      </c>
      <c r="I184" s="1">
        <v>0.54203718611741714</v>
      </c>
      <c r="J184" s="1">
        <v>0.17648200819315604</v>
      </c>
    </row>
    <row r="185" spans="1:29" x14ac:dyDescent="0.25">
      <c r="A185">
        <f t="shared" ref="A185:J185" si="70">A165</f>
        <v>0</v>
      </c>
      <c r="B185">
        <f t="shared" si="70"/>
        <v>0</v>
      </c>
      <c r="C185">
        <f t="shared" si="70"/>
        <v>0</v>
      </c>
      <c r="D185">
        <f t="shared" si="70"/>
        <v>0</v>
      </c>
      <c r="E185">
        <f t="shared" si="70"/>
        <v>0</v>
      </c>
      <c r="F185">
        <f t="shared" si="70"/>
        <v>0</v>
      </c>
      <c r="G185">
        <f t="shared" si="70"/>
        <v>0.81210626499177341</v>
      </c>
      <c r="H185">
        <f t="shared" si="70"/>
        <v>1.0611664127030882</v>
      </c>
      <c r="I185">
        <f t="shared" si="70"/>
        <v>0.4173584051328294</v>
      </c>
      <c r="J185">
        <f t="shared" si="70"/>
        <v>-0.20600333098524759</v>
      </c>
    </row>
    <row r="186" spans="1:29" x14ac:dyDescent="0.25">
      <c r="A186">
        <f t="shared" ref="A186:J186" si="71">A166</f>
        <v>0</v>
      </c>
      <c r="B186">
        <f t="shared" si="71"/>
        <v>0</v>
      </c>
      <c r="C186">
        <f t="shared" si="71"/>
        <v>0</v>
      </c>
      <c r="D186">
        <f t="shared" si="71"/>
        <v>0</v>
      </c>
      <c r="E186">
        <f t="shared" si="71"/>
        <v>0</v>
      </c>
      <c r="F186">
        <f t="shared" si="71"/>
        <v>0</v>
      </c>
      <c r="G186">
        <f t="shared" si="71"/>
        <v>0</v>
      </c>
      <c r="H186">
        <f t="shared" si="71"/>
        <v>-0.37023337716484717</v>
      </c>
      <c r="I186">
        <f t="shared" si="71"/>
        <v>1.2394790157562443</v>
      </c>
      <c r="J186">
        <f t="shared" si="71"/>
        <v>0.84807588743325568</v>
      </c>
    </row>
    <row r="187" spans="1:29" x14ac:dyDescent="0.25">
      <c r="A187">
        <f t="shared" ref="A187:J187" si="72">A167</f>
        <v>0</v>
      </c>
      <c r="B187">
        <f t="shared" si="72"/>
        <v>0</v>
      </c>
      <c r="C187">
        <f t="shared" si="72"/>
        <v>0</v>
      </c>
      <c r="D187">
        <f t="shared" si="72"/>
        <v>0</v>
      </c>
      <c r="E187">
        <f t="shared" si="72"/>
        <v>0</v>
      </c>
      <c r="F187">
        <f t="shared" si="72"/>
        <v>0</v>
      </c>
      <c r="G187">
        <f t="shared" si="72"/>
        <v>0</v>
      </c>
      <c r="H187">
        <f t="shared" si="72"/>
        <v>0</v>
      </c>
      <c r="I187">
        <f t="shared" si="72"/>
        <v>0.37073576985686674</v>
      </c>
      <c r="J187">
        <f t="shared" si="72"/>
        <v>-0.24397324915502083</v>
      </c>
    </row>
    <row r="189" spans="1:29" x14ac:dyDescent="0.25">
      <c r="A189" t="s">
        <v>32</v>
      </c>
      <c r="B189" t="s">
        <v>55</v>
      </c>
    </row>
    <row r="190" spans="1:29" x14ac:dyDescent="0.25">
      <c r="A190">
        <v>10</v>
      </c>
      <c r="B190">
        <v>10</v>
      </c>
    </row>
    <row r="191" spans="1:29" x14ac:dyDescent="0.25">
      <c r="A191">
        <f t="shared" ref="A191:A200" si="73">A178</f>
        <v>0.32850730067807027</v>
      </c>
      <c r="B191" s="1">
        <f t="array" ref="B191:G200">MMULT(B178:G187,TRANSPOSE(A170:F175))</f>
        <v>0.69877798058889673</v>
      </c>
      <c r="C191" s="1">
        <v>8.8691655437277583E-2</v>
      </c>
      <c r="D191" s="1">
        <v>-0.14336322684780275</v>
      </c>
      <c r="E191" s="1">
        <v>0.64130250653524334</v>
      </c>
      <c r="F191" s="1">
        <v>0.64067547197176222</v>
      </c>
      <c r="G191" s="1">
        <v>1.131125283643815</v>
      </c>
      <c r="H191">
        <f t="shared" ref="H191:J200" si="74">H178</f>
        <v>0.33716633403714918</v>
      </c>
      <c r="I191">
        <f t="shared" si="74"/>
        <v>0.32975669746753322</v>
      </c>
      <c r="J191">
        <f t="shared" si="74"/>
        <v>0.79874100783418123</v>
      </c>
      <c r="Q191" t="s">
        <v>22</v>
      </c>
      <c r="X191" t="s">
        <v>23</v>
      </c>
    </row>
    <row r="192" spans="1:29" x14ac:dyDescent="0.25">
      <c r="A192">
        <f t="shared" si="73"/>
        <v>0.63392883902281316</v>
      </c>
      <c r="B192" s="1">
        <v>-0.49330302815279775</v>
      </c>
      <c r="C192" s="1">
        <v>-0.25508991136178777</v>
      </c>
      <c r="D192" s="1">
        <v>0.73194301170055198</v>
      </c>
      <c r="E192" s="1">
        <v>0.35447497551881169</v>
      </c>
      <c r="F192" s="1">
        <v>0.47878560441944074</v>
      </c>
      <c r="G192" s="1">
        <v>-0.69705302715812878</v>
      </c>
      <c r="H192">
        <f t="shared" si="74"/>
        <v>0.82410302629231369</v>
      </c>
      <c r="I192">
        <f t="shared" si="74"/>
        <v>-0.95846384862952538</v>
      </c>
      <c r="J192">
        <f t="shared" si="74"/>
        <v>-0.72329945677595564</v>
      </c>
      <c r="L192" t="s">
        <v>26</v>
      </c>
      <c r="M192">
        <f>SQRT(B193*B193+B194*B194)</f>
        <v>0.23626168298869579</v>
      </c>
      <c r="N192" t="s">
        <v>27</v>
      </c>
      <c r="O192">
        <f>B193/M192</f>
        <v>0.99883706856383125</v>
      </c>
      <c r="Q192">
        <f>O192</f>
        <v>0.99883706856383125</v>
      </c>
      <c r="R192">
        <f>O193</f>
        <v>4.8213177273565257E-2</v>
      </c>
      <c r="S192">
        <v>0</v>
      </c>
      <c r="T192">
        <v>0</v>
      </c>
      <c r="U192">
        <v>0</v>
      </c>
      <c r="V192">
        <v>0</v>
      </c>
      <c r="X192">
        <f>O194</f>
        <v>0.9999420832306658</v>
      </c>
      <c r="Y192">
        <v>0</v>
      </c>
      <c r="Z192">
        <f>O195</f>
        <v>-1.0762443231730989E-2</v>
      </c>
      <c r="AA192">
        <v>0</v>
      </c>
      <c r="AB192">
        <v>0</v>
      </c>
      <c r="AC192">
        <v>0</v>
      </c>
    </row>
    <row r="193" spans="1:29" x14ac:dyDescent="0.25">
      <c r="A193">
        <f t="shared" si="73"/>
        <v>0</v>
      </c>
      <c r="B193" s="1">
        <v>0.23598692685038611</v>
      </c>
      <c r="C193" s="1">
        <v>0.35321561647456412</v>
      </c>
      <c r="D193" s="1">
        <v>3.3765816686378521E-2</v>
      </c>
      <c r="E193" s="1">
        <v>0.56007334270547005</v>
      </c>
      <c r="F193" s="1">
        <v>-1.0899520401290614</v>
      </c>
      <c r="G193" s="1">
        <v>0.62042383376754573</v>
      </c>
      <c r="H193">
        <f t="shared" si="74"/>
        <v>0.27517077943650059</v>
      </c>
      <c r="I193">
        <f t="shared" si="74"/>
        <v>0.16307428893418913</v>
      </c>
      <c r="J193">
        <f t="shared" si="74"/>
        <v>-0.7729360957236987</v>
      </c>
      <c r="N193" t="s">
        <v>28</v>
      </c>
      <c r="O193">
        <f>B194/M192</f>
        <v>4.8213177273565257E-2</v>
      </c>
      <c r="Q193">
        <f>-R192</f>
        <v>-4.8213177273565257E-2</v>
      </c>
      <c r="R193">
        <f>Q192</f>
        <v>0.99883706856383125</v>
      </c>
      <c r="S193">
        <v>0</v>
      </c>
      <c r="T193">
        <v>0</v>
      </c>
      <c r="U193">
        <v>0</v>
      </c>
      <c r="V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f t="shared" si="73"/>
        <v>0</v>
      </c>
      <c r="B194" s="1">
        <v>1.1390926404884868E-2</v>
      </c>
      <c r="C194" s="1">
        <v>-5.259828069611102E-2</v>
      </c>
      <c r="D194" s="1">
        <v>0.72296024923083591</v>
      </c>
      <c r="E194" s="1">
        <v>-1.4613118800293201E-2</v>
      </c>
      <c r="F194" s="1">
        <v>0.30328469854532414</v>
      </c>
      <c r="G194" s="1">
        <v>-0.88146443730731761</v>
      </c>
      <c r="H194">
        <f t="shared" si="74"/>
        <v>0.50373381840386733</v>
      </c>
      <c r="I194">
        <f t="shared" si="74"/>
        <v>0.63470352485154957</v>
      </c>
      <c r="J194">
        <f t="shared" si="74"/>
        <v>-1.0726948470441211</v>
      </c>
      <c r="L194" t="s">
        <v>26</v>
      </c>
      <c r="M194">
        <f>SQRT(M192*M192+B195*B195)</f>
        <v>0.23627536729464274</v>
      </c>
      <c r="N194" t="s">
        <v>27</v>
      </c>
      <c r="O194">
        <f>M192/M194</f>
        <v>0.9999420832306658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X194">
        <f>-Z192</f>
        <v>1.0762443231730989E-2</v>
      </c>
      <c r="Y194">
        <v>0</v>
      </c>
      <c r="Z194">
        <f>X192</f>
        <v>0.9999420832306658</v>
      </c>
      <c r="AA194">
        <v>0</v>
      </c>
      <c r="AB194">
        <v>0</v>
      </c>
      <c r="AC194">
        <v>0</v>
      </c>
    </row>
    <row r="195" spans="1:29" x14ac:dyDescent="0.25">
      <c r="A195">
        <f t="shared" si="73"/>
        <v>1.7363544044641616E-19</v>
      </c>
      <c r="B195" s="1">
        <v>-2.542900227564981E-3</v>
      </c>
      <c r="C195" s="1">
        <v>1.6657119640858736E-18</v>
      </c>
      <c r="D195" s="1">
        <v>0.30634094885661278</v>
      </c>
      <c r="E195" s="1">
        <v>-0.20307863765066514</v>
      </c>
      <c r="F195" s="1">
        <v>-0.11829783134571156</v>
      </c>
      <c r="G195" s="1">
        <v>-0.65990124061848654</v>
      </c>
      <c r="H195">
        <f t="shared" si="74"/>
        <v>-0.21018288554711587</v>
      </c>
      <c r="I195">
        <f t="shared" si="74"/>
        <v>-1.1514364215457271</v>
      </c>
      <c r="J195">
        <f t="shared" si="74"/>
        <v>-5.0429326692955509E-2</v>
      </c>
      <c r="N195" t="s">
        <v>28</v>
      </c>
      <c r="O195">
        <f>B195/M194</f>
        <v>-1.0762443231730989E-2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</row>
    <row r="196" spans="1:29" x14ac:dyDescent="0.25">
      <c r="A196">
        <f t="shared" si="73"/>
        <v>3.1775792668665503E-19</v>
      </c>
      <c r="B196" s="1">
        <v>-1.0639766790043529E-18</v>
      </c>
      <c r="C196" s="1">
        <v>3.0483015380055595E-18</v>
      </c>
      <c r="D196" s="1">
        <v>-2.7765363788693821E-17</v>
      </c>
      <c r="E196" s="1">
        <v>-0.38200579022784875</v>
      </c>
      <c r="F196" s="1">
        <v>1.3969993670841412</v>
      </c>
      <c r="G196" s="1">
        <v>-0.22244975655247659</v>
      </c>
      <c r="H196">
        <f t="shared" si="74"/>
        <v>-0.19126501758427486</v>
      </c>
      <c r="I196">
        <f t="shared" si="74"/>
        <v>0.54564051973249605</v>
      </c>
      <c r="J196">
        <f t="shared" si="74"/>
        <v>0.74404957278965922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</row>
    <row r="197" spans="1:29" x14ac:dyDescent="0.25">
      <c r="A197">
        <f t="shared" si="73"/>
        <v>-7.8334621055314473E-20</v>
      </c>
      <c r="B197" s="1">
        <v>3.1909055671788403E-19</v>
      </c>
      <c r="C197" s="1">
        <v>-7.5147628363483464E-19</v>
      </c>
      <c r="D197" s="1">
        <v>2.6487332245991639E-21</v>
      </c>
      <c r="E197" s="1">
        <v>-0.39829050670992677</v>
      </c>
      <c r="F197" s="1">
        <v>-0.19723205038849012</v>
      </c>
      <c r="G197" s="1">
        <v>0.16858611858809674</v>
      </c>
      <c r="H197">
        <f t="shared" si="74"/>
        <v>3.9515619013300425E-2</v>
      </c>
      <c r="I197">
        <f t="shared" si="74"/>
        <v>0.54203718611741714</v>
      </c>
      <c r="J197">
        <f t="shared" si="74"/>
        <v>0.17648200819315604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</row>
    <row r="198" spans="1:29" x14ac:dyDescent="0.25">
      <c r="A198">
        <f t="shared" si="73"/>
        <v>0</v>
      </c>
      <c r="B198" s="1">
        <v>0</v>
      </c>
      <c r="C198" s="1">
        <v>0</v>
      </c>
      <c r="D198" s="1">
        <v>0</v>
      </c>
      <c r="E198" s="1">
        <v>0.33396394210644331</v>
      </c>
      <c r="F198" s="1">
        <v>0</v>
      </c>
      <c r="G198" s="1">
        <v>0.74025986721665038</v>
      </c>
      <c r="H198">
        <f t="shared" si="74"/>
        <v>1.0611664127030882</v>
      </c>
      <c r="I198">
        <f t="shared" si="74"/>
        <v>0.4173584051328294</v>
      </c>
      <c r="J198">
        <f t="shared" si="74"/>
        <v>-0.20600333098524759</v>
      </c>
    </row>
    <row r="199" spans="1:29" x14ac:dyDescent="0.25">
      <c r="A199">
        <f t="shared" si="73"/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>
        <f t="shared" si="74"/>
        <v>-0.37023337716484717</v>
      </c>
      <c r="I199">
        <f t="shared" si="74"/>
        <v>1.2394790157562443</v>
      </c>
      <c r="J199">
        <f t="shared" si="74"/>
        <v>0.84807588743325568</v>
      </c>
      <c r="L199" t="s">
        <v>26</v>
      </c>
      <c r="M199">
        <f>SQRT(E196*E196+E197*E197)</f>
        <v>0.55187294869639458</v>
      </c>
      <c r="N199" t="s">
        <v>27</v>
      </c>
      <c r="O199">
        <f>E196/M199</f>
        <v>-0.69219879526656058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f t="shared" si="73"/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>
        <f t="shared" si="74"/>
        <v>0</v>
      </c>
      <c r="I200">
        <f t="shared" si="74"/>
        <v>0.37073576985686674</v>
      </c>
      <c r="J200">
        <f t="shared" si="74"/>
        <v>-0.24397324915502083</v>
      </c>
      <c r="N200" t="s">
        <v>28</v>
      </c>
      <c r="O200">
        <f>E197/M199</f>
        <v>-0.72170688498276236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L201" t="s">
        <v>26</v>
      </c>
      <c r="M201">
        <f>SQRT(M199*M199+E198*E198)</f>
        <v>0.64505477761979968</v>
      </c>
      <c r="N201" t="s">
        <v>27</v>
      </c>
      <c r="O201">
        <f>M199/M201</f>
        <v>0.85554431630250294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</row>
    <row r="202" spans="1:29" x14ac:dyDescent="0.25">
      <c r="A202" t="s">
        <v>29</v>
      </c>
      <c r="N202" t="s">
        <v>28</v>
      </c>
      <c r="O202">
        <f>E198/M201</f>
        <v>0.51772958466991503</v>
      </c>
      <c r="Q202">
        <v>0</v>
      </c>
      <c r="R202">
        <v>0</v>
      </c>
      <c r="S202">
        <v>0</v>
      </c>
      <c r="T202">
        <f>O199</f>
        <v>-0.69219879526656058</v>
      </c>
      <c r="U202">
        <f>O200</f>
        <v>-0.72170688498276236</v>
      </c>
      <c r="V202">
        <v>0</v>
      </c>
      <c r="X202">
        <v>0</v>
      </c>
      <c r="Y202">
        <v>0</v>
      </c>
      <c r="Z202">
        <v>0</v>
      </c>
      <c r="AA202">
        <f>O201</f>
        <v>0.85554431630250294</v>
      </c>
      <c r="AB202">
        <v>0</v>
      </c>
      <c r="AC202">
        <f>O202</f>
        <v>0.51772958466991503</v>
      </c>
    </row>
    <row r="203" spans="1:29" x14ac:dyDescent="0.25">
      <c r="A203">
        <f t="array" ref="A203:F208">MMULT(X199:AC204,MMULT(Q199:V204,MMULT(X192:AC197,Q192:V197)))</f>
        <v>0.99877921914772883</v>
      </c>
      <c r="B203">
        <v>4.8210384922098233E-2</v>
      </c>
      <c r="C203">
        <v>-1.0762443231730989E-2</v>
      </c>
      <c r="D203">
        <v>0</v>
      </c>
      <c r="E203">
        <v>0</v>
      </c>
      <c r="F203">
        <v>0</v>
      </c>
      <c r="Q203">
        <v>0</v>
      </c>
      <c r="R203">
        <v>0</v>
      </c>
      <c r="S203">
        <v>0</v>
      </c>
      <c r="T203">
        <f>-U202</f>
        <v>0.72170688498276236</v>
      </c>
      <c r="U203">
        <f>T202</f>
        <v>-0.69219879526656058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</row>
    <row r="204" spans="1:29" x14ac:dyDescent="0.25">
      <c r="A204">
        <v>-4.8213177273565257E-2</v>
      </c>
      <c r="B204">
        <v>0.99883706856383125</v>
      </c>
      <c r="C204">
        <v>0</v>
      </c>
      <c r="D204">
        <v>0</v>
      </c>
      <c r="E204">
        <v>0</v>
      </c>
      <c r="F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X204">
        <v>0</v>
      </c>
      <c r="Y204">
        <v>0</v>
      </c>
      <c r="Z204">
        <v>0</v>
      </c>
      <c r="AA204">
        <f>-AC202</f>
        <v>-0.51772958466991503</v>
      </c>
      <c r="AB204">
        <v>0</v>
      </c>
      <c r="AC204">
        <f>AA202</f>
        <v>0.85554431630250294</v>
      </c>
    </row>
    <row r="205" spans="1:29" x14ac:dyDescent="0.25">
      <c r="A205">
        <v>1.0749927248166827E-2</v>
      </c>
      <c r="B205">
        <v>5.1889158342812867E-4</v>
      </c>
      <c r="C205">
        <v>0.9999420832306658</v>
      </c>
      <c r="D205">
        <v>0</v>
      </c>
      <c r="E205">
        <v>0</v>
      </c>
      <c r="F205">
        <v>0</v>
      </c>
    </row>
    <row r="206" spans="1:29" x14ac:dyDescent="0.25">
      <c r="A206">
        <v>0</v>
      </c>
      <c r="B206">
        <v>0</v>
      </c>
      <c r="C206">
        <v>0</v>
      </c>
      <c r="D206">
        <v>-0.59220674504174575</v>
      </c>
      <c r="E206">
        <v>-0.61745222348338658</v>
      </c>
      <c r="F206">
        <v>0.51772958466991503</v>
      </c>
    </row>
    <row r="207" spans="1:29" x14ac:dyDescent="0.25">
      <c r="A207">
        <v>0</v>
      </c>
      <c r="B207">
        <v>0</v>
      </c>
      <c r="C207">
        <v>0</v>
      </c>
      <c r="D207">
        <v>0.72170688498276236</v>
      </c>
      <c r="E207">
        <v>-0.69219879526656058</v>
      </c>
      <c r="F207">
        <v>0</v>
      </c>
    </row>
    <row r="208" spans="1:29" x14ac:dyDescent="0.25">
      <c r="A208">
        <v>0</v>
      </c>
      <c r="B208">
        <v>0</v>
      </c>
      <c r="C208">
        <v>0</v>
      </c>
      <c r="D208">
        <v>0.35837179478237197</v>
      </c>
      <c r="E208">
        <v>0.37364900581554372</v>
      </c>
      <c r="F208">
        <v>0.85554431630250294</v>
      </c>
    </row>
    <row r="210" spans="1:24" x14ac:dyDescent="0.25">
      <c r="A210" t="s">
        <v>49</v>
      </c>
    </row>
    <row r="211" spans="1:24" x14ac:dyDescent="0.25">
      <c r="A211">
        <f>A191</f>
        <v>0.32850730067807027</v>
      </c>
      <c r="B211">
        <f t="shared" ref="B211:J211" si="75">B191</f>
        <v>0.69877798058889673</v>
      </c>
      <c r="C211">
        <f t="shared" si="75"/>
        <v>8.8691655437277583E-2</v>
      </c>
      <c r="D211">
        <f t="shared" si="75"/>
        <v>-0.14336322684780275</v>
      </c>
      <c r="E211">
        <f t="shared" si="75"/>
        <v>0.64130250653524334</v>
      </c>
      <c r="F211">
        <f t="shared" si="75"/>
        <v>0.64067547197176222</v>
      </c>
      <c r="G211">
        <f t="shared" si="75"/>
        <v>1.131125283643815</v>
      </c>
      <c r="H211">
        <f t="shared" si="75"/>
        <v>0.33716633403714918</v>
      </c>
      <c r="I211">
        <f t="shared" si="75"/>
        <v>0.32975669746753322</v>
      </c>
      <c r="J211">
        <f t="shared" si="75"/>
        <v>0.79874100783418123</v>
      </c>
    </row>
    <row r="212" spans="1:24" x14ac:dyDescent="0.25">
      <c r="A212">
        <f t="shared" ref="A212:J212" si="76">A192</f>
        <v>0.63392883902281316</v>
      </c>
      <c r="B212">
        <f t="shared" si="76"/>
        <v>-0.49330302815279775</v>
      </c>
      <c r="C212">
        <f t="shared" si="76"/>
        <v>-0.25508991136178777</v>
      </c>
      <c r="D212">
        <f t="shared" si="76"/>
        <v>0.73194301170055198</v>
      </c>
      <c r="E212">
        <f t="shared" si="76"/>
        <v>0.35447497551881169</v>
      </c>
      <c r="F212">
        <f t="shared" si="76"/>
        <v>0.47878560441944074</v>
      </c>
      <c r="G212">
        <f t="shared" si="76"/>
        <v>-0.69705302715812878</v>
      </c>
      <c r="H212">
        <f t="shared" si="76"/>
        <v>0.82410302629231369</v>
      </c>
      <c r="I212">
        <f t="shared" si="76"/>
        <v>-0.95846384862952538</v>
      </c>
      <c r="J212">
        <f t="shared" si="76"/>
        <v>-0.72329945677595564</v>
      </c>
    </row>
    <row r="213" spans="1:24" x14ac:dyDescent="0.25">
      <c r="A213" s="1">
        <f t="array" ref="A213:J218">MMULT(A203:F208,A193:J198)</f>
        <v>-1.8687415708211608E-21</v>
      </c>
      <c r="B213" s="1">
        <v>0.23627536729464274</v>
      </c>
      <c r="C213" s="1">
        <v>0.35024863425464869</v>
      </c>
      <c r="D213" s="1">
        <v>6.528181085107726E-2</v>
      </c>
      <c r="E213" s="1">
        <v>0.56087073411984567</v>
      </c>
      <c r="F213" s="1">
        <v>-1.0727268017964304</v>
      </c>
      <c r="G213" s="1">
        <v>0.58427284205396846</v>
      </c>
      <c r="H213" s="1">
        <v>0.30138213887537102</v>
      </c>
      <c r="I213" s="1">
        <v>0.20586678133109965</v>
      </c>
      <c r="J213" s="1">
        <v>-0.82316479885221094</v>
      </c>
    </row>
    <row r="214" spans="1:24" x14ac:dyDescent="0.25">
      <c r="A214" s="1">
        <v>0</v>
      </c>
      <c r="B214" s="1">
        <v>0</v>
      </c>
      <c r="C214" s="1">
        <v>-6.9566759634880876E-2</v>
      </c>
      <c r="D214" s="1">
        <v>0.72049153872421789</v>
      </c>
      <c r="E214" s="1">
        <v>-4.1599040103116963E-2</v>
      </c>
      <c r="F214" s="1">
        <v>0.35548205016570333</v>
      </c>
      <c r="G214" s="1">
        <v>-0.91035195888548781</v>
      </c>
      <c r="H214" s="1">
        <v>0.48988115294150697</v>
      </c>
      <c r="I214" s="1">
        <v>0.62610307856870795</v>
      </c>
      <c r="J214" s="1">
        <v>-1.0341816714808132</v>
      </c>
    </row>
    <row r="215" spans="1:24" x14ac:dyDescent="0.25">
      <c r="A215" s="1">
        <v>1.7362538404266359E-19</v>
      </c>
      <c r="B215" s="1">
        <v>0</v>
      </c>
      <c r="C215" s="1">
        <v>3.7697493748619598E-3</v>
      </c>
      <c r="D215" s="1">
        <v>0.30706132463987273</v>
      </c>
      <c r="E215" s="1">
        <v>-0.19705371092868332</v>
      </c>
      <c r="F215" s="1">
        <v>-0.12985051317542148</v>
      </c>
      <c r="G215" s="1">
        <v>-0.65365089467213044</v>
      </c>
      <c r="H215" s="1">
        <v>-0.20695126333499403</v>
      </c>
      <c r="I215" s="1">
        <v>-1.1492873550089908</v>
      </c>
      <c r="J215" s="1">
        <v>-5.9292025113503545E-2</v>
      </c>
    </row>
    <row r="216" spans="1:24" x14ac:dyDescent="0.25">
      <c r="A216" s="1">
        <v>-1.3981050152798522E-19</v>
      </c>
      <c r="B216" s="1">
        <v>4.3307099213548504E-19</v>
      </c>
      <c r="C216" s="1">
        <v>-1.3412240295026591E-18</v>
      </c>
      <c r="D216" s="1">
        <v>1.6441200247983376E-17</v>
      </c>
      <c r="E216" s="1">
        <v>0.64505477761979968</v>
      </c>
      <c r="F216" s="1">
        <v>-0.70553107995171771</v>
      </c>
      <c r="G216" s="1">
        <v>0.41089680609449952</v>
      </c>
      <c r="H216" s="1">
        <v>0.63826667279628446</v>
      </c>
      <c r="I216" s="1">
        <v>-0.44173526818462749</v>
      </c>
      <c r="J216" s="1">
        <v>-0.65625440300675431</v>
      </c>
    </row>
    <row r="217" spans="1:24" x14ac:dyDescent="0.25">
      <c r="A217" s="1">
        <v>2.8355121376975803E-19</v>
      </c>
      <c r="B217" s="1">
        <v>-9.8875339363959135E-19</v>
      </c>
      <c r="C217" s="1">
        <v>2.7201511856855805E-18</v>
      </c>
      <c r="D217" s="1">
        <v>-2.0040287660298458E-17</v>
      </c>
      <c r="E217" s="1">
        <v>0</v>
      </c>
      <c r="F217" s="1">
        <v>1.1447478492080525</v>
      </c>
      <c r="G217" s="1">
        <v>-0.2772386290520078</v>
      </c>
      <c r="H217" s="1">
        <v>-0.16538994392213924</v>
      </c>
      <c r="I217" s="1">
        <v>1.8595032596362582E-2</v>
      </c>
      <c r="J217" s="1">
        <v>0.41482506599325414</v>
      </c>
    </row>
    <row r="218" spans="1:24" x14ac:dyDescent="0.25">
      <c r="A218" s="1">
        <v>8.4605825214766321E-20</v>
      </c>
      <c r="B218" s="1">
        <v>-2.6207136277861186E-19</v>
      </c>
      <c r="C218" s="1">
        <v>8.116369269388017E-19</v>
      </c>
      <c r="D218" s="1">
        <v>-9.9493335572036412E-18</v>
      </c>
      <c r="E218" s="1">
        <v>-5.5511151231257827E-17</v>
      </c>
      <c r="F218" s="1">
        <v>0.42694961094916084</v>
      </c>
      <c r="G218" s="1">
        <v>0.61659743908418174</v>
      </c>
      <c r="H218" s="1">
        <v>0.85409587716699031</v>
      </c>
      <c r="I218" s="1">
        <v>0.75514243944281823</v>
      </c>
      <c r="J218" s="1">
        <v>0.1563437287495788</v>
      </c>
    </row>
    <row r="219" spans="1:24" x14ac:dyDescent="0.25">
      <c r="A219">
        <f t="shared" ref="A219:J219" si="77">A199</f>
        <v>0</v>
      </c>
      <c r="B219">
        <f t="shared" si="77"/>
        <v>0</v>
      </c>
      <c r="C219">
        <f t="shared" si="77"/>
        <v>0</v>
      </c>
      <c r="D219">
        <f t="shared" si="77"/>
        <v>0</v>
      </c>
      <c r="E219">
        <f t="shared" si="77"/>
        <v>0</v>
      </c>
      <c r="F219">
        <f t="shared" si="77"/>
        <v>0</v>
      </c>
      <c r="G219">
        <f t="shared" si="77"/>
        <v>0</v>
      </c>
      <c r="H219">
        <f t="shared" si="77"/>
        <v>-0.37023337716484717</v>
      </c>
      <c r="I219">
        <f t="shared" si="77"/>
        <v>1.2394790157562443</v>
      </c>
      <c r="J219">
        <f t="shared" si="77"/>
        <v>0.84807588743325568</v>
      </c>
    </row>
    <row r="220" spans="1:24" x14ac:dyDescent="0.25">
      <c r="A220">
        <f t="shared" ref="A220:J220" si="78">A200</f>
        <v>0</v>
      </c>
      <c r="B220">
        <f t="shared" si="78"/>
        <v>0</v>
      </c>
      <c r="C220">
        <f t="shared" si="78"/>
        <v>0</v>
      </c>
      <c r="D220">
        <f t="shared" si="78"/>
        <v>0</v>
      </c>
      <c r="E220">
        <f t="shared" si="78"/>
        <v>0</v>
      </c>
      <c r="F220">
        <f t="shared" si="78"/>
        <v>0</v>
      </c>
      <c r="G220">
        <f t="shared" si="78"/>
        <v>0</v>
      </c>
      <c r="H220">
        <f t="shared" si="78"/>
        <v>0</v>
      </c>
      <c r="I220">
        <f t="shared" si="78"/>
        <v>0.37073576985686674</v>
      </c>
      <c r="J220">
        <f t="shared" si="78"/>
        <v>-0.24397324915502083</v>
      </c>
    </row>
    <row r="222" spans="1:24" x14ac:dyDescent="0.25">
      <c r="A222" t="s">
        <v>33</v>
      </c>
      <c r="B222" t="s">
        <v>56</v>
      </c>
    </row>
    <row r="223" spans="1:24" x14ac:dyDescent="0.25">
      <c r="A223">
        <v>10</v>
      </c>
      <c r="B223">
        <v>10</v>
      </c>
    </row>
    <row r="224" spans="1:24" x14ac:dyDescent="0.25">
      <c r="A224">
        <f>A211</f>
        <v>0.32850730067807027</v>
      </c>
      <c r="B224">
        <f t="shared" ref="B224:J224" si="79">B211</f>
        <v>0.69877798058889673</v>
      </c>
      <c r="C224" s="1">
        <f t="array" ref="C224:H233">MMULT(C211:H220,TRANSPOSE(A203:F208))</f>
        <v>7.4769804191604519E-2</v>
      </c>
      <c r="D224" s="1">
        <v>-0.14747261175079429</v>
      </c>
      <c r="E224" s="1">
        <v>0.6421444032375847</v>
      </c>
      <c r="F224" s="1">
        <v>-0.90326717122290034</v>
      </c>
      <c r="G224" s="1">
        <v>-0.3205836594721938</v>
      </c>
      <c r="H224" s="1">
        <v>0.94070459718393407</v>
      </c>
      <c r="I224">
        <f t="shared" si="79"/>
        <v>0.32975669746753322</v>
      </c>
      <c r="J224">
        <f t="shared" si="79"/>
        <v>0.79874100783418123</v>
      </c>
      <c r="Q224" t="s">
        <v>22</v>
      </c>
      <c r="X224" t="s">
        <v>23</v>
      </c>
    </row>
    <row r="225" spans="1:29" x14ac:dyDescent="0.25">
      <c r="A225">
        <f t="shared" ref="A225:J225" si="80">A212</f>
        <v>0.63392883902281316</v>
      </c>
      <c r="B225">
        <f t="shared" si="80"/>
        <v>-0.49330302815279775</v>
      </c>
      <c r="C225" s="1">
        <v>-0.22330626494835673</v>
      </c>
      <c r="D225" s="1">
        <v>0.74339050727994538</v>
      </c>
      <c r="E225" s="1">
        <v>0.35209204655285969</v>
      </c>
      <c r="F225" s="1">
        <v>0.57351939466606983</v>
      </c>
      <c r="G225" s="1">
        <v>0.82804213277590955</v>
      </c>
      <c r="H225" s="1">
        <v>0.61618674596548884</v>
      </c>
      <c r="I225">
        <f t="shared" si="80"/>
        <v>-0.95846384862952538</v>
      </c>
      <c r="J225">
        <f t="shared" si="80"/>
        <v>-0.72329945677595564</v>
      </c>
      <c r="L225" t="s">
        <v>26</v>
      </c>
      <c r="M225">
        <f>SQRT(C227*C227+C228*C228)</f>
        <v>4.0055865285362598E-2</v>
      </c>
      <c r="N225" t="s">
        <v>27</v>
      </c>
      <c r="O225">
        <f>C227/M225</f>
        <v>-0.85627789837519896</v>
      </c>
      <c r="Q225">
        <f>O225</f>
        <v>-0.85627789837519896</v>
      </c>
      <c r="R225">
        <f>O226</f>
        <v>0.5165154022429076</v>
      </c>
      <c r="S225">
        <v>0</v>
      </c>
      <c r="T225">
        <v>0</v>
      </c>
      <c r="U225">
        <v>0</v>
      </c>
      <c r="V225">
        <v>0</v>
      </c>
      <c r="X225">
        <f>O227</f>
        <v>0.98531071592746244</v>
      </c>
      <c r="Y225">
        <v>0</v>
      </c>
      <c r="Z225">
        <f>O228</f>
        <v>-0.17077117168454262</v>
      </c>
      <c r="AA225">
        <v>0</v>
      </c>
      <c r="AB225">
        <v>0</v>
      </c>
      <c r="AC225">
        <v>0</v>
      </c>
    </row>
    <row r="226" spans="1:29" x14ac:dyDescent="0.25">
      <c r="A226">
        <f t="shared" ref="A226:J226" si="81">A213</f>
        <v>-1.8687415708211608E-21</v>
      </c>
      <c r="B226">
        <f t="shared" si="81"/>
        <v>0.23627536729464274</v>
      </c>
      <c r="C226" s="1">
        <v>0.34693197922165447</v>
      </c>
      <c r="D226" s="1">
        <v>4.8319293087885018E-2</v>
      </c>
      <c r="E226" s="1">
        <v>0.56463727181812018</v>
      </c>
      <c r="F226" s="1">
        <v>0.43054993175060219</v>
      </c>
      <c r="G226" s="1">
        <v>-1.1786272759387493</v>
      </c>
      <c r="H226" s="1">
        <v>9.1723713237462257E-2</v>
      </c>
      <c r="I226">
        <f t="shared" si="81"/>
        <v>0.20586678133109965</v>
      </c>
      <c r="J226">
        <f t="shared" si="81"/>
        <v>-0.82316479885221094</v>
      </c>
      <c r="N226" t="s">
        <v>28</v>
      </c>
      <c r="O226">
        <f>C228/M225</f>
        <v>0.5165154022429076</v>
      </c>
      <c r="Q226">
        <f>-R225</f>
        <v>-0.5165154022429076</v>
      </c>
      <c r="R226">
        <f>Q225</f>
        <v>-0.85627789837519896</v>
      </c>
      <c r="S226">
        <v>0</v>
      </c>
      <c r="T226">
        <v>0</v>
      </c>
      <c r="U226">
        <v>0</v>
      </c>
      <c r="V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f t="shared" ref="A227:J227" si="82">A214</f>
        <v>0</v>
      </c>
      <c r="B227">
        <f t="shared" si="82"/>
        <v>0</v>
      </c>
      <c r="C227" s="1">
        <v>-3.4298952144150373E-2</v>
      </c>
      <c r="D227" s="1">
        <v>0.72300769097896589</v>
      </c>
      <c r="E227" s="1">
        <v>-4.1970611430697288E-2</v>
      </c>
      <c r="F227" s="1">
        <v>0.60520593916692866</v>
      </c>
      <c r="G227" s="1">
        <v>0.88669837230146398</v>
      </c>
      <c r="H227" s="1">
        <v>0.20635767201382849</v>
      </c>
      <c r="I227">
        <f t="shared" si="82"/>
        <v>0.62610307856870795</v>
      </c>
      <c r="J227">
        <f t="shared" si="82"/>
        <v>-1.0341816714808132</v>
      </c>
      <c r="L227" t="s">
        <v>26</v>
      </c>
      <c r="M227">
        <f>SQRT(M225*M225+C229*C229)</f>
        <v>4.0653029179387783E-2</v>
      </c>
      <c r="N227" t="s">
        <v>27</v>
      </c>
      <c r="O227">
        <f>M225/M227</f>
        <v>0.98531071592746244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X227">
        <f>-Z225</f>
        <v>0.17077117168454262</v>
      </c>
      <c r="Y227">
        <v>0</v>
      </c>
      <c r="Z227">
        <f>X225</f>
        <v>0.98531071592746244</v>
      </c>
      <c r="AA227">
        <v>0</v>
      </c>
      <c r="AB227">
        <v>0</v>
      </c>
      <c r="AC227">
        <v>0</v>
      </c>
    </row>
    <row r="228" spans="1:29" x14ac:dyDescent="0.25">
      <c r="A228">
        <f t="shared" ref="A228:J228" si="83">A215</f>
        <v>1.7362538404266359E-19</v>
      </c>
      <c r="B228">
        <f t="shared" si="83"/>
        <v>0</v>
      </c>
      <c r="C228" s="1">
        <v>2.0689471370056781E-2</v>
      </c>
      <c r="D228" s="1">
        <v>0.30652248177773028</v>
      </c>
      <c r="E228" s="1">
        <v>-0.1968424421458855</v>
      </c>
      <c r="F228" s="1">
        <v>0.37335175643348789</v>
      </c>
      <c r="G228" s="1">
        <v>0.35874235243971164</v>
      </c>
      <c r="H228" s="1">
        <v>-0.4678267455026468</v>
      </c>
      <c r="I228">
        <f t="shared" si="83"/>
        <v>-1.1492873550089908</v>
      </c>
      <c r="J228">
        <f t="shared" si="83"/>
        <v>-5.9292025113503545E-2</v>
      </c>
      <c r="N228" t="s">
        <v>28</v>
      </c>
      <c r="O228">
        <f>C229/M227</f>
        <v>-0.17077117168454262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</row>
    <row r="229" spans="1:29" x14ac:dyDescent="0.25">
      <c r="A229">
        <f t="shared" ref="A229:J229" si="84">A216</f>
        <v>-1.3981050152798522E-19</v>
      </c>
      <c r="B229">
        <f t="shared" si="84"/>
        <v>4.3307099213548504E-19</v>
      </c>
      <c r="C229" s="1">
        <v>-6.9423654254899521E-3</v>
      </c>
      <c r="D229" s="1">
        <v>1.6486744931264628E-17</v>
      </c>
      <c r="E229" s="1">
        <v>0.6450174181310363</v>
      </c>
      <c r="F229" s="1">
        <v>0.49456065725419268</v>
      </c>
      <c r="G229" s="1">
        <v>-0.79360891212796858</v>
      </c>
      <c r="H229" s="1">
        <v>0.44675416788912026</v>
      </c>
      <c r="I229">
        <f t="shared" si="84"/>
        <v>-0.44173526818462749</v>
      </c>
      <c r="J229">
        <f t="shared" si="84"/>
        <v>-0.65625440300675431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</row>
    <row r="230" spans="1:29" x14ac:dyDescent="0.25">
      <c r="A230">
        <f t="shared" ref="A230:J230" si="85">A217</f>
        <v>2.8355121376975803E-19</v>
      </c>
      <c r="B230">
        <f t="shared" si="85"/>
        <v>-9.8875339363959135E-19</v>
      </c>
      <c r="C230" s="1">
        <v>1.7506804951502489E-18</v>
      </c>
      <c r="D230" s="1">
        <v>-2.0148129311114789E-17</v>
      </c>
      <c r="E230" s="1">
        <v>1.8842690753727269E-20</v>
      </c>
      <c r="F230" s="1">
        <v>-0.59237305670478169</v>
      </c>
      <c r="G230" s="1">
        <v>1.0180766493738134</v>
      </c>
      <c r="H230" s="1">
        <v>0.16515697667882698</v>
      </c>
      <c r="I230">
        <f t="shared" si="85"/>
        <v>1.8595032596362582E-2</v>
      </c>
      <c r="J230">
        <f t="shared" si="85"/>
        <v>0.41482506599325414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</row>
    <row r="231" spans="1:29" x14ac:dyDescent="0.25">
      <c r="A231">
        <f t="shared" ref="A231:J231" si="86">A218</f>
        <v>8.4605825214766321E-20</v>
      </c>
      <c r="B231">
        <f t="shared" si="86"/>
        <v>-2.6207136277861186E-19</v>
      </c>
      <c r="C231" s="1">
        <v>9.2842050946270839E-19</v>
      </c>
      <c r="D231" s="1">
        <v>-9.9768947594813134E-18</v>
      </c>
      <c r="E231" s="1">
        <v>-5.5504373792243523E-17</v>
      </c>
      <c r="F231" s="1">
        <v>-0.19137119539977954</v>
      </c>
      <c r="G231" s="1">
        <v>-0.1186755307357959</v>
      </c>
      <c r="H231" s="1">
        <v>1.1141145917473203</v>
      </c>
      <c r="I231">
        <f t="shared" si="86"/>
        <v>0.75514243944281823</v>
      </c>
      <c r="J231">
        <f t="shared" si="86"/>
        <v>0.1563437287495788</v>
      </c>
    </row>
    <row r="232" spans="1:29" x14ac:dyDescent="0.25">
      <c r="A232">
        <f t="shared" ref="A232:J232" si="87">A219</f>
        <v>0</v>
      </c>
      <c r="B232">
        <f t="shared" si="87"/>
        <v>0</v>
      </c>
      <c r="C232" s="1">
        <v>0</v>
      </c>
      <c r="D232" s="1">
        <v>0</v>
      </c>
      <c r="E232" s="1">
        <v>0</v>
      </c>
      <c r="F232" s="1">
        <v>-0.19168077259049632</v>
      </c>
      <c r="G232" s="1">
        <v>0</v>
      </c>
      <c r="H232" s="1">
        <v>-0.3167510615388659</v>
      </c>
      <c r="I232">
        <f t="shared" si="87"/>
        <v>1.2394790157562443</v>
      </c>
      <c r="J232">
        <f t="shared" si="87"/>
        <v>0.84807588743325568</v>
      </c>
      <c r="L232" t="s">
        <v>26</v>
      </c>
      <c r="M232">
        <f>SQRT(F230*F230+F231*F231)</f>
        <v>0.62251809029015948</v>
      </c>
      <c r="N232" t="s">
        <v>27</v>
      </c>
      <c r="O232">
        <f>F230/M232</f>
        <v>-0.95157565048217796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f t="shared" ref="A233:J233" si="88">A220</f>
        <v>0</v>
      </c>
      <c r="B233">
        <f t="shared" si="88"/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>
        <f t="shared" si="88"/>
        <v>0.37073576985686674</v>
      </c>
      <c r="J233">
        <f t="shared" si="88"/>
        <v>-0.24397324915502083</v>
      </c>
      <c r="N233" t="s">
        <v>28</v>
      </c>
      <c r="O233">
        <f>F231/M232</f>
        <v>-0.30741467338014267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L234" t="s">
        <v>26</v>
      </c>
      <c r="M234">
        <f>SQRT(M232*M232+F232*F232)</f>
        <v>0.65136033907461444</v>
      </c>
      <c r="N234" t="s">
        <v>27</v>
      </c>
      <c r="O234">
        <f>M232/M234</f>
        <v>0.95571998008747194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</row>
    <row r="235" spans="1:29" x14ac:dyDescent="0.25">
      <c r="A235" t="s">
        <v>29</v>
      </c>
      <c r="N235" t="s">
        <v>28</v>
      </c>
      <c r="O235">
        <f>F232/M234</f>
        <v>-0.29427762344697955</v>
      </c>
      <c r="Q235">
        <v>0</v>
      </c>
      <c r="R235">
        <v>0</v>
      </c>
      <c r="S235">
        <v>0</v>
      </c>
      <c r="T235">
        <f>O232</f>
        <v>-0.95157565048217796</v>
      </c>
      <c r="U235">
        <f>O233</f>
        <v>-0.30741467338014267</v>
      </c>
      <c r="V235">
        <v>0</v>
      </c>
      <c r="X235">
        <v>0</v>
      </c>
      <c r="Y235">
        <v>0</v>
      </c>
      <c r="Z235">
        <v>0</v>
      </c>
      <c r="AA235">
        <f>O234</f>
        <v>0.95571998008747194</v>
      </c>
      <c r="AB235">
        <v>0</v>
      </c>
      <c r="AC235">
        <f>O235</f>
        <v>-0.29427762344697955</v>
      </c>
    </row>
    <row r="236" spans="1:29" x14ac:dyDescent="0.25">
      <c r="A236">
        <f t="array" ref="A236:F241">MMULT(X232:AC237,MMULT(Q232:V237,MMULT(X225:AC230,Q225:V230)))</f>
        <v>-0.84369978908093024</v>
      </c>
      <c r="B236">
        <v>0.50892816077152048</v>
      </c>
      <c r="C236">
        <v>-0.17077117168454262</v>
      </c>
      <c r="D236">
        <v>0</v>
      </c>
      <c r="E236">
        <v>0</v>
      </c>
      <c r="F236">
        <v>0</v>
      </c>
      <c r="Q236">
        <v>0</v>
      </c>
      <c r="R236">
        <v>0</v>
      </c>
      <c r="S236">
        <v>0</v>
      </c>
      <c r="T236">
        <f>-U235</f>
        <v>0.30741467338014267</v>
      </c>
      <c r="U236">
        <f>T235</f>
        <v>-0.95157565048217796</v>
      </c>
      <c r="V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</row>
    <row r="237" spans="1:29" x14ac:dyDescent="0.25">
      <c r="A237">
        <v>-0.5165154022429076</v>
      </c>
      <c r="B237">
        <v>-0.85627789837519896</v>
      </c>
      <c r="C237">
        <v>0</v>
      </c>
      <c r="D237">
        <v>0</v>
      </c>
      <c r="E237">
        <v>0</v>
      </c>
      <c r="F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X237">
        <v>0</v>
      </c>
      <c r="Y237">
        <v>0</v>
      </c>
      <c r="Z237">
        <v>0</v>
      </c>
      <c r="AA237">
        <f>-AC235</f>
        <v>0.29427762344697955</v>
      </c>
      <c r="AB237">
        <v>0</v>
      </c>
      <c r="AC237">
        <f>AA235</f>
        <v>0.95571998008747194</v>
      </c>
    </row>
    <row r="238" spans="1:29" x14ac:dyDescent="0.25">
      <c r="A238">
        <v>-0.14622757999311042</v>
      </c>
      <c r="B238">
        <v>8.8205940434134156E-2</v>
      </c>
      <c r="C238">
        <v>0.98531071592746244</v>
      </c>
      <c r="D238">
        <v>0</v>
      </c>
      <c r="E238">
        <v>0</v>
      </c>
      <c r="F238">
        <v>0</v>
      </c>
    </row>
    <row r="239" spans="1:29" x14ac:dyDescent="0.25">
      <c r="A239">
        <v>0</v>
      </c>
      <c r="B239">
        <v>0</v>
      </c>
      <c r="C239">
        <v>0</v>
      </c>
      <c r="D239">
        <v>-0.90943986173055025</v>
      </c>
      <c r="E239">
        <v>-0.29380234552146667</v>
      </c>
      <c r="F239">
        <v>-0.29427762344697955</v>
      </c>
    </row>
    <row r="240" spans="1:29" x14ac:dyDescent="0.25">
      <c r="A240">
        <v>0</v>
      </c>
      <c r="B240">
        <v>0</v>
      </c>
      <c r="C240">
        <v>0</v>
      </c>
      <c r="D240">
        <v>0.30741467338014267</v>
      </c>
      <c r="E240">
        <v>-0.95157565048217796</v>
      </c>
      <c r="F240">
        <v>0</v>
      </c>
    </row>
    <row r="241" spans="1:10" x14ac:dyDescent="0.25">
      <c r="A241">
        <v>0</v>
      </c>
      <c r="B241">
        <v>0</v>
      </c>
      <c r="C241">
        <v>0</v>
      </c>
      <c r="D241">
        <v>-0.28002742095390898</v>
      </c>
      <c r="E241">
        <v>-9.0465259495037836E-2</v>
      </c>
      <c r="F241">
        <v>0.95571998008747194</v>
      </c>
    </row>
    <row r="243" spans="1:10" x14ac:dyDescent="0.25">
      <c r="A243" t="s">
        <v>49</v>
      </c>
    </row>
    <row r="244" spans="1:10" x14ac:dyDescent="0.25">
      <c r="A244">
        <f>A224</f>
        <v>0.32850730067807027</v>
      </c>
      <c r="B244">
        <f t="shared" ref="B244:I244" si="89">B224</f>
        <v>0.69877798058889673</v>
      </c>
      <c r="C244">
        <f t="shared" si="89"/>
        <v>7.4769804191604519E-2</v>
      </c>
      <c r="D244">
        <f t="shared" si="89"/>
        <v>-0.14747261175079429</v>
      </c>
      <c r="E244">
        <f t="shared" si="89"/>
        <v>0.6421444032375847</v>
      </c>
      <c r="F244">
        <f t="shared" si="89"/>
        <v>-0.90326717122290034</v>
      </c>
      <c r="G244">
        <f t="shared" si="89"/>
        <v>-0.3205836594721938</v>
      </c>
      <c r="H244">
        <f t="shared" si="89"/>
        <v>0.94070459718393407</v>
      </c>
      <c r="I244">
        <f t="shared" si="89"/>
        <v>0.32975669746753322</v>
      </c>
      <c r="J244">
        <f>J224</f>
        <v>0.79874100783418123</v>
      </c>
    </row>
    <row r="245" spans="1:10" x14ac:dyDescent="0.25">
      <c r="A245">
        <f t="shared" ref="A245:J245" si="90">A225</f>
        <v>0.63392883902281316</v>
      </c>
      <c r="B245">
        <f t="shared" si="90"/>
        <v>-0.49330302815279775</v>
      </c>
      <c r="C245">
        <f t="shared" si="90"/>
        <v>-0.22330626494835673</v>
      </c>
      <c r="D245">
        <f t="shared" si="90"/>
        <v>0.74339050727994538</v>
      </c>
      <c r="E245">
        <f t="shared" si="90"/>
        <v>0.35209204655285969</v>
      </c>
      <c r="F245">
        <f t="shared" si="90"/>
        <v>0.57351939466606983</v>
      </c>
      <c r="G245">
        <f t="shared" si="90"/>
        <v>0.82804213277590955</v>
      </c>
      <c r="H245">
        <f t="shared" si="90"/>
        <v>0.61618674596548884</v>
      </c>
      <c r="I245">
        <f t="shared" si="90"/>
        <v>-0.95846384862952538</v>
      </c>
      <c r="J245">
        <f t="shared" si="90"/>
        <v>-0.72329945677595564</v>
      </c>
    </row>
    <row r="246" spans="1:10" x14ac:dyDescent="0.25">
      <c r="A246">
        <f t="shared" ref="A246:J246" si="91">A226</f>
        <v>-1.8687415708211608E-21</v>
      </c>
      <c r="B246">
        <f t="shared" si="91"/>
        <v>0.23627536729464274</v>
      </c>
      <c r="C246">
        <f t="shared" si="91"/>
        <v>0.34693197922165447</v>
      </c>
      <c r="D246">
        <f t="shared" si="91"/>
        <v>4.8319293087885018E-2</v>
      </c>
      <c r="E246">
        <f t="shared" si="91"/>
        <v>0.56463727181812018</v>
      </c>
      <c r="F246">
        <f t="shared" si="91"/>
        <v>0.43054993175060219</v>
      </c>
      <c r="G246">
        <f t="shared" si="91"/>
        <v>-1.1786272759387493</v>
      </c>
      <c r="H246">
        <f t="shared" si="91"/>
        <v>9.1723713237462257E-2</v>
      </c>
      <c r="I246">
        <f t="shared" si="91"/>
        <v>0.20586678133109965</v>
      </c>
      <c r="J246">
        <f t="shared" si="91"/>
        <v>-0.82316479885221094</v>
      </c>
    </row>
    <row r="247" spans="1:10" x14ac:dyDescent="0.25">
      <c r="A247" s="1">
        <f t="array" ref="A247:J252">MMULT(A236:F241,A227:J232)</f>
        <v>1.1223845052381925E-19</v>
      </c>
      <c r="B247" s="1">
        <v>-7.3956040749564124E-20</v>
      </c>
      <c r="C247" s="1">
        <v>4.0653029179387797E-2</v>
      </c>
      <c r="D247" s="1">
        <v>-0.45400351349658169</v>
      </c>
      <c r="E247" s="1">
        <v>-0.17491844628257858</v>
      </c>
      <c r="F247" s="1">
        <v>-0.4050596034115283</v>
      </c>
      <c r="G247" s="1">
        <v>-0.43000762028776984</v>
      </c>
      <c r="H247" s="1">
        <v>-0.48848686220706505</v>
      </c>
      <c r="I247" s="1">
        <v>-1.0377120857917566</v>
      </c>
      <c r="J247" s="1">
        <v>0.95443281013489523</v>
      </c>
    </row>
    <row r="248" spans="1:10" x14ac:dyDescent="0.25">
      <c r="A248" s="1">
        <v>-1.4867157895263879E-19</v>
      </c>
      <c r="B248" s="1">
        <v>0</v>
      </c>
      <c r="C248" s="1">
        <v>0</v>
      </c>
      <c r="D248" s="1">
        <v>-0.6359130348321016</v>
      </c>
      <c r="E248" s="1">
        <v>0.1902302999172279</v>
      </c>
      <c r="F248" s="1">
        <v>-0.63229104646215895</v>
      </c>
      <c r="G248" s="1">
        <v>-0.76517651404267339</v>
      </c>
      <c r="H248" s="1">
        <v>0.29400278647658284</v>
      </c>
      <c r="I248" s="1">
        <v>0.6607174775038509</v>
      </c>
      <c r="J248" s="1">
        <v>0.58494121269175503</v>
      </c>
    </row>
    <row r="249" spans="1:10" x14ac:dyDescent="0.25">
      <c r="A249" s="1">
        <v>-1.2244199507199587E-19</v>
      </c>
      <c r="B249" s="1">
        <v>4.2670948930843121E-19</v>
      </c>
      <c r="C249" s="1">
        <v>8.6736173798840355E-19</v>
      </c>
      <c r="D249" s="1">
        <v>-7.868656119885134E-2</v>
      </c>
      <c r="E249" s="1">
        <v>0.62431716225788736</v>
      </c>
      <c r="F249" s="1">
        <v>0.43172995817579901</v>
      </c>
      <c r="G249" s="1">
        <v>-0.87996791597019808</v>
      </c>
      <c r="H249" s="1">
        <v>0.36875138796751139</v>
      </c>
      <c r="I249" s="1">
        <v>-0.62817400332837003</v>
      </c>
      <c r="J249" s="1">
        <v>-0.50061852139864627</v>
      </c>
    </row>
    <row r="250" spans="1:10" x14ac:dyDescent="0.25">
      <c r="A250" s="1">
        <v>-2.8273016653717603E-19</v>
      </c>
      <c r="B250" s="1">
        <v>9.7620893067556549E-19</v>
      </c>
      <c r="C250" s="1">
        <v>-1.8649107507541924E-18</v>
      </c>
      <c r="D250" s="1">
        <v>2.1254747016185917E-17</v>
      </c>
      <c r="E250" s="1">
        <v>1.629017891278767E-17</v>
      </c>
      <c r="F250" s="1">
        <v>0.65136033907461433</v>
      </c>
      <c r="G250" s="1">
        <v>-0.89101233795144097</v>
      </c>
      <c r="H250" s="1">
        <v>-0.38431706865571669</v>
      </c>
      <c r="I250" s="1">
        <v>-0.60352462285356201</v>
      </c>
      <c r="J250" s="1">
        <v>-0.67276236153001623</v>
      </c>
    </row>
    <row r="251" spans="1:10" x14ac:dyDescent="0.25">
      <c r="A251" s="1">
        <v>6.6589606042504545E-21</v>
      </c>
      <c r="B251" s="1">
        <v>-5.4576574050414192E-20</v>
      </c>
      <c r="C251" s="1">
        <v>-3.4527747760337157E-19</v>
      </c>
      <c r="D251" s="1">
        <v>3.2999395291484309E-18</v>
      </c>
      <c r="E251" s="1">
        <v>5.2822403115583743E-17</v>
      </c>
      <c r="F251" s="1">
        <v>0</v>
      </c>
      <c r="G251" s="1">
        <v>0.42590044599943355</v>
      </c>
      <c r="H251" s="1">
        <v>-1.0093926393114689</v>
      </c>
      <c r="I251" s="1">
        <v>-0.71285877214739457</v>
      </c>
      <c r="J251" s="1">
        <v>-2.1249573211477274E-2</v>
      </c>
    </row>
    <row r="252" spans="1:10" x14ac:dyDescent="0.25">
      <c r="A252" s="1">
        <v>-8.7056003033141517E-20</v>
      </c>
      <c r="B252" s="1">
        <v>3.0058641662030528E-19</v>
      </c>
      <c r="C252" s="1">
        <v>-5.7422834628029569E-19</v>
      </c>
      <c r="D252" s="1">
        <v>6.5445910614084931E-18</v>
      </c>
      <c r="E252" s="1">
        <v>5.0159411081292895E-18</v>
      </c>
      <c r="F252" s="1">
        <v>-2.7755575615628914E-17</v>
      </c>
      <c r="G252" s="1">
        <v>-0.27435336577382091</v>
      </c>
      <c r="H252" s="1">
        <v>-0.44976246610815684</v>
      </c>
      <c r="I252" s="1">
        <v>1.1110735844969735</v>
      </c>
      <c r="J252" s="1">
        <v>0.68021700088149761</v>
      </c>
    </row>
    <row r="253" spans="1:10" x14ac:dyDescent="0.25">
      <c r="A253">
        <f t="shared" ref="A253:J253" si="92">A233</f>
        <v>0</v>
      </c>
      <c r="B253">
        <f t="shared" si="92"/>
        <v>0</v>
      </c>
      <c r="C253">
        <f t="shared" si="92"/>
        <v>0</v>
      </c>
      <c r="D253">
        <f t="shared" si="92"/>
        <v>0</v>
      </c>
      <c r="E253">
        <f t="shared" si="92"/>
        <v>0</v>
      </c>
      <c r="F253">
        <f t="shared" si="92"/>
        <v>0</v>
      </c>
      <c r="G253">
        <f t="shared" si="92"/>
        <v>0</v>
      </c>
      <c r="H253">
        <f t="shared" si="92"/>
        <v>0</v>
      </c>
      <c r="I253">
        <f t="shared" si="92"/>
        <v>0.37073576985686674</v>
      </c>
      <c r="J253">
        <f t="shared" si="92"/>
        <v>-0.24397324915502083</v>
      </c>
    </row>
    <row r="255" spans="1:10" x14ac:dyDescent="0.25">
      <c r="A255" t="s">
        <v>34</v>
      </c>
    </row>
    <row r="256" spans="1:10" x14ac:dyDescent="0.25">
      <c r="A256">
        <v>10</v>
      </c>
      <c r="B256">
        <v>10</v>
      </c>
    </row>
    <row r="257" spans="1:10" x14ac:dyDescent="0.25">
      <c r="A257">
        <f>A244</f>
        <v>0.32850730067807027</v>
      </c>
      <c r="B257">
        <f t="shared" ref="B257:J257" si="93">B244</f>
        <v>0.69877798058889673</v>
      </c>
      <c r="C257">
        <f t="shared" si="93"/>
        <v>7.4769804191604519E-2</v>
      </c>
      <c r="D257" s="1">
        <f t="array" ref="D257:I266">MMULT(D244:I253,TRANSPOSE(A236:F241))</f>
        <v>0.60547997469270576</v>
      </c>
      <c r="E257" s="1">
        <v>-0.47368218467940171</v>
      </c>
      <c r="F257" s="1">
        <v>-0.81179330903774061</v>
      </c>
      <c r="G257" s="1">
        <v>-8.186967539847087E-2</v>
      </c>
      <c r="H257" s="1">
        <v>-0.99370370994453261</v>
      </c>
      <c r="I257" s="1">
        <v>0.31982619420692637</v>
      </c>
      <c r="J257">
        <f t="shared" si="93"/>
        <v>0.79874100783418123</v>
      </c>
    </row>
    <row r="258" spans="1:10" x14ac:dyDescent="0.25">
      <c r="A258">
        <f t="shared" ref="A258:J258" si="94">A245</f>
        <v>0.63392883902281316</v>
      </c>
      <c r="B258">
        <f t="shared" si="94"/>
        <v>-0.49330302815279775</v>
      </c>
      <c r="C258">
        <f t="shared" si="94"/>
        <v>-0.22330626494835673</v>
      </c>
      <c r="D258" s="1">
        <v>-0.5459494355333625</v>
      </c>
      <c r="E258" s="1">
        <v>-0.68546128454816557</v>
      </c>
      <c r="F258" s="1">
        <v>0.48744722057288697</v>
      </c>
      <c r="G258" s="1">
        <v>-0.65203717044815157</v>
      </c>
      <c r="H258" s="1">
        <v>-0.33179600181830365</v>
      </c>
      <c r="I258" s="1">
        <v>-1.2036410470803549</v>
      </c>
      <c r="J258">
        <f t="shared" si="94"/>
        <v>-0.72329945677595564</v>
      </c>
    </row>
    <row r="259" spans="1:10" x14ac:dyDescent="0.25">
      <c r="A259">
        <f t="shared" ref="A259:J259" si="95">A246</f>
        <v>-1.8687415708211608E-21</v>
      </c>
      <c r="B259">
        <f t="shared" si="95"/>
        <v>0.23627536729464274</v>
      </c>
      <c r="C259">
        <f t="shared" si="95"/>
        <v>0.34693197922165447</v>
      </c>
      <c r="D259" s="1">
        <v>0.1730673145489065</v>
      </c>
      <c r="E259" s="1">
        <v>-0.5084440755621078</v>
      </c>
      <c r="F259" s="1">
        <v>0.46696420976536779</v>
      </c>
      <c r="G259" s="1">
        <v>0.9843599976156916</v>
      </c>
      <c r="H259" s="1">
        <v>-0.44960937115821681</v>
      </c>
      <c r="I259" s="1">
        <v>0.5185011429816142</v>
      </c>
      <c r="J259">
        <f t="shared" si="95"/>
        <v>-0.82316479885221094</v>
      </c>
    </row>
    <row r="260" spans="1:10" x14ac:dyDescent="0.25">
      <c r="A260">
        <f t="shared" ref="A260:J260" si="96">A247</f>
        <v>1.1223845052381925E-19</v>
      </c>
      <c r="B260">
        <f t="shared" si="96"/>
        <v>-7.3956040749564124E-20</v>
      </c>
      <c r="C260">
        <f t="shared" si="96"/>
        <v>4.0653029179387797E-2</v>
      </c>
      <c r="D260" s="1">
        <v>0.36319424850412535</v>
      </c>
      <c r="E260" s="1">
        <v>0.38427860696328175</v>
      </c>
      <c r="F260" s="1">
        <v>-0.34815057879736477</v>
      </c>
      <c r="G260" s="1">
        <v>0.83996010303945579</v>
      </c>
      <c r="H260" s="1">
        <v>0.33264155151494879</v>
      </c>
      <c r="I260" s="1">
        <v>-0.82715715832023562</v>
      </c>
      <c r="J260">
        <f t="shared" si="96"/>
        <v>0.95443281013489523</v>
      </c>
    </row>
    <row r="261" spans="1:10" x14ac:dyDescent="0.25">
      <c r="A261">
        <f t="shared" ref="A261:J261" si="97">A248</f>
        <v>-1.4867157895263879E-19</v>
      </c>
      <c r="B261">
        <f t="shared" si="97"/>
        <v>0</v>
      </c>
      <c r="C261">
        <f t="shared" si="97"/>
        <v>0</v>
      </c>
      <c r="D261" s="1">
        <v>0.74131033287153636</v>
      </c>
      <c r="E261" s="1">
        <v>0.16556887555740338</v>
      </c>
      <c r="F261" s="1">
        <v>-0.513235676991315</v>
      </c>
      <c r="G261" s="1">
        <v>0.41506894582404996</v>
      </c>
      <c r="H261" s="1">
        <v>-0.51499238092761179</v>
      </c>
      <c r="I261" s="1">
        <v>0.81913426187442917</v>
      </c>
      <c r="J261">
        <f t="shared" si="97"/>
        <v>0.58494121269175503</v>
      </c>
    </row>
    <row r="262" spans="1:10" x14ac:dyDescent="0.25">
      <c r="A262">
        <f t="shared" ref="A262:J262" si="98">A249</f>
        <v>-1.2244199507199587E-19</v>
      </c>
      <c r="B262">
        <f t="shared" si="98"/>
        <v>4.2670948930843121E-19</v>
      </c>
      <c r="C262">
        <f t="shared" si="98"/>
        <v>8.6736173798840355E-19</v>
      </c>
      <c r="D262" s="1">
        <v>0.31039338940397637</v>
      </c>
      <c r="E262" s="1">
        <v>-0.49394616680901599</v>
      </c>
      <c r="F262" s="1">
        <v>0.49196278202574462</v>
      </c>
      <c r="G262" s="1">
        <v>0.87679542993875392</v>
      </c>
      <c r="H262" s="1">
        <v>-0.62140989134437397</v>
      </c>
      <c r="I262" s="1">
        <v>-0.38730248992277294</v>
      </c>
      <c r="J262">
        <f t="shared" si="98"/>
        <v>-0.50061852139864627</v>
      </c>
    </row>
    <row r="263" spans="1:10" x14ac:dyDescent="0.25">
      <c r="A263">
        <f t="shared" ref="A263:J263" si="99">A250</f>
        <v>-2.8273016653717603E-19</v>
      </c>
      <c r="B263">
        <f t="shared" si="99"/>
        <v>9.7620893067556549E-19</v>
      </c>
      <c r="C263">
        <f t="shared" si="99"/>
        <v>-1.8649107507541924E-18</v>
      </c>
      <c r="D263" s="1">
        <v>-0.11123356829261287</v>
      </c>
      <c r="E263" s="1">
        <v>-2.4927324368234316E-17</v>
      </c>
      <c r="F263" s="1">
        <v>0.64179232202036296</v>
      </c>
      <c r="G263" s="1">
        <v>1.1008391853268378</v>
      </c>
      <c r="H263" s="1">
        <v>9.1796497748447892E-2</v>
      </c>
      <c r="I263" s="1">
        <v>-0.29252531015693889</v>
      </c>
      <c r="J263">
        <f t="shared" si="99"/>
        <v>-0.67276236153001623</v>
      </c>
    </row>
    <row r="264" spans="1:10" x14ac:dyDescent="0.25">
      <c r="A264">
        <f t="shared" ref="A264:J264" si="100">A251</f>
        <v>6.6589606042504545E-21</v>
      </c>
      <c r="B264">
        <f t="shared" si="100"/>
        <v>-5.4576574050414192E-20</v>
      </c>
      <c r="C264">
        <f t="shared" si="100"/>
        <v>-3.4527747760337157E-19</v>
      </c>
      <c r="D264" s="1">
        <v>2.4098650180423511E-17</v>
      </c>
      <c r="E264" s="1">
        <v>-4.693512592021498E-17</v>
      </c>
      <c r="F264" s="1">
        <v>4.176707571330023E-18</v>
      </c>
      <c r="G264" s="1">
        <v>0.11900946758197606</v>
      </c>
      <c r="H264" s="1">
        <v>1.0914415038441065</v>
      </c>
      <c r="I264" s="1">
        <v>-0.70924220795053539</v>
      </c>
      <c r="J264">
        <f t="shared" si="100"/>
        <v>-2.1249573211477274E-2</v>
      </c>
    </row>
    <row r="265" spans="1:10" x14ac:dyDescent="0.25">
      <c r="A265">
        <f t="shared" ref="A265:J265" si="101">A252</f>
        <v>-8.7056003033141517E-20</v>
      </c>
      <c r="B265">
        <f t="shared" si="101"/>
        <v>3.0058641662030528E-19</v>
      </c>
      <c r="C265">
        <f t="shared" si="101"/>
        <v>-5.7422834628029569E-19</v>
      </c>
      <c r="D265" s="1">
        <v>1.7709357532270842E-18</v>
      </c>
      <c r="E265" s="1">
        <v>-7.6754215950414606E-18</v>
      </c>
      <c r="F265" s="1">
        <v>-2.7862429991163671E-17</v>
      </c>
      <c r="G265" s="1">
        <v>5.46850605842642E-2</v>
      </c>
      <c r="H265" s="1">
        <v>0.3436427609192359</v>
      </c>
      <c r="I265" s="1">
        <v>1.1793895677064337</v>
      </c>
      <c r="J265">
        <f t="shared" si="101"/>
        <v>0.68021700088149761</v>
      </c>
    </row>
    <row r="266" spans="1:10" x14ac:dyDescent="0.25">
      <c r="A266">
        <f t="shared" ref="A266:J266" si="102">A253</f>
        <v>0</v>
      </c>
      <c r="B266">
        <f t="shared" si="102"/>
        <v>0</v>
      </c>
      <c r="C266">
        <f t="shared" si="102"/>
        <v>0</v>
      </c>
      <c r="D266" s="1">
        <v>0</v>
      </c>
      <c r="E266" s="1">
        <v>0</v>
      </c>
      <c r="F266" s="1">
        <v>0</v>
      </c>
      <c r="G266" s="1">
        <v>-0.1090992412802651</v>
      </c>
      <c r="H266" s="1">
        <v>0</v>
      </c>
      <c r="I266" s="1">
        <v>0.35431958258531826</v>
      </c>
      <c r="J266">
        <f t="shared" si="102"/>
        <v>-0.24397324915502083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8"/>
  <sheetViews>
    <sheetView topLeftCell="A34" workbookViewId="0">
      <selection activeCell="S48" sqref="S48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.7109375" bestFit="1" customWidth="1"/>
    <col min="4" max="4" width="9.5703125" bestFit="1" customWidth="1"/>
    <col min="13" max="13" width="13.28515625" customWidth="1"/>
    <col min="32" max="33" width="9.28515625" bestFit="1" customWidth="1"/>
    <col min="34" max="34" width="12" bestFit="1" customWidth="1"/>
    <col min="35" max="35" width="9.28515625" bestFit="1" customWidth="1"/>
    <col min="37" max="37" width="9.28515625" bestFit="1" customWidth="1"/>
    <col min="38" max="38" width="11" bestFit="1" customWidth="1"/>
    <col min="39" max="40" width="9.28515625" bestFit="1" customWidth="1"/>
  </cols>
  <sheetData>
    <row r="1" spans="1:18" x14ac:dyDescent="0.25">
      <c r="A1" t="s">
        <v>1</v>
      </c>
      <c r="F1" t="s">
        <v>2</v>
      </c>
      <c r="G1" t="s">
        <v>3</v>
      </c>
      <c r="H1" t="s">
        <v>4</v>
      </c>
      <c r="J1" t="s">
        <v>5</v>
      </c>
      <c r="L1" t="s">
        <v>6</v>
      </c>
      <c r="P1" t="s">
        <v>7</v>
      </c>
    </row>
    <row r="2" spans="1:18" x14ac:dyDescent="0.25">
      <c r="A2">
        <v>4</v>
      </c>
      <c r="B2">
        <v>4</v>
      </c>
    </row>
    <row r="3" spans="1:18" x14ac:dyDescent="0.25">
      <c r="A3">
        <v>-3.5694421973592254</v>
      </c>
      <c r="B3">
        <v>9.3160263708859929</v>
      </c>
      <c r="C3">
        <v>-3.6938610070449012</v>
      </c>
      <c r="D3">
        <v>12.601891140270173</v>
      </c>
    </row>
    <row r="4" spans="1:18" x14ac:dyDescent="0.25">
      <c r="A4">
        <v>-4.4853808533749326</v>
      </c>
      <c r="B4">
        <v>5.7762222832594485</v>
      </c>
      <c r="C4">
        <v>4.3840444220588299</v>
      </c>
      <c r="D4">
        <v>7.5497403497491895</v>
      </c>
      <c r="F4">
        <f>A4</f>
        <v>-4.4853808533749326</v>
      </c>
      <c r="G4">
        <f>SQRT(SUMPRODUCT(F4:F6,F4:F6))</f>
        <v>6.0225247443049827</v>
      </c>
      <c r="H4">
        <f>F4-G4</f>
        <v>-10.507905597679915</v>
      </c>
      <c r="I4">
        <f>SQRT(SUMPRODUCT(H4:H6,H4:H6))</f>
        <v>11.250255239135523</v>
      </c>
      <c r="J4">
        <f>H4/I$4</f>
        <v>-0.93401486226968033</v>
      </c>
      <c r="L4">
        <f t="array" ref="L4:N6">MMULT(J4:J6,TRANSPOSE(J4:J6))</f>
        <v>0.8723837629406499</v>
      </c>
      <c r="M4">
        <v>-0.11981668526946392</v>
      </c>
      <c r="N4">
        <v>0.31140696047005734</v>
      </c>
      <c r="P4">
        <f>1-2*L4</f>
        <v>-0.7447675258812998</v>
      </c>
      <c r="Q4">
        <f t="shared" ref="Q4:R5" si="0">-2*M4</f>
        <v>0.23963337053892783</v>
      </c>
      <c r="R4">
        <f t="shared" si="0"/>
        <v>-0.62281392094011467</v>
      </c>
    </row>
    <row r="5" spans="1:18" x14ac:dyDescent="0.25">
      <c r="A5">
        <v>1.4431979036318978</v>
      </c>
      <c r="B5">
        <v>3.7636328907381351</v>
      </c>
      <c r="C5">
        <v>-4.3545403170178503</v>
      </c>
      <c r="D5">
        <v>5.6371367508942392</v>
      </c>
      <c r="F5">
        <f t="shared" ref="F5:F6" si="1">A5</f>
        <v>1.4431979036318978</v>
      </c>
      <c r="H5">
        <f>F5</f>
        <v>1.4431979036318978</v>
      </c>
      <c r="J5">
        <f t="shared" ref="J5:J6" si="2">H5/I$4</f>
        <v>0.1282813476632548</v>
      </c>
      <c r="L5">
        <v>-0.11981668526946392</v>
      </c>
      <c r="M5">
        <v>1.6456104158300847E-2</v>
      </c>
      <c r="N5">
        <v>-4.2769881052794931E-2</v>
      </c>
      <c r="P5">
        <f t="shared" ref="P5:Q6" si="3">-2*L5</f>
        <v>0.23963337053892783</v>
      </c>
      <c r="Q5">
        <f>1-2*M5</f>
        <v>0.96708779168339831</v>
      </c>
      <c r="R5">
        <f t="shared" si="0"/>
        <v>8.5539762105589862E-2</v>
      </c>
    </row>
    <row r="6" spans="1:18" x14ac:dyDescent="0.25">
      <c r="A6">
        <v>-3.7509122499594487</v>
      </c>
      <c r="B6">
        <v>5.5094838761070211</v>
      </c>
      <c r="C6">
        <v>11.018198478193678</v>
      </c>
      <c r="D6">
        <v>5.8190794529727725</v>
      </c>
      <c r="F6">
        <f t="shared" si="1"/>
        <v>-3.7509122499594487</v>
      </c>
      <c r="H6">
        <f>F6</f>
        <v>-3.7509122499594487</v>
      </c>
      <c r="J6">
        <f t="shared" si="2"/>
        <v>-0.33340685790944519</v>
      </c>
      <c r="L6">
        <v>0.31140696047005734</v>
      </c>
      <c r="M6">
        <v>-4.2769881052794931E-2</v>
      </c>
      <c r="N6">
        <v>0.11116013290104897</v>
      </c>
      <c r="P6">
        <f t="shared" si="3"/>
        <v>-0.62281392094011467</v>
      </c>
      <c r="Q6">
        <f t="shared" si="3"/>
        <v>8.5539762105589862E-2</v>
      </c>
      <c r="R6">
        <f>1-2*N6</f>
        <v>0.77767973419790204</v>
      </c>
    </row>
    <row r="8" spans="1:18" x14ac:dyDescent="0.25">
      <c r="A8">
        <f>A3</f>
        <v>-3.5694421973592254</v>
      </c>
      <c r="B8">
        <f t="shared" ref="B8:D8" si="4">B3</f>
        <v>9.3160263708859929</v>
      </c>
      <c r="C8">
        <f t="shared" si="4"/>
        <v>-3.6938610070449012</v>
      </c>
      <c r="D8">
        <f t="shared" si="4"/>
        <v>12.601891140270173</v>
      </c>
    </row>
    <row r="9" spans="1:18" x14ac:dyDescent="0.25">
      <c r="A9">
        <f t="array" ref="A9:D11">MMULT(P4:R6,A4:D6)</f>
        <v>6.0225247443049801</v>
      </c>
      <c r="B9">
        <v>-6.8314339989993798</v>
      </c>
      <c r="C9">
        <v>-11.170874486785316</v>
      </c>
      <c r="D9">
        <v>-7.8961590518913054</v>
      </c>
    </row>
    <row r="10" spans="1:18" x14ac:dyDescent="0.25">
      <c r="A10">
        <v>3.3306690738754696E-16</v>
      </c>
      <c r="B10">
        <v>5.4952189758172487</v>
      </c>
      <c r="C10">
        <v>-2.2181653608739156</v>
      </c>
      <c r="D10">
        <v>7.7585385306245955</v>
      </c>
    </row>
    <row r="11" spans="1:18" x14ac:dyDescent="0.25">
      <c r="A11">
        <v>-4.4408920985006262E-16</v>
      </c>
      <c r="B11">
        <v>1.0090425700065695</v>
      </c>
      <c r="C11">
        <v>5.4656994249863828</v>
      </c>
      <c r="D11">
        <v>0.30549610958542495</v>
      </c>
    </row>
    <row r="13" spans="1:18" x14ac:dyDescent="0.25">
      <c r="A13">
        <f>A8</f>
        <v>-3.5694421973592254</v>
      </c>
      <c r="B13">
        <f t="array" ref="B13:D16">MMULT(B8:D11,P4:R6)</f>
        <v>-15.672079507042351</v>
      </c>
      <c r="C13">
        <v>-0.26189431458426982</v>
      </c>
      <c r="D13">
        <v>3.6821124489294563</v>
      </c>
    </row>
    <row r="14" spans="1:18" x14ac:dyDescent="0.25">
      <c r="A14">
        <f t="shared" ref="A14:A16" si="5">A9</f>
        <v>6.0225247443049801</v>
      </c>
      <c r="B14">
        <v>7.328753671995683</v>
      </c>
      <c r="C14">
        <v>-13.115691460238756</v>
      </c>
      <c r="D14">
        <v>-2.8415246242097965</v>
      </c>
    </row>
    <row r="15" spans="1:18" x14ac:dyDescent="0.25">
      <c r="A15">
        <f t="shared" si="5"/>
        <v>3.3306690738754696E-16</v>
      </c>
      <c r="B15">
        <v>-9.4563328856575559</v>
      </c>
      <c r="C15">
        <v>-0.16465925521492042</v>
      </c>
      <c r="D15">
        <v>2.4214179682270403</v>
      </c>
      <c r="F15">
        <f>B15</f>
        <v>-9.4563328856575559</v>
      </c>
      <c r="G15">
        <f>SQRT(SUMPRODUCT(F15:F16,F15:F16))</f>
        <v>9.4634904594132045</v>
      </c>
      <c r="H15">
        <f>F15-G15</f>
        <v>-18.91982334507076</v>
      </c>
      <c r="I15">
        <f>SQRT(SUMPRODUCT(H15:H16,H15:H16))</f>
        <v>18.923401793539149</v>
      </c>
      <c r="J15">
        <f>H15/I$15</f>
        <v>-0.99981089824612768</v>
      </c>
      <c r="L15">
        <f t="array" ref="L15:M16">MMULT(J15:J16,TRANSPOSE(J15:J16))</f>
        <v>0.99962183225172863</v>
      </c>
      <c r="M15">
        <v>-1.9442858262755311E-2</v>
      </c>
      <c r="P15">
        <f>1-2*L15</f>
        <v>-0.99924366450345725</v>
      </c>
      <c r="Q15">
        <f>-2*M15</f>
        <v>3.8885716525510622E-2</v>
      </c>
    </row>
    <row r="16" spans="1:18" x14ac:dyDescent="0.25">
      <c r="A16">
        <f t="shared" si="5"/>
        <v>-4.4408920985006262E-16</v>
      </c>
      <c r="B16">
        <v>0.36799460734661615</v>
      </c>
      <c r="C16">
        <v>5.5537435235213577</v>
      </c>
      <c r="D16">
        <v>7.6667002433599224E-2</v>
      </c>
      <c r="F16">
        <f>B16</f>
        <v>0.36799460734661615</v>
      </c>
      <c r="H16">
        <f>F16</f>
        <v>0.36799460734661615</v>
      </c>
      <c r="J16">
        <f>H16/I$15</f>
        <v>1.9446535636750962E-2</v>
      </c>
      <c r="L16">
        <v>-1.9442858262755311E-2</v>
      </c>
      <c r="M16">
        <v>3.7816774827142513E-4</v>
      </c>
      <c r="P16">
        <f>-2*L16</f>
        <v>3.8885716525510622E-2</v>
      </c>
      <c r="Q16">
        <f>1-2*M16</f>
        <v>0.99924366450345714</v>
      </c>
    </row>
    <row r="18" spans="1:29" x14ac:dyDescent="0.25">
      <c r="A18">
        <f t="shared" ref="A18:D19" si="6">A13</f>
        <v>-3.5694421973592254</v>
      </c>
      <c r="B18">
        <f t="shared" si="6"/>
        <v>-15.672079507042351</v>
      </c>
      <c r="C18">
        <f t="shared" si="6"/>
        <v>-0.26189431458426982</v>
      </c>
      <c r="D18">
        <f t="shared" si="6"/>
        <v>3.6821124489294563</v>
      </c>
    </row>
    <row r="19" spans="1:29" x14ac:dyDescent="0.25">
      <c r="A19">
        <f t="shared" si="6"/>
        <v>6.0225247443049801</v>
      </c>
      <c r="B19">
        <f t="shared" si="6"/>
        <v>7.328753671995683</v>
      </c>
      <c r="C19">
        <f t="shared" si="6"/>
        <v>-13.115691460238756</v>
      </c>
      <c r="D19">
        <f t="shared" si="6"/>
        <v>-2.8415246242097965</v>
      </c>
    </row>
    <row r="20" spans="1:29" x14ac:dyDescent="0.25">
      <c r="A20">
        <f t="array" ref="A20:D21">MMULT(P15:Q16,A15:D16)</f>
        <v>-3.5008372418903357E-16</v>
      </c>
      <c r="B20">
        <v>9.4634904594132063</v>
      </c>
      <c r="C20">
        <v>0.38049601388640913</v>
      </c>
      <c r="D20">
        <v>-2.41660531254221</v>
      </c>
    </row>
    <row r="21" spans="1:29" x14ac:dyDescent="0.25">
      <c r="A21">
        <v>-4.3080178407232067E-16</v>
      </c>
      <c r="B21">
        <v>0</v>
      </c>
      <c r="C21">
        <v>5.5431401370342348</v>
      </c>
      <c r="D21">
        <v>0.17076758916049972</v>
      </c>
    </row>
    <row r="22" spans="1:29" x14ac:dyDescent="0.25">
      <c r="F22" t="s">
        <v>8</v>
      </c>
      <c r="K22" t="s">
        <v>9</v>
      </c>
      <c r="P22" t="s">
        <v>10</v>
      </c>
      <c r="U22" t="s">
        <v>11</v>
      </c>
    </row>
    <row r="23" spans="1:29" x14ac:dyDescent="0.25">
      <c r="A23">
        <f>A18</f>
        <v>-3.5694421973592254</v>
      </c>
      <c r="B23">
        <f>B18</f>
        <v>-15.672079507042351</v>
      </c>
      <c r="C23">
        <f t="array" ref="C23:D26">MMULT(C18:D21,P15:Q16)</f>
        <v>0.40487781552193158</v>
      </c>
      <c r="D23">
        <v>3.6691435885055022</v>
      </c>
      <c r="F23">
        <v>1</v>
      </c>
      <c r="G23">
        <v>0</v>
      </c>
      <c r="H23">
        <v>0</v>
      </c>
      <c r="I23">
        <v>0</v>
      </c>
      <c r="K23">
        <v>1</v>
      </c>
      <c r="L23">
        <v>0</v>
      </c>
      <c r="M23">
        <v>0</v>
      </c>
      <c r="N23">
        <v>0</v>
      </c>
      <c r="P23">
        <f t="array" ref="P23:S26">MMULT(K23:N26,F23:I26)</f>
        <v>1</v>
      </c>
      <c r="Q23">
        <v>0</v>
      </c>
      <c r="R23">
        <v>0</v>
      </c>
      <c r="S23">
        <v>0</v>
      </c>
      <c r="U23">
        <f t="array" ref="U23:X26">MMULT(P23:S26,MMULT(A3:D6,TRANSPOSE(P23:S26)))</f>
        <v>-3.5694421973592254</v>
      </c>
      <c r="V23">
        <v>-15.672079507042351</v>
      </c>
      <c r="W23">
        <v>0.40487781552193192</v>
      </c>
      <c r="X23">
        <v>3.669143588505503</v>
      </c>
      <c r="Z23">
        <f>U23-A23</f>
        <v>0</v>
      </c>
      <c r="AA23">
        <f t="shared" ref="AA23:AC26" si="7">V23-B23</f>
        <v>0</v>
      </c>
      <c r="AB23">
        <f t="shared" si="7"/>
        <v>0</v>
      </c>
      <c r="AC23">
        <f t="shared" si="7"/>
        <v>0</v>
      </c>
    </row>
    <row r="24" spans="1:29" x14ac:dyDescent="0.25">
      <c r="A24">
        <f t="shared" ref="A24:B26" si="8">A19</f>
        <v>6.0225247443049801</v>
      </c>
      <c r="B24">
        <f t="shared" si="8"/>
        <v>7.328753671995683</v>
      </c>
      <c r="C24">
        <v>12.995276876188393</v>
      </c>
      <c r="D24">
        <v>-3.3493885384311106</v>
      </c>
      <c r="F24">
        <v>0</v>
      </c>
      <c r="G24">
        <f>P4</f>
        <v>-0.7447675258812998</v>
      </c>
      <c r="H24">
        <f t="shared" ref="H24:I26" si="9">Q4</f>
        <v>0.23963337053892783</v>
      </c>
      <c r="I24">
        <f t="shared" si="9"/>
        <v>-0.62281392094011467</v>
      </c>
      <c r="K24">
        <v>0</v>
      </c>
      <c r="L24">
        <v>1</v>
      </c>
      <c r="M24">
        <v>0</v>
      </c>
      <c r="N24">
        <v>0</v>
      </c>
      <c r="P24">
        <v>0</v>
      </c>
      <c r="Q24">
        <v>-0.7447675258812998</v>
      </c>
      <c r="R24">
        <v>0.23963337053892783</v>
      </c>
      <c r="S24">
        <v>-0.62281392094011467</v>
      </c>
      <c r="U24">
        <v>6.0225247443049801</v>
      </c>
      <c r="V24">
        <v>7.3287536719956838</v>
      </c>
      <c r="W24">
        <v>12.995276876188397</v>
      </c>
      <c r="X24">
        <v>-3.3493885384311115</v>
      </c>
      <c r="Z24">
        <f t="shared" ref="Z24:Z26" si="10">U24-A24</f>
        <v>0</v>
      </c>
      <c r="AA24">
        <f t="shared" si="7"/>
        <v>0</v>
      </c>
      <c r="AB24">
        <f t="shared" si="7"/>
        <v>0</v>
      </c>
      <c r="AC24">
        <f t="shared" si="7"/>
        <v>0</v>
      </c>
    </row>
    <row r="25" spans="1:29" x14ac:dyDescent="0.25">
      <c r="A25">
        <f t="shared" si="8"/>
        <v>-3.5008372418903357E-16</v>
      </c>
      <c r="B25">
        <f t="shared" si="8"/>
        <v>9.4634904594132063</v>
      </c>
      <c r="C25">
        <v>-0.47417966038237325</v>
      </c>
      <c r="D25">
        <v>-2.3999816880281264</v>
      </c>
      <c r="F25">
        <v>0</v>
      </c>
      <c r="G25">
        <f t="shared" ref="G25:G26" si="11">P5</f>
        <v>0.23963337053892783</v>
      </c>
      <c r="H25">
        <f t="shared" si="9"/>
        <v>0.96708779168339831</v>
      </c>
      <c r="I25">
        <f t="shared" si="9"/>
        <v>8.5539762105589862E-2</v>
      </c>
      <c r="K25">
        <v>0</v>
      </c>
      <c r="L25">
        <v>0</v>
      </c>
      <c r="M25">
        <f>P15</f>
        <v>-0.99924366450345725</v>
      </c>
      <c r="N25">
        <f>Q15</f>
        <v>3.8885716525510622E-2</v>
      </c>
      <c r="P25">
        <v>0</v>
      </c>
      <c r="Q25">
        <v>-0.26367069289245215</v>
      </c>
      <c r="R25">
        <v>-0.96303007391737749</v>
      </c>
      <c r="S25">
        <v>-5.523443165548951E-2</v>
      </c>
      <c r="U25">
        <v>-3.6082248300317588E-16</v>
      </c>
      <c r="V25">
        <v>9.4634904594132045</v>
      </c>
      <c r="W25">
        <v>-0.47417966038237336</v>
      </c>
      <c r="X25">
        <v>-2.3999816880281264</v>
      </c>
      <c r="Z25">
        <f t="shared" si="10"/>
        <v>-1.0738758814142309E-17</v>
      </c>
      <c r="AA25">
        <f t="shared" si="7"/>
        <v>0</v>
      </c>
      <c r="AB25">
        <f t="shared" si="7"/>
        <v>0</v>
      </c>
      <c r="AC25">
        <f t="shared" si="7"/>
        <v>0</v>
      </c>
    </row>
    <row r="26" spans="1:29" x14ac:dyDescent="0.25">
      <c r="A26">
        <f t="shared" si="8"/>
        <v>-4.3080178407232067E-16</v>
      </c>
      <c r="B26">
        <f t="shared" si="8"/>
        <v>0</v>
      </c>
      <c r="C26">
        <v>-5.5323072433224452</v>
      </c>
      <c r="D26">
        <v>0.38618740760105197</v>
      </c>
      <c r="F26">
        <v>0</v>
      </c>
      <c r="G26">
        <f t="shared" si="11"/>
        <v>-0.62281392094011467</v>
      </c>
      <c r="H26">
        <f t="shared" si="9"/>
        <v>8.5539762105589862E-2</v>
      </c>
      <c r="I26">
        <f t="shared" si="9"/>
        <v>0.77767973419790204</v>
      </c>
      <c r="K26">
        <v>0</v>
      </c>
      <c r="L26">
        <v>0</v>
      </c>
      <c r="M26">
        <f>P16</f>
        <v>3.8885716525510622E-2</v>
      </c>
      <c r="N26">
        <f>Q16</f>
        <v>0.99924366450345714</v>
      </c>
      <c r="P26">
        <v>0</v>
      </c>
      <c r="Q26">
        <v>-0.61302454934713724</v>
      </c>
      <c r="R26">
        <v>0.12308096706982627</v>
      </c>
      <c r="S26">
        <v>0.78041782235088375</v>
      </c>
      <c r="U26">
        <v>-8.8817841970012523E-16</v>
      </c>
      <c r="V26">
        <v>0</v>
      </c>
      <c r="W26">
        <v>-5.5323072433224452</v>
      </c>
      <c r="X26">
        <v>0.38618740760105141</v>
      </c>
      <c r="Z26">
        <f t="shared" si="10"/>
        <v>-4.5737663562780456E-16</v>
      </c>
      <c r="AA26">
        <f t="shared" si="7"/>
        <v>0</v>
      </c>
      <c r="AB26">
        <f t="shared" si="7"/>
        <v>0</v>
      </c>
      <c r="AC26">
        <f t="shared" si="7"/>
        <v>-5.5511151231257827E-16</v>
      </c>
    </row>
    <row r="28" spans="1:29" x14ac:dyDescent="0.25">
      <c r="A28" t="s">
        <v>0</v>
      </c>
    </row>
    <row r="29" spans="1:29" x14ac:dyDescent="0.25">
      <c r="A29">
        <v>4</v>
      </c>
      <c r="B29">
        <v>4</v>
      </c>
    </row>
    <row r="30" spans="1:29" x14ac:dyDescent="0.25">
      <c r="A30">
        <v>-0.29093038440006147</v>
      </c>
      <c r="B30">
        <v>-5.0414188267920101E-2</v>
      </c>
      <c r="C30">
        <v>2.0576283816241547E-2</v>
      </c>
      <c r="D30">
        <v>0.14013064067692316</v>
      </c>
      <c r="F30">
        <f>C32</f>
        <v>1.2394790157562443</v>
      </c>
      <c r="G30">
        <f>D32</f>
        <v>0.84807588743325568</v>
      </c>
      <c r="I30" t="s">
        <v>12</v>
      </c>
      <c r="J30">
        <f>F30+G31</f>
        <v>0.99550576660122347</v>
      </c>
    </row>
    <row r="31" spans="1:29" x14ac:dyDescent="0.25">
      <c r="A31">
        <v>0.81210626499177341</v>
      </c>
      <c r="B31">
        <v>1.0611664127030882</v>
      </c>
      <c r="C31">
        <v>0.4173584051328294</v>
      </c>
      <c r="D31">
        <v>-0.20600333098524759</v>
      </c>
      <c r="F31">
        <f>C33</f>
        <v>0.37073576985686674</v>
      </c>
      <c r="G31">
        <f>D33</f>
        <v>-0.24397324915502083</v>
      </c>
      <c r="I31" t="s">
        <v>13</v>
      </c>
      <c r="J31">
        <f>F30*G31-F31*G30</f>
        <v>-0.61681178975813167</v>
      </c>
    </row>
    <row r="32" spans="1:29" x14ac:dyDescent="0.25">
      <c r="A32">
        <v>0</v>
      </c>
      <c r="B32">
        <v>-0.37023337716484717</v>
      </c>
      <c r="C32">
        <v>1.2394790157562443</v>
      </c>
      <c r="D32">
        <v>0.84807588743325568</v>
      </c>
    </row>
    <row r="33" spans="1:29" x14ac:dyDescent="0.25">
      <c r="A33">
        <v>0</v>
      </c>
      <c r="B33">
        <v>0</v>
      </c>
      <c r="C33">
        <v>0.37073576985686674</v>
      </c>
      <c r="D33">
        <v>-0.24397324915502083</v>
      </c>
    </row>
    <row r="35" spans="1:29" x14ac:dyDescent="0.25">
      <c r="A35" t="s">
        <v>14</v>
      </c>
      <c r="F35" t="s">
        <v>15</v>
      </c>
      <c r="K35" t="s">
        <v>16</v>
      </c>
    </row>
    <row r="36" spans="1:29" x14ac:dyDescent="0.25">
      <c r="A36">
        <f t="array" ref="A36:D39">MMULT(A30:D33,A30:D33)</f>
        <v>4.3698810430314858E-2</v>
      </c>
      <c r="B36">
        <v>-4.6448851188393321E-2</v>
      </c>
      <c r="C36">
        <v>5.042826159262203E-2</v>
      </c>
      <c r="D36">
        <v>-4.7120648000841293E-2</v>
      </c>
      <c r="F36">
        <f>J30*A30</f>
        <v>-0.28962287534977182</v>
      </c>
      <c r="G36">
        <f>J30*B30</f>
        <v>-5.0187615139234205E-2</v>
      </c>
      <c r="H36">
        <f>J30*C30</f>
        <v>2.048380919429189E-2</v>
      </c>
      <c r="I36">
        <f>J30*D30</f>
        <v>0.13950086087140098</v>
      </c>
      <c r="K36">
        <f>J31</f>
        <v>-0.61681178975813167</v>
      </c>
      <c r="L36">
        <v>0</v>
      </c>
      <c r="M36">
        <v>0</v>
      </c>
      <c r="N36">
        <v>0</v>
      </c>
    </row>
    <row r="37" spans="1:29" x14ac:dyDescent="0.25">
      <c r="A37">
        <v>0.6255135041072688</v>
      </c>
      <c r="B37">
        <v>0.93061246549182619</v>
      </c>
      <c r="C37">
        <v>0.90053103228944587</v>
      </c>
      <c r="D37">
        <v>0.29940805727251879</v>
      </c>
      <c r="F37">
        <f>J30*A31</f>
        <v>0.8084564698922917</v>
      </c>
      <c r="G37">
        <f>J30*B31</f>
        <v>1.0563972831694581</v>
      </c>
      <c r="H37">
        <f>J30*C31</f>
        <v>0.41548269904922136</v>
      </c>
      <c r="I37">
        <f>J30*D31</f>
        <v>-0.20507750393487448</v>
      </c>
      <c r="K37">
        <v>0</v>
      </c>
      <c r="L37">
        <f>J31</f>
        <v>-0.61681178975813167</v>
      </c>
      <c r="M37">
        <v>0</v>
      </c>
      <c r="N37">
        <v>0</v>
      </c>
    </row>
    <row r="38" spans="1:29" x14ac:dyDescent="0.25">
      <c r="A38">
        <v>-0.30066884510463454</v>
      </c>
      <c r="B38">
        <v>-0.85177572663736545</v>
      </c>
      <c r="C38">
        <v>1.6962002857042198</v>
      </c>
      <c r="D38">
        <v>0.92053374539313226</v>
      </c>
      <c r="F38">
        <f>J30*A32</f>
        <v>0</v>
      </c>
      <c r="G38">
        <f>J30*B32</f>
        <v>-0.36856946195585111</v>
      </c>
      <c r="H38">
        <f>J30*C32</f>
        <v>1.2339085077665499</v>
      </c>
      <c r="I38">
        <f>J30*D32</f>
        <v>0.84426443645525606</v>
      </c>
      <c r="K38">
        <v>0</v>
      </c>
      <c r="L38">
        <v>0</v>
      </c>
      <c r="M38">
        <f>J31</f>
        <v>-0.61681178975813167</v>
      </c>
      <c r="N38">
        <v>0</v>
      </c>
    </row>
    <row r="39" spans="1:29" x14ac:dyDescent="0.25">
      <c r="A39">
        <v>0</v>
      </c>
      <c r="B39">
        <v>-0.13725875610991731</v>
      </c>
      <c r="C39">
        <v>0.36906959677785489</v>
      </c>
      <c r="D39">
        <v>0.37393501332787138</v>
      </c>
      <c r="F39">
        <f>J30*A33</f>
        <v>0</v>
      </c>
      <c r="G39">
        <f>J30*B33</f>
        <v>0</v>
      </c>
      <c r="H39">
        <f>J30*C33</f>
        <v>0.36906959677785489</v>
      </c>
      <c r="I39">
        <f>J30*D33</f>
        <v>-0.24287677643026032</v>
      </c>
      <c r="K39">
        <v>0</v>
      </c>
      <c r="L39">
        <v>0</v>
      </c>
      <c r="M39">
        <v>0</v>
      </c>
      <c r="N39">
        <f>J31</f>
        <v>-0.61681178975813167</v>
      </c>
    </row>
    <row r="41" spans="1:29" x14ac:dyDescent="0.25">
      <c r="A41" t="s">
        <v>17</v>
      </c>
      <c r="C41" t="s">
        <v>18</v>
      </c>
      <c r="D41" t="s">
        <v>19</v>
      </c>
      <c r="E41" t="s">
        <v>20</v>
      </c>
      <c r="G41" t="s">
        <v>21</v>
      </c>
      <c r="K41" t="s">
        <v>10</v>
      </c>
    </row>
    <row r="42" spans="1:29" x14ac:dyDescent="0.25">
      <c r="A42">
        <f t="array" ref="A42:A45">A36:D39-F36:I39+K36:N39</f>
        <v>-0.28349010397804497</v>
      </c>
      <c r="C42">
        <f>SQRT(SUMPRODUCT(A42:A44,A42:A44))</f>
        <v>0.45192535025185021</v>
      </c>
      <c r="D42">
        <f>A42+SIGN(A42)*C42</f>
        <v>-0.73541545422989518</v>
      </c>
      <c r="E42">
        <f>D42/(SQRT(SUMPRODUCT(D42:D44,D42:D44)))</f>
        <v>-0.90202386217057928</v>
      </c>
      <c r="G42">
        <f t="array" ref="G42:I44">MMULT(E42:E44,TRANSPOSE(E42:E44))</f>
        <v>0.81364704792512821</v>
      </c>
      <c r="H42">
        <v>0.20240396526005003</v>
      </c>
      <c r="I42">
        <v>0.33265321909589374</v>
      </c>
      <c r="K42">
        <f>1-2*G42</f>
        <v>-0.62729409585025642</v>
      </c>
      <c r="L42">
        <f t="shared" ref="L42:M43" si="12">-2*H42</f>
        <v>-0.40480793052010006</v>
      </c>
      <c r="M42">
        <f t="shared" si="12"/>
        <v>-0.66530643819178747</v>
      </c>
      <c r="N42">
        <v>0</v>
      </c>
    </row>
    <row r="43" spans="1:29" x14ac:dyDescent="0.25">
      <c r="A43">
        <v>-0.18294296578502289</v>
      </c>
      <c r="D43">
        <f>A43</f>
        <v>-0.18294296578502289</v>
      </c>
      <c r="E43">
        <f>D43/(SQRT(SUMPRODUCT(D42:D44,D42:D44)))</f>
        <v>-0.22438870383428278</v>
      </c>
      <c r="G43">
        <v>0.20240396526005003</v>
      </c>
      <c r="H43">
        <v>5.035029040842947E-2</v>
      </c>
      <c r="I43">
        <v>8.275127498247227E-2</v>
      </c>
      <c r="K43">
        <f t="shared" ref="K43:L44" si="13">-2*G43</f>
        <v>-0.40480793052010006</v>
      </c>
      <c r="L43">
        <f>1-2*H43</f>
        <v>0.89929941918314105</v>
      </c>
      <c r="M43">
        <f t="shared" si="12"/>
        <v>-0.16550254996494454</v>
      </c>
      <c r="N43">
        <v>0</v>
      </c>
    </row>
    <row r="44" spans="1:29" x14ac:dyDescent="0.25">
      <c r="A44">
        <v>-0.30066884510463454</v>
      </c>
      <c r="D44">
        <f>A44</f>
        <v>-0.30066884510463454</v>
      </c>
      <c r="E44">
        <f>D44/(SQRT(SUMPRODUCT(D42:D44,D42:D44)))</f>
        <v>-0.36878538700230812</v>
      </c>
      <c r="G44">
        <v>0.33265321909589374</v>
      </c>
      <c r="H44">
        <v>8.275127498247227E-2</v>
      </c>
      <c r="I44">
        <v>0.13600266166644218</v>
      </c>
      <c r="K44">
        <f t="shared" si="13"/>
        <v>-0.66530643819178747</v>
      </c>
      <c r="L44">
        <f t="shared" si="13"/>
        <v>-0.16550254996494454</v>
      </c>
      <c r="M44">
        <f>1-2*I44</f>
        <v>0.7279946766671157</v>
      </c>
      <c r="N44">
        <v>0</v>
      </c>
    </row>
    <row r="45" spans="1:29" x14ac:dyDescent="0.25">
      <c r="A45">
        <v>0</v>
      </c>
      <c r="K45">
        <v>0</v>
      </c>
      <c r="L45">
        <v>0</v>
      </c>
      <c r="M45">
        <v>0</v>
      </c>
      <c r="N45">
        <v>1</v>
      </c>
    </row>
    <row r="46" spans="1:29" x14ac:dyDescent="0.25">
      <c r="K46" t="s">
        <v>22</v>
      </c>
      <c r="P46" t="s">
        <v>23</v>
      </c>
      <c r="U46" t="s">
        <v>24</v>
      </c>
      <c r="Z46" t="s">
        <v>25</v>
      </c>
    </row>
    <row r="47" spans="1:29" x14ac:dyDescent="0.25">
      <c r="A47">
        <f t="array" ref="A47:D50">MMULT(MMULT(K42:N45,A30:D33),K42:N45)</f>
        <v>0.82274453583016594</v>
      </c>
      <c r="B47">
        <v>8.9422552220493556E-2</v>
      </c>
      <c r="C47">
        <v>-0.61032567950642669</v>
      </c>
      <c r="D47">
        <v>-0.56874168943252101</v>
      </c>
      <c r="F47" t="s">
        <v>26</v>
      </c>
      <c r="G47">
        <f>SQRT(A48*A48+A49*A49)</f>
        <v>1.1377520858570567</v>
      </c>
      <c r="H47" t="s">
        <v>27</v>
      </c>
      <c r="I47">
        <f>A48/G47</f>
        <v>-0.9308461970082712</v>
      </c>
      <c r="K47">
        <v>1</v>
      </c>
      <c r="L47">
        <v>0</v>
      </c>
      <c r="M47">
        <v>0</v>
      </c>
      <c r="N47">
        <v>0</v>
      </c>
      <c r="P47">
        <v>1</v>
      </c>
      <c r="Q47">
        <v>0</v>
      </c>
      <c r="R47">
        <v>0</v>
      </c>
      <c r="S47">
        <v>0</v>
      </c>
      <c r="U47">
        <f t="array" ref="U47:X50">MMULT(P47:S50,MMULT(K47:N50,A47:D50))</f>
        <v>0.82274453583016594</v>
      </c>
      <c r="V47">
        <v>8.9422552220493556E-2</v>
      </c>
      <c r="W47">
        <v>-0.61032567950642669</v>
      </c>
      <c r="X47">
        <v>-0.56874168943252101</v>
      </c>
      <c r="Z47">
        <f t="array" ref="Z47:AC50">MMULT(MMULT(U47:X50,TRANSPOSE(K47:N50)), TRANSPOSE(P47:S50))</f>
        <v>0.82274453583016594</v>
      </c>
      <c r="AA47">
        <v>0.257106186178165</v>
      </c>
      <c r="AB47">
        <v>0.60079534133989476</v>
      </c>
      <c r="AC47">
        <v>-0.5262150739596545</v>
      </c>
    </row>
    <row r="48" spans="1:29" x14ac:dyDescent="0.25">
      <c r="A48">
        <v>-1.0590722022582693</v>
      </c>
      <c r="B48">
        <v>0.56155876660207404</v>
      </c>
      <c r="C48">
        <v>-0.61786764455729293</v>
      </c>
      <c r="D48">
        <v>-0.38234339249369365</v>
      </c>
      <c r="H48" t="s">
        <v>28</v>
      </c>
      <c r="I48">
        <f>A49/G47</f>
        <v>-0.36541121700796031</v>
      </c>
      <c r="K48">
        <v>0</v>
      </c>
      <c r="L48">
        <f>I47</f>
        <v>-0.9308461970082712</v>
      </c>
      <c r="M48">
        <f>I48</f>
        <v>-0.36541121700796031</v>
      </c>
      <c r="N48">
        <v>0</v>
      </c>
      <c r="P48">
        <v>0</v>
      </c>
      <c r="Q48">
        <f>I49</f>
        <v>0.97729825628599776</v>
      </c>
      <c r="R48">
        <v>0</v>
      </c>
      <c r="S48">
        <f>I50</f>
        <v>-0.2118681624509639</v>
      </c>
      <c r="U48">
        <v>1.1641810251261751</v>
      </c>
      <c r="V48">
        <v>-0.30867645516002218</v>
      </c>
      <c r="W48">
        <v>0.28155681661191911</v>
      </c>
      <c r="X48">
        <v>0.20015036512751244</v>
      </c>
      <c r="Z48">
        <v>1.1641810251261751</v>
      </c>
      <c r="AA48">
        <v>0.13785354300357636</v>
      </c>
      <c r="AB48">
        <v>-0.37487993112668694</v>
      </c>
      <c r="AC48">
        <v>0.23468489838778112</v>
      </c>
    </row>
    <row r="49" spans="1:29" x14ac:dyDescent="0.25">
      <c r="A49">
        <v>-0.41574737434637243</v>
      </c>
      <c r="B49">
        <v>-0.52974946603758655</v>
      </c>
      <c r="C49">
        <v>0.62541174162703084</v>
      </c>
      <c r="D49">
        <v>0.55825899061018425</v>
      </c>
      <c r="F49" t="s">
        <v>26</v>
      </c>
      <c r="G49">
        <f>SQRT(G47*G47+A50*A50)</f>
        <v>1.1641810251261755</v>
      </c>
      <c r="H49" t="s">
        <v>27</v>
      </c>
      <c r="I49">
        <f>G47/G49</f>
        <v>0.97729825628599776</v>
      </c>
      <c r="K49">
        <v>0</v>
      </c>
      <c r="L49">
        <f>-M48</f>
        <v>0.36541121700796031</v>
      </c>
      <c r="M49">
        <f>L48</f>
        <v>-0.9308461970082712</v>
      </c>
      <c r="N49">
        <v>0</v>
      </c>
      <c r="P49">
        <v>0</v>
      </c>
      <c r="Q49">
        <v>0</v>
      </c>
      <c r="R49">
        <v>1</v>
      </c>
      <c r="S49">
        <v>0</v>
      </c>
      <c r="U49">
        <v>0</v>
      </c>
      <c r="V49">
        <v>0.6983151481538028</v>
      </c>
      <c r="W49">
        <v>-0.80793790920536335</v>
      </c>
      <c r="X49">
        <v>-0.659365822721239</v>
      </c>
      <c r="Z49">
        <v>0</v>
      </c>
      <c r="AA49">
        <v>-0.20704134794534196</v>
      </c>
      <c r="AB49">
        <v>1.0072381183446015</v>
      </c>
      <c r="AC49">
        <v>-0.71956671173676445</v>
      </c>
    </row>
    <row r="50" spans="1:29" x14ac:dyDescent="0.25">
      <c r="A50">
        <v>-0.24665289455376224</v>
      </c>
      <c r="B50">
        <v>-6.1357715274528268E-2</v>
      </c>
      <c r="C50">
        <v>0.2698936669058839</v>
      </c>
      <c r="D50">
        <v>-0.24397324915502083</v>
      </c>
      <c r="H50" t="s">
        <v>28</v>
      </c>
      <c r="I50">
        <f>A50/G49</f>
        <v>-0.2118681624509639</v>
      </c>
      <c r="K50">
        <v>0</v>
      </c>
      <c r="L50">
        <v>0</v>
      </c>
      <c r="M50">
        <v>0</v>
      </c>
      <c r="N50">
        <v>1</v>
      </c>
      <c r="P50">
        <v>0</v>
      </c>
      <c r="Q50">
        <f>-S48</f>
        <v>0.2118681624509639</v>
      </c>
      <c r="R50">
        <v>0</v>
      </c>
      <c r="S50">
        <f>Q48</f>
        <v>0.97729825628599776</v>
      </c>
      <c r="U50">
        <v>-5.5511151231257827E-17</v>
      </c>
      <c r="V50">
        <v>-0.12970086440435166</v>
      </c>
      <c r="W50">
        <v>0.33720165788421835</v>
      </c>
      <c r="X50">
        <v>-0.20624999357675944</v>
      </c>
      <c r="Z50">
        <v>-5.5511151231257827E-17</v>
      </c>
      <c r="AA50">
        <v>4.1268525331879441E-2</v>
      </c>
      <c r="AB50">
        <v>-0.36127703157538738</v>
      </c>
      <c r="AC50">
        <v>-0.202094402274094</v>
      </c>
    </row>
    <row r="51" spans="1:29" x14ac:dyDescent="0.25">
      <c r="K51" t="s">
        <v>29</v>
      </c>
      <c r="P51" t="s">
        <v>30</v>
      </c>
      <c r="U51" t="s">
        <v>31</v>
      </c>
    </row>
    <row r="52" spans="1:29" x14ac:dyDescent="0.25">
      <c r="A52">
        <f>Z47</f>
        <v>0.82274453583016594</v>
      </c>
      <c r="B52">
        <f t="shared" ref="B52:D55" si="14">AA47</f>
        <v>0.257106186178165</v>
      </c>
      <c r="C52">
        <f t="shared" si="14"/>
        <v>0.60079534133989476</v>
      </c>
      <c r="D52">
        <f t="shared" si="14"/>
        <v>-0.5262150739596545</v>
      </c>
      <c r="F52" t="s">
        <v>26</v>
      </c>
      <c r="G52">
        <f>SQRT(B54*B54+B55*B55)</f>
        <v>0.21111421302719563</v>
      </c>
      <c r="H52" t="s">
        <v>27</v>
      </c>
      <c r="I52">
        <f>B54/G52</f>
        <v>-0.98070776465756471</v>
      </c>
      <c r="K52">
        <v>1</v>
      </c>
      <c r="L52">
        <v>0</v>
      </c>
      <c r="M52">
        <v>0</v>
      </c>
      <c r="N52">
        <v>0</v>
      </c>
      <c r="P52">
        <f t="array" ref="P52:S55">MMULT(K52:N55,A52:D55)</f>
        <v>0.82274453583016594</v>
      </c>
      <c r="Q52">
        <v>0.257106186178165</v>
      </c>
      <c r="R52">
        <v>0.60079534133989476</v>
      </c>
      <c r="S52">
        <v>-0.5262150739596545</v>
      </c>
      <c r="U52">
        <f t="array" ref="U52:X55">MMULT(P52:S55,TRANSPOSE(K52:N55))</f>
        <v>0.82274453583016594</v>
      </c>
      <c r="V52">
        <v>0.257106186178165</v>
      </c>
      <c r="W52">
        <v>-0.69206897690584768</v>
      </c>
      <c r="X52">
        <v>0.39861996618656537</v>
      </c>
    </row>
    <row r="53" spans="1:29" x14ac:dyDescent="0.25">
      <c r="A53">
        <f t="shared" ref="A53:A55" si="15">Z48</f>
        <v>1.1641810251261751</v>
      </c>
      <c r="B53">
        <f t="shared" si="14"/>
        <v>0.13785354300357636</v>
      </c>
      <c r="C53">
        <f t="shared" si="14"/>
        <v>-0.37487993112668694</v>
      </c>
      <c r="D53">
        <f t="shared" si="14"/>
        <v>0.23468489838778112</v>
      </c>
      <c r="H53" t="s">
        <v>28</v>
      </c>
      <c r="I53">
        <f>B55/G52</f>
        <v>0.19547961617611814</v>
      </c>
      <c r="K53">
        <v>0</v>
      </c>
      <c r="L53">
        <v>1</v>
      </c>
      <c r="M53">
        <v>0</v>
      </c>
      <c r="N53">
        <v>0</v>
      </c>
      <c r="P53">
        <v>1.1641810251261751</v>
      </c>
      <c r="Q53">
        <v>0.13785354300357636</v>
      </c>
      <c r="R53">
        <v>-0.37487993112668694</v>
      </c>
      <c r="S53">
        <v>0.23468489838778112</v>
      </c>
      <c r="U53">
        <v>1.1641810251261751</v>
      </c>
      <c r="V53">
        <v>0.13785354300357636</v>
      </c>
      <c r="W53">
        <v>0.41352377312940969</v>
      </c>
      <c r="X53">
        <v>-0.15687591704799414</v>
      </c>
    </row>
    <row r="54" spans="1:29" x14ac:dyDescent="0.25">
      <c r="A54">
        <f t="shared" si="15"/>
        <v>0</v>
      </c>
      <c r="B54">
        <f t="shared" si="14"/>
        <v>-0.20704134794534196</v>
      </c>
      <c r="C54">
        <f t="shared" si="14"/>
        <v>1.0072381183446015</v>
      </c>
      <c r="D54">
        <f t="shared" si="14"/>
        <v>-0.71956671173676445</v>
      </c>
      <c r="K54">
        <v>0</v>
      </c>
      <c r="L54">
        <v>0</v>
      </c>
      <c r="M54">
        <f>I52</f>
        <v>-0.98070776465756471</v>
      </c>
      <c r="N54">
        <f>I53</f>
        <v>0.19547961617611814</v>
      </c>
      <c r="P54">
        <v>-1.0851298536180728E-17</v>
      </c>
      <c r="Q54">
        <v>0.2111142130271956</v>
      </c>
      <c r="R54">
        <v>-1.0584285389852297</v>
      </c>
      <c r="S54">
        <v>0.6661793252014746</v>
      </c>
      <c r="U54">
        <v>-1.0851298536180728E-17</v>
      </c>
      <c r="V54">
        <v>0.2111142130271956</v>
      </c>
      <c r="W54">
        <v>1.1682335653128264</v>
      </c>
      <c r="X54">
        <v>-0.4464260323287409</v>
      </c>
    </row>
    <row r="55" spans="1:29" x14ac:dyDescent="0.25">
      <c r="A55">
        <f t="shared" si="15"/>
        <v>-5.5511151231257827E-17</v>
      </c>
      <c r="B55">
        <f t="shared" si="14"/>
        <v>4.1268525331879441E-2</v>
      </c>
      <c r="C55">
        <f t="shared" si="14"/>
        <v>-0.36127703157538738</v>
      </c>
      <c r="D55">
        <f t="shared" si="14"/>
        <v>-0.202094402274094</v>
      </c>
      <c r="K55">
        <v>0</v>
      </c>
      <c r="L55">
        <v>0</v>
      </c>
      <c r="M55">
        <f>-N54</f>
        <v>-0.19547961617611814</v>
      </c>
      <c r="N55">
        <f>M54</f>
        <v>-0.98070776465756471</v>
      </c>
      <c r="P55">
        <v>5.4440217037574884E-17</v>
      </c>
      <c r="Q55">
        <v>0</v>
      </c>
      <c r="R55">
        <v>0.15741266928646042</v>
      </c>
      <c r="S55">
        <v>0.33885617412744756</v>
      </c>
      <c r="U55">
        <v>5.4440217037574884E-17</v>
      </c>
      <c r="V55">
        <v>0</v>
      </c>
      <c r="W55">
        <v>-8.8136352167363791E-2</v>
      </c>
      <c r="X55">
        <v>-0.36308984924231907</v>
      </c>
    </row>
    <row r="57" spans="1:29" x14ac:dyDescent="0.25">
      <c r="A57" t="s">
        <v>32</v>
      </c>
    </row>
    <row r="58" spans="1:29" x14ac:dyDescent="0.25">
      <c r="A58">
        <v>4</v>
      </c>
      <c r="B58">
        <v>4</v>
      </c>
    </row>
    <row r="59" spans="1:29" x14ac:dyDescent="0.25">
      <c r="A59">
        <f>U52</f>
        <v>0.82274453583016594</v>
      </c>
      <c r="B59">
        <f t="shared" ref="B59:D62" si="16">V52</f>
        <v>0.257106186178165</v>
      </c>
      <c r="C59">
        <f t="shared" si="16"/>
        <v>-0.69206897690584768</v>
      </c>
      <c r="D59">
        <f t="shared" si="16"/>
        <v>0.39861996618656537</v>
      </c>
      <c r="F59">
        <f>C61</f>
        <v>1.1682335653128264</v>
      </c>
      <c r="G59">
        <f>D61</f>
        <v>-0.4464260323287409</v>
      </c>
      <c r="I59" t="s">
        <v>12</v>
      </c>
      <c r="J59">
        <f>F59+G60</f>
        <v>0.80514371607050728</v>
      </c>
    </row>
    <row r="60" spans="1:29" x14ac:dyDescent="0.25">
      <c r="A60">
        <f t="shared" ref="A60:A62" si="17">U53</f>
        <v>1.1641810251261751</v>
      </c>
      <c r="B60">
        <f t="shared" si="16"/>
        <v>0.13785354300357636</v>
      </c>
      <c r="C60">
        <f t="shared" si="16"/>
        <v>0.41352377312940969</v>
      </c>
      <c r="D60">
        <f t="shared" si="16"/>
        <v>-0.15687591704799414</v>
      </c>
      <c r="F60">
        <f>C62</f>
        <v>-8.8136352167363791E-2</v>
      </c>
      <c r="G60">
        <f>D62</f>
        <v>-0.36308984924231907</v>
      </c>
      <c r="I60" t="s">
        <v>13</v>
      </c>
      <c r="J60">
        <f>F59*G60-F60*G59</f>
        <v>-0.46352011111125591</v>
      </c>
    </row>
    <row r="61" spans="1:29" x14ac:dyDescent="0.25">
      <c r="A61">
        <f t="shared" si="17"/>
        <v>-1.0851298536180728E-17</v>
      </c>
      <c r="B61">
        <f t="shared" si="16"/>
        <v>0.2111142130271956</v>
      </c>
      <c r="C61">
        <f t="shared" si="16"/>
        <v>1.1682335653128264</v>
      </c>
      <c r="D61">
        <f t="shared" si="16"/>
        <v>-0.4464260323287409</v>
      </c>
    </row>
    <row r="62" spans="1:29" x14ac:dyDescent="0.25">
      <c r="A62">
        <f t="shared" si="17"/>
        <v>5.4440217037574884E-17</v>
      </c>
      <c r="B62">
        <f t="shared" si="16"/>
        <v>0</v>
      </c>
      <c r="C62">
        <f t="shared" si="16"/>
        <v>-8.8136352167363791E-2</v>
      </c>
      <c r="D62">
        <f t="shared" si="16"/>
        <v>-0.36308984924231907</v>
      </c>
    </row>
    <row r="64" spans="1:29" x14ac:dyDescent="0.25">
      <c r="A64" t="s">
        <v>14</v>
      </c>
      <c r="F64" t="s">
        <v>15</v>
      </c>
      <c r="K64" t="s">
        <v>16</v>
      </c>
    </row>
    <row r="65" spans="1:29" x14ac:dyDescent="0.25">
      <c r="A65">
        <f t="array" ref="A65:D68">MMULT(A59:D62,A59:D62)</f>
        <v>0.97622671462957256</v>
      </c>
      <c r="B65">
        <v>0.10087011107900132</v>
      </c>
      <c r="C65">
        <v>-1.3067075670174326</v>
      </c>
      <c r="D65">
        <v>0.45185137434762052</v>
      </c>
      <c r="F65">
        <f>J59*A59</f>
        <v>0.66242759295500442</v>
      </c>
      <c r="G65">
        <f>J59*B59</f>
        <v>0.20700743016420345</v>
      </c>
      <c r="H65">
        <f>J59*C59</f>
        <v>-0.55721498784308832</v>
      </c>
      <c r="I65">
        <f>J59*D59</f>
        <v>0.32094636087535122</v>
      </c>
      <c r="K65">
        <f>J60</f>
        <v>-0.46352011111125591</v>
      </c>
      <c r="L65">
        <v>0</v>
      </c>
      <c r="M65">
        <v>0</v>
      </c>
      <c r="N65">
        <v>0</v>
      </c>
    </row>
    <row r="66" spans="1:29" x14ac:dyDescent="0.25">
      <c r="A66">
        <v>1.1183100561509005</v>
      </c>
      <c r="B66">
        <v>0.40562248864206812</v>
      </c>
      <c r="C66">
        <v>-0.25176903085407382</v>
      </c>
      <c r="D66">
        <v>0.31479217565276973</v>
      </c>
      <c r="F66">
        <f>J59*A60</f>
        <v>0.93733303674886115</v>
      </c>
      <c r="G66">
        <f>J59*B60</f>
        <v>0.11099191388738494</v>
      </c>
      <c r="H66">
        <f>J59*C60</f>
        <v>0.33294606738091032</v>
      </c>
      <c r="I66">
        <f>J59*D60</f>
        <v>-0.12630765881399064</v>
      </c>
      <c r="K66">
        <v>0</v>
      </c>
      <c r="L66">
        <f>J60</f>
        <v>-0.46352011111125591</v>
      </c>
      <c r="M66">
        <v>0</v>
      </c>
      <c r="N66">
        <v>0</v>
      </c>
    </row>
    <row r="67" spans="1:29" x14ac:dyDescent="0.25">
      <c r="A67">
        <v>0.24577516094070626</v>
      </c>
      <c r="B67">
        <v>0.27573355201718297</v>
      </c>
      <c r="C67">
        <v>1.4914167710577746</v>
      </c>
      <c r="D67">
        <v>-0.39255585039028179</v>
      </c>
      <c r="F67">
        <f>J59*A61</f>
        <v>-8.736854827611008E-18</v>
      </c>
      <c r="G67">
        <f>J59*B61</f>
        <v>0.16997728199201698</v>
      </c>
      <c r="H67">
        <f>J59*C61</f>
        <v>0.94059591401426668</v>
      </c>
      <c r="I67">
        <f>J59*D61</f>
        <v>-0.35943711461977484</v>
      </c>
      <c r="K67">
        <v>0</v>
      </c>
      <c r="L67">
        <v>0</v>
      </c>
      <c r="M67">
        <f>J60</f>
        <v>-0.46352011111125591</v>
      </c>
      <c r="N67">
        <v>0</v>
      </c>
    </row>
    <row r="68" spans="1:29" x14ac:dyDescent="0.25">
      <c r="A68">
        <v>2.5980094769438869E-17</v>
      </c>
      <c r="B68">
        <v>-1.8606836626900759E-2</v>
      </c>
      <c r="C68">
        <v>-7.0962430104930238E-2</v>
      </c>
      <c r="D68">
        <v>0.17118060062481485</v>
      </c>
      <c r="F68">
        <f>J59*A62</f>
        <v>4.3832198649317985E-17</v>
      </c>
      <c r="G68">
        <f>J59*B62</f>
        <v>0</v>
      </c>
      <c r="H68">
        <f>J59*C62</f>
        <v>-7.0962430104930196E-2</v>
      </c>
      <c r="I68">
        <f>J59*D62</f>
        <v>-0.29233951048644102</v>
      </c>
      <c r="K68">
        <v>0</v>
      </c>
      <c r="L68">
        <v>0</v>
      </c>
      <c r="M68">
        <v>0</v>
      </c>
      <c r="N68">
        <f>J60</f>
        <v>-0.46352011111125591</v>
      </c>
    </row>
    <row r="70" spans="1:29" x14ac:dyDescent="0.25">
      <c r="A70" t="s">
        <v>17</v>
      </c>
      <c r="C70" t="s">
        <v>18</v>
      </c>
      <c r="D70" t="s">
        <v>19</v>
      </c>
      <c r="E70" t="s">
        <v>20</v>
      </c>
      <c r="G70" t="s">
        <v>21</v>
      </c>
      <c r="K70" t="s">
        <v>10</v>
      </c>
    </row>
    <row r="71" spans="1:29" x14ac:dyDescent="0.25">
      <c r="A71">
        <f t="array" ref="A71:A74">A65:D68-F65:I68+K65:N68</f>
        <v>-0.14972098943668777</v>
      </c>
      <c r="C71">
        <f>SQRT(SUMPRODUCT(A71:A73,A71:A73))</f>
        <v>0.33996247728973999</v>
      </c>
      <c r="D71">
        <f>A71+SIGN(A71)*C71</f>
        <v>-0.48968346672642776</v>
      </c>
      <c r="E71">
        <f>D71/(SQRT(SUMPRODUCT(D71:D73,D71:D73)))</f>
        <v>-0.84864729267283978</v>
      </c>
      <c r="G71">
        <f t="array" ref="G71:I73">MMULT(E71:E73,TRANSPOSE(E71:E73))</f>
        <v>0.72020222736094053</v>
      </c>
      <c r="H71">
        <v>-0.26617205058162641</v>
      </c>
      <c r="I71">
        <v>-0.3614739528022079</v>
      </c>
      <c r="K71">
        <f>1-2*G71</f>
        <v>-0.44040445472188106</v>
      </c>
      <c r="L71">
        <f t="shared" ref="L71:M72" si="18">-2*H71</f>
        <v>0.53234410116325281</v>
      </c>
      <c r="M71">
        <f t="shared" si="18"/>
        <v>0.7229479056044158</v>
      </c>
      <c r="N71">
        <v>0</v>
      </c>
    </row>
    <row r="72" spans="1:29" x14ac:dyDescent="0.25">
      <c r="A72">
        <v>0.18097701940203936</v>
      </c>
      <c r="D72">
        <f>A72</f>
        <v>0.18097701940203936</v>
      </c>
      <c r="E72">
        <f>D72/(SQRT(SUMPRODUCT(D71:D73,D71:D73)))</f>
        <v>0.31364272634784429</v>
      </c>
      <c r="G72">
        <v>-0.26617205058162641</v>
      </c>
      <c r="H72">
        <v>9.8371759790908744E-2</v>
      </c>
      <c r="I72">
        <v>0.13359339862328756</v>
      </c>
      <c r="K72">
        <f t="shared" ref="K72:L73" si="19">-2*G72</f>
        <v>0.53234410116325281</v>
      </c>
      <c r="L72">
        <f>1-2*H72</f>
        <v>0.80325648041818254</v>
      </c>
      <c r="M72">
        <f t="shared" si="18"/>
        <v>-0.26718679724657513</v>
      </c>
      <c r="N72">
        <v>0</v>
      </c>
    </row>
    <row r="73" spans="1:29" x14ac:dyDescent="0.25">
      <c r="A73">
        <v>0.24577516094070626</v>
      </c>
      <c r="D73">
        <f>A73</f>
        <v>0.24577516094070626</v>
      </c>
      <c r="E73">
        <f>D73/(SQRT(SUMPRODUCT(D71:D73,D71:D73)))</f>
        <v>0.42594132559326853</v>
      </c>
      <c r="G73">
        <v>-0.3614739528022079</v>
      </c>
      <c r="H73">
        <v>0.13359339862328756</v>
      </c>
      <c r="I73">
        <v>0.1814260128481508</v>
      </c>
      <c r="K73">
        <f t="shared" si="19"/>
        <v>0.7229479056044158</v>
      </c>
      <c r="L73">
        <f t="shared" si="19"/>
        <v>-0.26718679724657513</v>
      </c>
      <c r="M73">
        <f>1-2*I73</f>
        <v>0.63714797430369841</v>
      </c>
      <c r="N73">
        <v>0</v>
      </c>
    </row>
    <row r="74" spans="1:29" x14ac:dyDescent="0.25">
      <c r="A74">
        <v>-1.7852103879879116E-17</v>
      </c>
      <c r="K74">
        <v>0</v>
      </c>
      <c r="L74">
        <v>0</v>
      </c>
      <c r="M74">
        <v>0</v>
      </c>
      <c r="N74">
        <v>1</v>
      </c>
    </row>
    <row r="75" spans="1:29" x14ac:dyDescent="0.25">
      <c r="K75" t="s">
        <v>22</v>
      </c>
      <c r="P75" t="s">
        <v>23</v>
      </c>
      <c r="U75" t="s">
        <v>24</v>
      </c>
      <c r="Z75" t="s">
        <v>25</v>
      </c>
    </row>
    <row r="76" spans="1:29" x14ac:dyDescent="0.25">
      <c r="A76">
        <f t="array" ref="A76:D79">MMULT(MMULT(K71:N74,A59:D62),K71:N74)</f>
        <v>0.93675192144268005</v>
      </c>
      <c r="B76">
        <v>-0.13829354312399467</v>
      </c>
      <c r="C76">
        <v>1.028530559468761</v>
      </c>
      <c r="D76">
        <v>-0.58180874298407681</v>
      </c>
      <c r="F76" t="s">
        <v>26</v>
      </c>
      <c r="G76">
        <f>SQRT(A77*A77+A78*A78)</f>
        <v>0.76469219132434729</v>
      </c>
      <c r="H76" t="s">
        <v>27</v>
      </c>
      <c r="I76">
        <f>A77/G76</f>
        <v>-0.98708287298882047</v>
      </c>
      <c r="K76">
        <v>1</v>
      </c>
      <c r="L76">
        <v>0</v>
      </c>
      <c r="M76">
        <v>0</v>
      </c>
      <c r="N76">
        <v>0</v>
      </c>
      <c r="P76">
        <v>1</v>
      </c>
      <c r="Q76">
        <v>0</v>
      </c>
      <c r="R76">
        <v>0</v>
      </c>
      <c r="S76">
        <v>0</v>
      </c>
      <c r="U76">
        <f t="array" ref="U76:X79">MMULT(P76:S79,MMULT(K76:N79,A76:D79))</f>
        <v>0.93675192144268005</v>
      </c>
      <c r="V76">
        <v>-0.13829354312399467</v>
      </c>
      <c r="W76">
        <v>1.028530559468761</v>
      </c>
      <c r="X76">
        <v>-0.58180874298407681</v>
      </c>
      <c r="Z76">
        <f t="array" ref="Z76:AC79">MMULT(MMULT(U76:X79,TRANSPOSE(K76:N79)), TRANSPOSE(P76:S79))</f>
        <v>0.93675192144268005</v>
      </c>
      <c r="AA76">
        <v>0.34855985690290742</v>
      </c>
      <c r="AB76">
        <v>-0.99308882296747747</v>
      </c>
      <c r="AC76">
        <v>-0.5547812587826999</v>
      </c>
    </row>
    <row r="77" spans="1:29" x14ac:dyDescent="0.25">
      <c r="A77">
        <v>-0.75481456516455347</v>
      </c>
      <c r="B77">
        <v>0.97763467383529601</v>
      </c>
      <c r="C77">
        <v>0.71963332419464376</v>
      </c>
      <c r="D77">
        <v>0.2054705324003791</v>
      </c>
      <c r="H77" t="s">
        <v>28</v>
      </c>
      <c r="I77">
        <f>A78/G76</f>
        <v>0.16021049232848678</v>
      </c>
      <c r="K77">
        <v>0</v>
      </c>
      <c r="L77">
        <f>I76</f>
        <v>-0.98708287298882047</v>
      </c>
      <c r="M77">
        <f>I77</f>
        <v>0.16021049232848678</v>
      </c>
      <c r="N77">
        <v>0</v>
      </c>
      <c r="P77">
        <v>0</v>
      </c>
      <c r="Q77">
        <f>I78</f>
        <v>0.99654644393504666</v>
      </c>
      <c r="R77">
        <v>0</v>
      </c>
      <c r="S77">
        <f>I79</f>
        <v>-8.3037251161227538E-2</v>
      </c>
      <c r="U77">
        <v>0.76734225080852181</v>
      </c>
      <c r="V77">
        <v>-0.90884404497896309</v>
      </c>
      <c r="W77">
        <v>-0.66898381125847106</v>
      </c>
      <c r="X77">
        <v>-0.16467652170836081</v>
      </c>
      <c r="Z77">
        <v>0.76734225080852181</v>
      </c>
      <c r="AA77">
        <v>0.80087239664968091</v>
      </c>
      <c r="AB77">
        <v>0.80594881429591547</v>
      </c>
      <c r="AC77">
        <v>-9.8514504724945703E-2</v>
      </c>
    </row>
    <row r="78" spans="1:29" x14ac:dyDescent="0.25">
      <c r="A78">
        <v>0.12251171245182307</v>
      </c>
      <c r="B78">
        <v>0.34314223465732119</v>
      </c>
      <c r="C78">
        <v>0.21444504886859278</v>
      </c>
      <c r="D78">
        <v>4.5657201353158761E-2</v>
      </c>
      <c r="F78" t="s">
        <v>26</v>
      </c>
      <c r="G78">
        <f>SQRT(G76*G76+A79*A79)</f>
        <v>0.76734225080852203</v>
      </c>
      <c r="H78" t="s">
        <v>27</v>
      </c>
      <c r="I78">
        <f>G76/G78</f>
        <v>0.99654644393504666</v>
      </c>
      <c r="K78">
        <v>0</v>
      </c>
      <c r="L78">
        <f>-M77</f>
        <v>-0.16021049232848678</v>
      </c>
      <c r="M78">
        <f>L77</f>
        <v>-0.98708287298882047</v>
      </c>
      <c r="N78">
        <v>0</v>
      </c>
      <c r="P78">
        <v>0</v>
      </c>
      <c r="Q78">
        <v>0</v>
      </c>
      <c r="R78">
        <v>1</v>
      </c>
      <c r="S78">
        <v>0</v>
      </c>
      <c r="U78">
        <v>0</v>
      </c>
      <c r="V78">
        <v>-0.49533715524190491</v>
      </c>
      <c r="W78">
        <v>-0.326967844100648</v>
      </c>
      <c r="X78">
        <v>-7.7985976639166038E-2</v>
      </c>
      <c r="Z78">
        <v>0</v>
      </c>
      <c r="AA78">
        <v>0.44152321648273302</v>
      </c>
      <c r="AB78">
        <v>0.40210256843972603</v>
      </c>
      <c r="AC78">
        <v>-4.146630864027212E-2</v>
      </c>
    </row>
    <row r="79" spans="1:29" x14ac:dyDescent="0.25">
      <c r="A79">
        <v>-6.3717991207008898E-2</v>
      </c>
      <c r="B79">
        <v>2.3548869656594199E-2</v>
      </c>
      <c r="C79">
        <v>-5.6155898245953177E-2</v>
      </c>
      <c r="D79">
        <v>-0.36308984924231907</v>
      </c>
      <c r="H79" t="s">
        <v>28</v>
      </c>
      <c r="I79">
        <f>A79/G78</f>
        <v>-8.3037251161227538E-2</v>
      </c>
      <c r="K79">
        <v>0</v>
      </c>
      <c r="L79">
        <v>0</v>
      </c>
      <c r="M79">
        <v>0</v>
      </c>
      <c r="N79">
        <v>1</v>
      </c>
      <c r="P79">
        <v>0</v>
      </c>
      <c r="Q79">
        <f>-S77</f>
        <v>8.3037251161227538E-2</v>
      </c>
      <c r="R79">
        <v>0</v>
      </c>
      <c r="S79">
        <f>Q77</f>
        <v>0.99654644393504666</v>
      </c>
      <c r="U79">
        <v>-1.3877787807814457E-17</v>
      </c>
      <c r="V79">
        <v>-5.209896828059319E-2</v>
      </c>
      <c r="W79">
        <v>-0.11209359652433712</v>
      </c>
      <c r="X79">
        <v>-0.37806982025649616</v>
      </c>
      <c r="Z79">
        <v>-1.3877787807814457E-17</v>
      </c>
      <c r="AA79">
        <v>6.474572598282978E-2</v>
      </c>
      <c r="AB79">
        <v>0.1189924706589324</v>
      </c>
      <c r="AC79">
        <v>-0.37398509162783733</v>
      </c>
    </row>
    <row r="80" spans="1:29" x14ac:dyDescent="0.25">
      <c r="K80" t="s">
        <v>29</v>
      </c>
      <c r="P80" t="s">
        <v>30</v>
      </c>
      <c r="U80" t="s">
        <v>31</v>
      </c>
    </row>
    <row r="81" spans="1:24" x14ac:dyDescent="0.25">
      <c r="A81">
        <f>Z76</f>
        <v>0.93675192144268005</v>
      </c>
      <c r="B81">
        <f t="shared" ref="B81:D84" si="20">AA76</f>
        <v>0.34855985690290742</v>
      </c>
      <c r="C81">
        <f t="shared" si="20"/>
        <v>-0.99308882296747747</v>
      </c>
      <c r="D81">
        <f t="shared" si="20"/>
        <v>-0.5547812587826999</v>
      </c>
      <c r="F81" t="s">
        <v>26</v>
      </c>
      <c r="G81">
        <f>SQRT(B83*B83+B84*B84)</f>
        <v>0.44624517893900212</v>
      </c>
      <c r="H81" t="s">
        <v>27</v>
      </c>
      <c r="I81">
        <f>B83/G81</f>
        <v>0.9894184572088911</v>
      </c>
      <c r="K81">
        <v>1</v>
      </c>
      <c r="L81">
        <v>0</v>
      </c>
      <c r="M81">
        <v>0</v>
      </c>
      <c r="N81">
        <v>0</v>
      </c>
      <c r="P81">
        <f t="array" ref="P81:S84">MMULT(K81:N84,A81:D84)</f>
        <v>0.93675192144268005</v>
      </c>
      <c r="Q81">
        <v>0.34855985690290742</v>
      </c>
      <c r="R81">
        <v>-0.99308882296747747</v>
      </c>
      <c r="S81">
        <v>-0.5547812587826999</v>
      </c>
      <c r="U81">
        <f t="array" ref="U81:X84">MMULT(P81:S84,TRANSPOSE(K81:N84))</f>
        <v>0.93675192144268005</v>
      </c>
      <c r="V81">
        <v>0.34855985690290742</v>
      </c>
      <c r="W81">
        <v>-1.0630736400539385</v>
      </c>
      <c r="X81">
        <v>-0.4048235309636975</v>
      </c>
    </row>
    <row r="82" spans="1:24" x14ac:dyDescent="0.25">
      <c r="A82">
        <f t="shared" ref="A82:A84" si="21">Z77</f>
        <v>0.76734225080852181</v>
      </c>
      <c r="B82">
        <f t="shared" si="20"/>
        <v>0.80087239664968091</v>
      </c>
      <c r="C82">
        <f t="shared" si="20"/>
        <v>0.80594881429591547</v>
      </c>
      <c r="D82">
        <f t="shared" si="20"/>
        <v>-9.8514504724945703E-2</v>
      </c>
      <c r="H82" t="s">
        <v>28</v>
      </c>
      <c r="I82">
        <f>B84/G81</f>
        <v>0.14509002906601701</v>
      </c>
      <c r="K82">
        <v>0</v>
      </c>
      <c r="L82">
        <v>1</v>
      </c>
      <c r="M82">
        <v>0</v>
      </c>
      <c r="N82">
        <v>0</v>
      </c>
      <c r="P82">
        <v>0.76734225080852181</v>
      </c>
      <c r="Q82">
        <v>0.80087239664968091</v>
      </c>
      <c r="R82">
        <v>0.80594881429591547</v>
      </c>
      <c r="S82">
        <v>-9.8514504724945703E-2</v>
      </c>
      <c r="U82">
        <v>0.76734225080852181</v>
      </c>
      <c r="V82">
        <v>0.80087239664968091</v>
      </c>
      <c r="W82">
        <v>0.78312716007603311</v>
      </c>
      <c r="X82">
        <v>-0.2144072061695701</v>
      </c>
    </row>
    <row r="83" spans="1:24" x14ac:dyDescent="0.25">
      <c r="A83">
        <f t="shared" si="21"/>
        <v>0</v>
      </c>
      <c r="B83">
        <f t="shared" si="20"/>
        <v>0.44152321648273302</v>
      </c>
      <c r="C83">
        <f t="shared" si="20"/>
        <v>0.40210256843972603</v>
      </c>
      <c r="D83">
        <f t="shared" si="20"/>
        <v>-4.146630864027212E-2</v>
      </c>
      <c r="K83">
        <v>0</v>
      </c>
      <c r="L83">
        <v>0</v>
      </c>
      <c r="M83">
        <f>I81</f>
        <v>0.9894184572088911</v>
      </c>
      <c r="N83">
        <f>I82</f>
        <v>0.14509002906601701</v>
      </c>
      <c r="P83">
        <v>-2.013528636407816E-18</v>
      </c>
      <c r="Q83">
        <v>0.44624517893900206</v>
      </c>
      <c r="R83">
        <v>0.41511232393190794</v>
      </c>
      <c r="S83">
        <v>-9.5289038935545703E-2</v>
      </c>
      <c r="U83">
        <v>-2.013528636407816E-18</v>
      </c>
      <c r="V83">
        <v>0.44624517893900206</v>
      </c>
      <c r="W83">
        <v>0.39689430568427464</v>
      </c>
      <c r="X83">
        <v>-0.15450939303746797</v>
      </c>
    </row>
    <row r="84" spans="1:24" x14ac:dyDescent="0.25">
      <c r="A84">
        <f t="shared" si="21"/>
        <v>-1.3877787807814457E-17</v>
      </c>
      <c r="B84">
        <f t="shared" si="20"/>
        <v>6.474572598282978E-2</v>
      </c>
      <c r="C84">
        <f t="shared" si="20"/>
        <v>0.1189924706589324</v>
      </c>
      <c r="D84">
        <f t="shared" si="20"/>
        <v>-0.37398509162783733</v>
      </c>
      <c r="K84">
        <v>0</v>
      </c>
      <c r="L84">
        <v>0</v>
      </c>
      <c r="M84">
        <f>-N83</f>
        <v>-0.14509002906601701</v>
      </c>
      <c r="N84">
        <f>M83</f>
        <v>0.9894184572088911</v>
      </c>
      <c r="P84">
        <v>-1.3730939402280139E-17</v>
      </c>
      <c r="Q84">
        <v>0</v>
      </c>
      <c r="R84">
        <v>5.939227339639519E-2</v>
      </c>
      <c r="S84">
        <v>-0.36401140445166308</v>
      </c>
      <c r="U84">
        <v>-1.3730939402280139E-17</v>
      </c>
      <c r="V84">
        <v>0</v>
      </c>
      <c r="W84">
        <v>5.9493862617365292E-3</v>
      </c>
      <c r="X84">
        <v>-0.368776828872386</v>
      </c>
    </row>
    <row r="86" spans="1:24" x14ac:dyDescent="0.25">
      <c r="A86" t="s">
        <v>33</v>
      </c>
    </row>
    <row r="87" spans="1:24" x14ac:dyDescent="0.25">
      <c r="A87">
        <v>4</v>
      </c>
      <c r="B87">
        <v>4</v>
      </c>
    </row>
    <row r="88" spans="1:24" x14ac:dyDescent="0.25">
      <c r="A88">
        <f>U81</f>
        <v>0.93675192144268005</v>
      </c>
      <c r="B88">
        <f t="shared" ref="B88:D91" si="22">V81</f>
        <v>0.34855985690290742</v>
      </c>
      <c r="C88">
        <f t="shared" si="22"/>
        <v>-1.0630736400539385</v>
      </c>
      <c r="D88">
        <f t="shared" si="22"/>
        <v>-0.4048235309636975</v>
      </c>
      <c r="F88">
        <f>C90</f>
        <v>0.39689430568427464</v>
      </c>
      <c r="G88">
        <f>D90</f>
        <v>-0.15450939303746797</v>
      </c>
      <c r="I88" t="s">
        <v>12</v>
      </c>
      <c r="J88">
        <f>F88+G89</f>
        <v>2.8117476811888642E-2</v>
      </c>
    </row>
    <row r="89" spans="1:24" x14ac:dyDescent="0.25">
      <c r="A89">
        <f t="shared" ref="A89:A91" si="23">U82</f>
        <v>0.76734225080852181</v>
      </c>
      <c r="B89">
        <f t="shared" si="22"/>
        <v>0.80087239664968091</v>
      </c>
      <c r="C89">
        <f t="shared" si="22"/>
        <v>0.78312716007603311</v>
      </c>
      <c r="D89">
        <f t="shared" si="22"/>
        <v>-0.2144072061695701</v>
      </c>
      <c r="F89">
        <f>C91</f>
        <v>5.9493862617365292E-3</v>
      </c>
      <c r="G89">
        <f>D91</f>
        <v>-0.368776828872386</v>
      </c>
      <c r="I89" t="s">
        <v>13</v>
      </c>
      <c r="J89">
        <f>F88*G89-F89*G88</f>
        <v>-0.14544618738750786</v>
      </c>
    </row>
    <row r="90" spans="1:24" x14ac:dyDescent="0.25">
      <c r="A90">
        <f t="shared" si="23"/>
        <v>-2.013528636407816E-18</v>
      </c>
      <c r="B90">
        <f t="shared" si="22"/>
        <v>0.44624517893900206</v>
      </c>
      <c r="C90">
        <f t="shared" si="22"/>
        <v>0.39689430568427464</v>
      </c>
      <c r="D90">
        <f t="shared" si="22"/>
        <v>-0.15450939303746797</v>
      </c>
    </row>
    <row r="91" spans="1:24" x14ac:dyDescent="0.25">
      <c r="A91">
        <f t="shared" si="23"/>
        <v>-1.3730939402280139E-17</v>
      </c>
      <c r="B91">
        <f t="shared" si="22"/>
        <v>0</v>
      </c>
      <c r="C91">
        <f t="shared" si="22"/>
        <v>5.9493862617365292E-3</v>
      </c>
      <c r="D91">
        <f t="shared" si="22"/>
        <v>-0.368776828872386</v>
      </c>
    </row>
    <row r="93" spans="1:24" x14ac:dyDescent="0.25">
      <c r="A93" t="s">
        <v>14</v>
      </c>
      <c r="F93" t="s">
        <v>15</v>
      </c>
      <c r="K93" t="s">
        <v>16</v>
      </c>
    </row>
    <row r="94" spans="1:24" x14ac:dyDescent="0.25">
      <c r="A94">
        <f t="array" ref="A94:D97">MMULT(A88:D91,A88:D91)</f>
        <v>1.1449688674639262</v>
      </c>
      <c r="B94">
        <v>0.13127459693407939</v>
      </c>
      <c r="C94">
        <v>-1.1472059099167142</v>
      </c>
      <c r="D94">
        <v>-0.14040856469629115</v>
      </c>
      <c r="F94">
        <f>J88*A88</f>
        <v>2.6339100429656686E-2</v>
      </c>
      <c r="G94">
        <f>J88*B88</f>
        <v>9.8006236940227226E-3</v>
      </c>
      <c r="H94">
        <f>J88*C88</f>
        <v>-2.9890948423546667E-2</v>
      </c>
      <c r="I94">
        <f>J88*D88</f>
        <v>-1.1382616244778649E-2</v>
      </c>
      <c r="K94">
        <f>J89</f>
        <v>-0.14544618738750786</v>
      </c>
      <c r="L94">
        <v>0</v>
      </c>
      <c r="M94">
        <v>0</v>
      </c>
      <c r="N94">
        <v>0</v>
      </c>
    </row>
    <row r="95" spans="1:24" x14ac:dyDescent="0.25">
      <c r="A95">
        <v>1.3333525553046153</v>
      </c>
      <c r="B95">
        <v>1.258328020532899</v>
      </c>
      <c r="C95">
        <v>0.12098672501142582</v>
      </c>
      <c r="D95">
        <v>-0.52428310508982479</v>
      </c>
      <c r="F95">
        <f>J88*A89</f>
        <v>2.1575727943891052E-2</v>
      </c>
      <c r="G95">
        <f>J88*B89</f>
        <v>2.2518511042079085E-2</v>
      </c>
      <c r="H95">
        <f>J88*C89</f>
        <v>2.2019559764198067E-2</v>
      </c>
      <c r="I95">
        <f>J88*D89</f>
        <v>-6.0285896477747149E-3</v>
      </c>
      <c r="K95">
        <v>0</v>
      </c>
      <c r="L95">
        <f>J89</f>
        <v>-0.14544618738750786</v>
      </c>
      <c r="M95">
        <v>0</v>
      </c>
      <c r="N95">
        <v>0</v>
      </c>
    </row>
    <row r="96" spans="1:24" x14ac:dyDescent="0.25">
      <c r="A96">
        <v>0.34242278001950543</v>
      </c>
      <c r="B96">
        <v>0.53449761641019444</v>
      </c>
      <c r="C96">
        <v>0.50607257350447798</v>
      </c>
      <c r="D96">
        <v>-0.10002259635890132</v>
      </c>
      <c r="F96">
        <f>J88*A90</f>
        <v>-5.6615344744270528E-20</v>
      </c>
      <c r="G96">
        <f>J88*B90</f>
        <v>1.2547288471234489E-2</v>
      </c>
      <c r="H96">
        <f>J88*C90</f>
        <v>1.1159666436848235E-2</v>
      </c>
      <c r="I96">
        <f>J88*D90</f>
        <v>-4.3444142759499942E-3</v>
      </c>
      <c r="K96">
        <v>0</v>
      </c>
      <c r="L96">
        <v>0</v>
      </c>
      <c r="M96">
        <f>J89</f>
        <v>-0.14544618738750786</v>
      </c>
      <c r="N96">
        <v>0</v>
      </c>
    </row>
    <row r="97" spans="1:29" x14ac:dyDescent="0.25">
      <c r="A97">
        <v>-7.8108108376942162E-18</v>
      </c>
      <c r="B97">
        <v>2.6548849369458531E-3</v>
      </c>
      <c r="C97">
        <v>1.6728173025936039E-4</v>
      </c>
      <c r="D97">
        <v>0.13507711345292672</v>
      </c>
      <c r="F97">
        <f>J88*A91</f>
        <v>-3.8607937024905989E-19</v>
      </c>
      <c r="G97">
        <f>J88*B91</f>
        <v>0</v>
      </c>
      <c r="H97">
        <f>J88*C91</f>
        <v>1.6728173025934572E-4</v>
      </c>
      <c r="I97">
        <f>J88*D91</f>
        <v>-1.0369073934581139E-2</v>
      </c>
      <c r="K97">
        <v>0</v>
      </c>
      <c r="L97">
        <v>0</v>
      </c>
      <c r="M97">
        <v>0</v>
      </c>
      <c r="N97">
        <f>J89</f>
        <v>-0.14544618738750786</v>
      </c>
    </row>
    <row r="99" spans="1:29" x14ac:dyDescent="0.25">
      <c r="A99" t="s">
        <v>17</v>
      </c>
      <c r="C99" t="s">
        <v>18</v>
      </c>
      <c r="D99" t="s">
        <v>19</v>
      </c>
      <c r="E99" t="s">
        <v>20</v>
      </c>
      <c r="G99" t="s">
        <v>21</v>
      </c>
      <c r="K99" t="s">
        <v>10</v>
      </c>
    </row>
    <row r="100" spans="1:29" x14ac:dyDescent="0.25">
      <c r="A100">
        <f t="array" ref="A100:A103">A94:D97-F94:I97+K94:N97</f>
        <v>0.97318357964676161</v>
      </c>
      <c r="C100">
        <f>SQRT(SUMPRODUCT(A100:A102,A100:A102))</f>
        <v>1.6688613138217743</v>
      </c>
      <c r="D100">
        <f>A100+SIGN(A100)*C100</f>
        <v>2.6420448934685359</v>
      </c>
      <c r="E100">
        <f>D100/(SQRT(SUMPRODUCT(D100:D102,D100:D102)))</f>
        <v>0.88970283602727462</v>
      </c>
      <c r="G100">
        <f t="array" ref="G100:I102">MMULT(E100:E102,TRANSPOSE(E100:E102))</f>
        <v>0.79157113643497556</v>
      </c>
      <c r="H100">
        <v>0.39301552995937422</v>
      </c>
      <c r="I100">
        <v>0.10259174240049357</v>
      </c>
      <c r="K100">
        <f>1-2*G100</f>
        <v>-0.58314227286995113</v>
      </c>
      <c r="L100">
        <f t="shared" ref="L100:M101" si="24">-2*H100</f>
        <v>-0.78603105991874844</v>
      </c>
      <c r="M100">
        <f t="shared" si="24"/>
        <v>-0.20518348480098714</v>
      </c>
      <c r="N100">
        <v>0</v>
      </c>
    </row>
    <row r="101" spans="1:29" x14ac:dyDescent="0.25">
      <c r="A101">
        <v>1.3117768273607242</v>
      </c>
      <c r="D101">
        <f>A101</f>
        <v>1.3117768273607242</v>
      </c>
      <c r="E101">
        <f>D101/(SQRT(SUMPRODUCT(D100:D102,D100:D102)))</f>
        <v>0.44173797592270009</v>
      </c>
      <c r="G101">
        <v>0.39301552995937422</v>
      </c>
      <c r="H101">
        <v>0.19513243937228397</v>
      </c>
      <c r="I101">
        <v>5.0936859813480236E-2</v>
      </c>
      <c r="K101">
        <f t="shared" ref="K101:L102" si="25">-2*G101</f>
        <v>-0.78603105991874844</v>
      </c>
      <c r="L101">
        <f>1-2*H101</f>
        <v>0.60973512125543206</v>
      </c>
      <c r="M101">
        <f t="shared" si="24"/>
        <v>-0.10187371962696047</v>
      </c>
      <c r="N101">
        <v>0</v>
      </c>
    </row>
    <row r="102" spans="1:29" x14ac:dyDescent="0.25">
      <c r="A102">
        <v>0.34242278001950543</v>
      </c>
      <c r="D102">
        <f>A102</f>
        <v>0.34242278001950543</v>
      </c>
      <c r="E102">
        <f>D102/(SQRT(SUMPRODUCT(D100:D102,D100:D102)))</f>
        <v>0.11531012181391825</v>
      </c>
      <c r="G102">
        <v>0.10259174240049357</v>
      </c>
      <c r="H102">
        <v>5.0936859813480236E-2</v>
      </c>
      <c r="I102">
        <v>1.3296424192740667E-2</v>
      </c>
      <c r="K102">
        <f t="shared" si="25"/>
        <v>-0.20518348480098714</v>
      </c>
      <c r="L102">
        <f t="shared" si="25"/>
        <v>-0.10187371962696047</v>
      </c>
      <c r="M102">
        <f>1-2*I102</f>
        <v>0.97340715161451863</v>
      </c>
      <c r="N102">
        <v>0</v>
      </c>
    </row>
    <row r="103" spans="1:29" x14ac:dyDescent="0.25">
      <c r="A103">
        <v>-7.4247314674451567E-18</v>
      </c>
      <c r="K103">
        <v>0</v>
      </c>
      <c r="L103">
        <v>0</v>
      </c>
      <c r="M103">
        <v>0</v>
      </c>
      <c r="N103">
        <v>1</v>
      </c>
    </row>
    <row r="104" spans="1:29" x14ac:dyDescent="0.25">
      <c r="K104" t="s">
        <v>22</v>
      </c>
      <c r="P104" t="s">
        <v>23</v>
      </c>
      <c r="U104" t="s">
        <v>24</v>
      </c>
      <c r="Z104" t="s">
        <v>25</v>
      </c>
    </row>
    <row r="105" spans="1:29" x14ac:dyDescent="0.25">
      <c r="A105">
        <f t="array" ref="A105:D108">MMULT(MMULT(K100:N103,A88:D91),K100:N103)</f>
        <v>1.4126409622332103</v>
      </c>
      <c r="B105">
        <v>0.34772931502069199</v>
      </c>
      <c r="C105">
        <v>0.25498048170485144</v>
      </c>
      <c r="D105">
        <v>0.43630321317500748</v>
      </c>
      <c r="F105" t="s">
        <v>26</v>
      </c>
      <c r="G105">
        <f>SQRT(A106*A106+A107*A107)</f>
        <v>0.29256881850978433</v>
      </c>
      <c r="H105" t="s">
        <v>27</v>
      </c>
      <c r="I105">
        <f>A106/G105</f>
        <v>-0.81122229016817771</v>
      </c>
      <c r="K105">
        <v>1</v>
      </c>
      <c r="L105">
        <v>0</v>
      </c>
      <c r="M105">
        <v>0</v>
      </c>
      <c r="N105">
        <v>0</v>
      </c>
      <c r="P105">
        <v>1</v>
      </c>
      <c r="Q105">
        <v>0</v>
      </c>
      <c r="R105">
        <v>0</v>
      </c>
      <c r="S105">
        <v>0</v>
      </c>
      <c r="U105">
        <f t="array" ref="U105:X108">MMULT(P105:S108,MMULT(K105:N108,A105:D108))</f>
        <v>1.4126409622332103</v>
      </c>
      <c r="V105">
        <v>0.34772931502069199</v>
      </c>
      <c r="W105">
        <v>0.25498048170485144</v>
      </c>
      <c r="X105">
        <v>0.43630321317500748</v>
      </c>
      <c r="Z105">
        <f t="array" ref="Z105:AC108">MMULT(MMULT(U105:X108,TRANSPOSE(K105:N108)), TRANSPOSE(P105:S108))</f>
        <v>1.4126409622332103</v>
      </c>
      <c r="AA105">
        <v>-0.43299918426082878</v>
      </c>
      <c r="AB105">
        <v>-3.5153455698282987E-3</v>
      </c>
      <c r="AC105">
        <v>0.4345003626891642</v>
      </c>
    </row>
    <row r="106" spans="1:29" x14ac:dyDescent="0.25">
      <c r="A106">
        <v>-0.23733834698330519</v>
      </c>
      <c r="B106">
        <v>0.18432277732291372</v>
      </c>
      <c r="C106">
        <v>1.2767069468490078</v>
      </c>
      <c r="D106">
        <v>0.20321271185763506</v>
      </c>
      <c r="H106" t="s">
        <v>28</v>
      </c>
      <c r="I106">
        <f>A107/G105</f>
        <v>-0.58473788652206971</v>
      </c>
      <c r="K106">
        <v>0</v>
      </c>
      <c r="L106">
        <f>I105</f>
        <v>-0.81122229016817771</v>
      </c>
      <c r="M106">
        <f>I106</f>
        <v>-0.58473788652206971</v>
      </c>
      <c r="N106">
        <v>0</v>
      </c>
      <c r="P106">
        <v>0</v>
      </c>
      <c r="Q106">
        <f>I107</f>
        <v>0.99999129562899314</v>
      </c>
      <c r="R106">
        <v>0</v>
      </c>
      <c r="S106">
        <f>I108</f>
        <v>-4.1723693805261787E-3</v>
      </c>
      <c r="U106">
        <v>0.29257136515949267</v>
      </c>
      <c r="V106">
        <v>-0.34282104928139612</v>
      </c>
      <c r="W106">
        <v>-1.3500342520160382</v>
      </c>
      <c r="X106">
        <v>-0.13670816317579446</v>
      </c>
      <c r="Z106">
        <v>0.29257136515949267</v>
      </c>
      <c r="AA106">
        <v>1.0680813568339456</v>
      </c>
      <c r="AB106">
        <v>0.89471742191385151</v>
      </c>
      <c r="AC106">
        <v>-0.13225288440480221</v>
      </c>
    </row>
    <row r="107" spans="1:29" x14ac:dyDescent="0.25">
      <c r="A107">
        <v>-0.17107607259767027</v>
      </c>
      <c r="B107">
        <v>0.33057515357140199</v>
      </c>
      <c r="C107">
        <v>0.53755488422051234</v>
      </c>
      <c r="D107">
        <v>-4.5494985754399364E-2</v>
      </c>
      <c r="F107" t="s">
        <v>26</v>
      </c>
      <c r="G107">
        <f>SQRT(G105*G105+A108*A108)</f>
        <v>0.29257136515949267</v>
      </c>
      <c r="H107" t="s">
        <v>27</v>
      </c>
      <c r="I107">
        <f>G105/G107</f>
        <v>0.99999129562899314</v>
      </c>
      <c r="K107">
        <v>0</v>
      </c>
      <c r="L107">
        <f>-M106</f>
        <v>0.58473788652206971</v>
      </c>
      <c r="M107">
        <f>L106</f>
        <v>-0.81122229016817771</v>
      </c>
      <c r="N107">
        <v>0</v>
      </c>
      <c r="P107">
        <v>0</v>
      </c>
      <c r="Q107">
        <v>0</v>
      </c>
      <c r="R107">
        <v>1</v>
      </c>
      <c r="S107">
        <v>0</v>
      </c>
      <c r="U107">
        <v>-2.7755575615628914E-17</v>
      </c>
      <c r="V107">
        <v>-0.16038942190321115</v>
      </c>
      <c r="W107">
        <v>0.31046241754007958</v>
      </c>
      <c r="X107">
        <v>0.15573271818090434</v>
      </c>
      <c r="Z107">
        <v>-2.7755575615628914E-17</v>
      </c>
      <c r="AA107">
        <v>-5.2076990501264499E-2</v>
      </c>
      <c r="AB107">
        <v>-0.3456398049521926</v>
      </c>
      <c r="AC107">
        <v>0.15551678741612235</v>
      </c>
    </row>
    <row r="108" spans="1:29" x14ac:dyDescent="0.25">
      <c r="A108">
        <v>-1.2207158056102107E-3</v>
      </c>
      <c r="B108">
        <v>-6.0608610798062676E-4</v>
      </c>
      <c r="C108">
        <v>5.7911751348915068E-3</v>
      </c>
      <c r="D108">
        <v>-0.368776828872386</v>
      </c>
      <c r="H108" t="s">
        <v>28</v>
      </c>
      <c r="I108">
        <f>A108/G107</f>
        <v>-4.1723693805261787E-3</v>
      </c>
      <c r="K108">
        <v>0</v>
      </c>
      <c r="L108">
        <v>0</v>
      </c>
      <c r="M108">
        <v>0</v>
      </c>
      <c r="N108">
        <v>1</v>
      </c>
      <c r="P108">
        <v>0</v>
      </c>
      <c r="Q108">
        <f>-S106</f>
        <v>4.1723693805261787E-3</v>
      </c>
      <c r="R108">
        <v>0</v>
      </c>
      <c r="S108">
        <f>Q106</f>
        <v>0.99999129562899314</v>
      </c>
      <c r="U108">
        <v>2.1684043449710089E-19</v>
      </c>
      <c r="V108">
        <v>-2.036479883278632E-3</v>
      </c>
      <c r="W108">
        <v>1.5833493732426377E-4</v>
      </c>
      <c r="X108">
        <v>-0.36935044078975676</v>
      </c>
      <c r="Z108">
        <v>2.1684043449710089E-19</v>
      </c>
      <c r="AA108">
        <v>3.1005063339548554E-3</v>
      </c>
      <c r="AB108">
        <v>-1.3192517733628826E-3</v>
      </c>
      <c r="AC108">
        <v>-0.36934071921071276</v>
      </c>
    </row>
    <row r="109" spans="1:29" x14ac:dyDescent="0.25">
      <c r="K109" t="s">
        <v>29</v>
      </c>
      <c r="P109" t="s">
        <v>30</v>
      </c>
      <c r="U109" t="s">
        <v>31</v>
      </c>
    </row>
    <row r="110" spans="1:29" x14ac:dyDescent="0.25">
      <c r="A110">
        <f>Z105</f>
        <v>1.4126409622332103</v>
      </c>
      <c r="B110">
        <f t="shared" ref="B110:D113" si="26">AA105</f>
        <v>-0.43299918426082878</v>
      </c>
      <c r="C110">
        <f t="shared" si="26"/>
        <v>-3.5153455698282987E-3</v>
      </c>
      <c r="D110">
        <f t="shared" si="26"/>
        <v>0.4345003626891642</v>
      </c>
      <c r="F110" t="s">
        <v>26</v>
      </c>
      <c r="G110">
        <f>SQRT(B112*B112+B113*B113)</f>
        <v>5.216920623505486E-2</v>
      </c>
      <c r="H110" t="s">
        <v>27</v>
      </c>
      <c r="I110">
        <f>B112/G110</f>
        <v>-0.99823237230455697</v>
      </c>
      <c r="K110">
        <v>1</v>
      </c>
      <c r="L110">
        <v>0</v>
      </c>
      <c r="M110">
        <v>0</v>
      </c>
      <c r="N110">
        <v>0</v>
      </c>
      <c r="P110">
        <f t="array" ref="P110:S113">MMULT(K110:N113,A110:D113)</f>
        <v>1.4126409622332103</v>
      </c>
      <c r="Q110">
        <v>-0.43299918426082878</v>
      </c>
      <c r="R110">
        <v>-3.5153455698282987E-3</v>
      </c>
      <c r="S110">
        <v>0.4345003626891642</v>
      </c>
      <c r="U110">
        <f t="array" ref="U110:X113">MMULT(P110:S113,TRANSPOSE(K110:N113))</f>
        <v>1.4126409622332103</v>
      </c>
      <c r="V110">
        <v>-0.43299918426082878</v>
      </c>
      <c r="W110">
        <v>2.9332241276153602E-2</v>
      </c>
      <c r="X110">
        <v>-0.43352340473520928</v>
      </c>
    </row>
    <row r="111" spans="1:29" x14ac:dyDescent="0.25">
      <c r="A111">
        <f t="shared" ref="A111:A113" si="27">Z106</f>
        <v>0.29257136515949267</v>
      </c>
      <c r="B111">
        <f t="shared" si="26"/>
        <v>1.0680813568339456</v>
      </c>
      <c r="C111">
        <f t="shared" si="26"/>
        <v>0.89471742191385151</v>
      </c>
      <c r="D111">
        <f t="shared" si="26"/>
        <v>-0.13225288440480221</v>
      </c>
      <c r="H111" t="s">
        <v>28</v>
      </c>
      <c r="I111">
        <f>B113/G110</f>
        <v>5.9431732964943682E-2</v>
      </c>
      <c r="K111">
        <v>0</v>
      </c>
      <c r="L111">
        <v>1</v>
      </c>
      <c r="M111">
        <v>0</v>
      </c>
      <c r="N111">
        <v>0</v>
      </c>
      <c r="P111">
        <v>0.29257136515949267</v>
      </c>
      <c r="Q111">
        <v>1.0680813568339456</v>
      </c>
      <c r="R111">
        <v>0.89471742191385151</v>
      </c>
      <c r="S111">
        <v>-0.13225288440480221</v>
      </c>
      <c r="U111">
        <v>0.29257136515949267</v>
      </c>
      <c r="V111">
        <v>1.0680813568339456</v>
      </c>
      <c r="W111">
        <v>-0.90099591272907098</v>
      </c>
      <c r="X111">
        <v>7.884450364525919E-2</v>
      </c>
    </row>
    <row r="112" spans="1:29" x14ac:dyDescent="0.25">
      <c r="A112">
        <f t="shared" si="27"/>
        <v>-2.7755575615628914E-17</v>
      </c>
      <c r="B112">
        <f t="shared" si="26"/>
        <v>-5.2076990501264499E-2</v>
      </c>
      <c r="C112">
        <f t="shared" si="26"/>
        <v>-0.3456398049521926</v>
      </c>
      <c r="D112">
        <f t="shared" si="26"/>
        <v>0.15551678741612235</v>
      </c>
      <c r="K112">
        <v>0</v>
      </c>
      <c r="L112">
        <v>0</v>
      </c>
      <c r="M112">
        <f>I110</f>
        <v>-0.99823237230455697</v>
      </c>
      <c r="N112">
        <f>I111</f>
        <v>5.9431732964943682E-2</v>
      </c>
      <c r="P112">
        <v>2.7719401294266798E-17</v>
      </c>
      <c r="Q112">
        <v>5.216920623505486E-2</v>
      </c>
      <c r="R112">
        <v>0.34495043704120354</v>
      </c>
      <c r="S112">
        <v>-0.1771924506327906</v>
      </c>
      <c r="U112">
        <v>2.7719401294266798E-17</v>
      </c>
      <c r="V112">
        <v>5.216920623505486E-2</v>
      </c>
      <c r="W112">
        <v>-0.3548715475045463</v>
      </c>
      <c r="X112">
        <v>0.15637823808925522</v>
      </c>
    </row>
    <row r="113" spans="1:24" x14ac:dyDescent="0.25">
      <c r="A113">
        <f t="shared" si="27"/>
        <v>2.1684043449710089E-19</v>
      </c>
      <c r="B113">
        <f t="shared" si="26"/>
        <v>3.1005063339548554E-3</v>
      </c>
      <c r="C113">
        <f t="shared" si="26"/>
        <v>-1.3192517733628826E-3</v>
      </c>
      <c r="D113">
        <f t="shared" si="26"/>
        <v>-0.36934071921071276</v>
      </c>
      <c r="K113">
        <v>0</v>
      </c>
      <c r="L113">
        <v>0</v>
      </c>
      <c r="M113">
        <f>-N112</f>
        <v>-5.9431732964943682E-2</v>
      </c>
      <c r="N113">
        <f>M112</f>
        <v>-0.99823237230455697</v>
      </c>
      <c r="P113">
        <v>1.4331048169367681E-18</v>
      </c>
      <c r="Q113">
        <v>0</v>
      </c>
      <c r="R113">
        <v>2.1858892417364953E-2</v>
      </c>
      <c r="S113">
        <v>0.35944523014510016</v>
      </c>
      <c r="U113">
        <v>1.4331048169367681E-18</v>
      </c>
      <c r="V113">
        <v>0</v>
      </c>
      <c r="W113">
        <v>-4.5780110022999171E-4</v>
      </c>
      <c r="X113">
        <v>-0.36010897665835906</v>
      </c>
    </row>
    <row r="115" spans="1:24" x14ac:dyDescent="0.25">
      <c r="A115" t="s">
        <v>34</v>
      </c>
    </row>
    <row r="116" spans="1:24" x14ac:dyDescent="0.25">
      <c r="A116">
        <v>4</v>
      </c>
      <c r="B116">
        <v>4</v>
      </c>
    </row>
    <row r="117" spans="1:24" x14ac:dyDescent="0.25">
      <c r="A117">
        <f>U110</f>
        <v>1.4126409622332103</v>
      </c>
      <c r="B117">
        <f t="shared" ref="B117:D120" si="28">V110</f>
        <v>-0.43299918426082878</v>
      </c>
      <c r="C117">
        <f t="shared" si="28"/>
        <v>2.9332241276153602E-2</v>
      </c>
      <c r="D117">
        <f t="shared" si="28"/>
        <v>-0.43352340473520928</v>
      </c>
      <c r="F117">
        <f>C119</f>
        <v>-0.3548715475045463</v>
      </c>
      <c r="G117">
        <f>D119</f>
        <v>0.15637823808925522</v>
      </c>
      <c r="I117" t="s">
        <v>12</v>
      </c>
      <c r="J117">
        <f>F117+G118</f>
        <v>-0.71498052416290536</v>
      </c>
      <c r="L117" t="s">
        <v>35</v>
      </c>
    </row>
    <row r="118" spans="1:24" x14ac:dyDescent="0.25">
      <c r="A118">
        <f t="shared" ref="A118:A120" si="29">U111</f>
        <v>0.29257136515949267</v>
      </c>
      <c r="B118">
        <f t="shared" si="28"/>
        <v>1.0680813568339456</v>
      </c>
      <c r="C118">
        <f t="shared" si="28"/>
        <v>-0.90099591272907098</v>
      </c>
      <c r="D118">
        <f t="shared" si="28"/>
        <v>7.884450364525919E-2</v>
      </c>
      <c r="F118">
        <f>C120</f>
        <v>-4.5780110022999171E-4</v>
      </c>
      <c r="G118">
        <f>D120</f>
        <v>-0.36010897665835906</v>
      </c>
      <c r="I118" t="s">
        <v>13</v>
      </c>
      <c r="J118">
        <f>F117*G118-F118*G117</f>
        <v>0.12786401994647972</v>
      </c>
      <c r="L118">
        <f>D120/C120</f>
        <v>786.60574751228478</v>
      </c>
    </row>
    <row r="119" spans="1:24" x14ac:dyDescent="0.25">
      <c r="A119">
        <f t="shared" si="29"/>
        <v>2.7719401294266798E-17</v>
      </c>
      <c r="B119">
        <f t="shared" si="28"/>
        <v>5.216920623505486E-2</v>
      </c>
      <c r="C119">
        <f t="shared" si="28"/>
        <v>-0.3548715475045463</v>
      </c>
      <c r="D119">
        <f t="shared" si="28"/>
        <v>0.15637823808925522</v>
      </c>
    </row>
    <row r="120" spans="1:24" x14ac:dyDescent="0.25">
      <c r="A120">
        <f t="shared" si="29"/>
        <v>1.4331048169367681E-18</v>
      </c>
      <c r="B120">
        <f t="shared" si="28"/>
        <v>0</v>
      </c>
      <c r="C120">
        <f t="shared" si="28"/>
        <v>-4.5780110022999171E-4</v>
      </c>
      <c r="D120">
        <f t="shared" si="28"/>
        <v>-0.36010897665835906</v>
      </c>
    </row>
    <row r="122" spans="1:24" x14ac:dyDescent="0.25">
      <c r="A122" t="s">
        <v>14</v>
      </c>
      <c r="F122" t="s">
        <v>15</v>
      </c>
      <c r="K122" t="s">
        <v>16</v>
      </c>
    </row>
    <row r="123" spans="1:24" x14ac:dyDescent="0.25">
      <c r="A123">
        <f t="array" ref="A123:D126">MMULT(A117:D120,A117:D120)</f>
        <v>1.8688713257270331</v>
      </c>
      <c r="B123">
        <v>-1.072620500789238</v>
      </c>
      <c r="C123">
        <v>0.42135571041304881</v>
      </c>
      <c r="D123">
        <v>-0.48584993153099298</v>
      </c>
      <c r="F123">
        <f>J117*A117</f>
        <v>-1.0100107756314918</v>
      </c>
      <c r="G123">
        <f>J117*B117</f>
        <v>0.3095859837249178</v>
      </c>
      <c r="H123">
        <f>J117*C117</f>
        <v>-2.097198124249711E-2</v>
      </c>
      <c r="I123">
        <f>J117*D117</f>
        <v>0.30996079115446729</v>
      </c>
      <c r="K123">
        <f>J118</f>
        <v>0.12786401994647972</v>
      </c>
      <c r="L123">
        <v>0</v>
      </c>
      <c r="M123">
        <v>0</v>
      </c>
      <c r="N123">
        <v>0</v>
      </c>
    </row>
    <row r="124" spans="1:24" x14ac:dyDescent="0.25">
      <c r="A124">
        <v>0.72578831547110034</v>
      </c>
      <c r="B124">
        <v>0.96711038077600031</v>
      </c>
      <c r="C124">
        <v>-0.63405344435123279</v>
      </c>
      <c r="D124">
        <v>-0.21191295680066705</v>
      </c>
      <c r="F124">
        <f>J117*A118</f>
        <v>-0.20918282801679086</v>
      </c>
      <c r="G124">
        <f>J117*B118</f>
        <v>-0.76365736835776155</v>
      </c>
      <c r="H124">
        <f>J117*C118</f>
        <v>0.64419452995166648</v>
      </c>
      <c r="I124">
        <f>J117*D118</f>
        <v>-5.6372284543651521E-2</v>
      </c>
      <c r="K124">
        <v>0</v>
      </c>
      <c r="L124">
        <f>J118</f>
        <v>0.12786401994647972</v>
      </c>
      <c r="M124">
        <v>0</v>
      </c>
      <c r="N124">
        <v>0</v>
      </c>
    </row>
    <row r="125" spans="1:24" x14ac:dyDescent="0.25">
      <c r="A125">
        <v>1.5263215887477147E-2</v>
      </c>
      <c r="B125">
        <v>3.7207589631769566E-2</v>
      </c>
      <c r="C125">
        <v>7.8857983510717766E-2</v>
      </c>
      <c r="D125">
        <v>-0.10769413946555725</v>
      </c>
      <c r="F125">
        <f>J117*A119</f>
        <v>-1.9818832066856792E-17</v>
      </c>
      <c r="G125">
        <f>J117*B119</f>
        <v>-3.7299966419102236E-2</v>
      </c>
      <c r="H125">
        <f>J117*C119</f>
        <v>0.25372624504530189</v>
      </c>
      <c r="I125">
        <f>J117*D119</f>
        <v>-0.11180739463672731</v>
      </c>
      <c r="K125">
        <v>0</v>
      </c>
      <c r="L125">
        <v>0</v>
      </c>
      <c r="M125">
        <f>J118</f>
        <v>0.12786401994647972</v>
      </c>
      <c r="N125">
        <v>0</v>
      </c>
    </row>
    <row r="126" spans="1:24" x14ac:dyDescent="0.25">
      <c r="A126">
        <v>1.495698686097108E-18</v>
      </c>
      <c r="B126">
        <v>-2.3883120012534078E-5</v>
      </c>
      <c r="C126">
        <v>3.2731887060479431E-4</v>
      </c>
      <c r="D126">
        <v>0.12960688494048128</v>
      </c>
      <c r="F126">
        <f>J117*A120</f>
        <v>-1.024642033193835E-18</v>
      </c>
      <c r="G126">
        <f>J117*B120</f>
        <v>0</v>
      </c>
      <c r="H126">
        <f>J117*C120</f>
        <v>3.2731887060479426E-4</v>
      </c>
      <c r="I126">
        <f>J117*D120</f>
        <v>0.25747090488696101</v>
      </c>
      <c r="K126">
        <v>0</v>
      </c>
      <c r="L126">
        <v>0</v>
      </c>
      <c r="M126">
        <v>0</v>
      </c>
      <c r="N126">
        <f>J118</f>
        <v>0.12786401994647972</v>
      </c>
    </row>
    <row r="128" spans="1:24" x14ac:dyDescent="0.25">
      <c r="A128" t="s">
        <v>17</v>
      </c>
      <c r="C128" t="s">
        <v>18</v>
      </c>
      <c r="D128" t="s">
        <v>19</v>
      </c>
      <c r="E128" t="s">
        <v>20</v>
      </c>
      <c r="G128" t="s">
        <v>21</v>
      </c>
      <c r="K128" t="s">
        <v>10</v>
      </c>
    </row>
    <row r="129" spans="1:29" x14ac:dyDescent="0.25">
      <c r="A129">
        <f t="array" ref="A129:A132">A123:D126-F123:I126+K123:N126</f>
        <v>3.0067461213050048</v>
      </c>
      <c r="C129">
        <f>SQRT(SUMPRODUCT(A129:A131,A129:A131))</f>
        <v>3.1487975868412015</v>
      </c>
      <c r="D129">
        <f>A129+SIGN(A129)*C129</f>
        <v>6.1555437081462063</v>
      </c>
      <c r="E129">
        <f>D129/(SQRT(SUMPRODUCT(D129:D131,D129:D131)))</f>
        <v>0.98865744224661645</v>
      </c>
      <c r="G129">
        <f t="array" ref="G129:I131">MMULT(E129:E131,TRANSPOSE(E129:E131))</f>
        <v>0.9774435381096217</v>
      </c>
      <c r="H129">
        <v>0.14846478976532626</v>
      </c>
      <c r="I129">
        <v>2.4236578354960027E-3</v>
      </c>
      <c r="K129">
        <f>1-2*G129</f>
        <v>-0.9548870762192434</v>
      </c>
      <c r="L129">
        <f t="shared" ref="L129:M130" si="30">-2*H129</f>
        <v>-0.29692957953065252</v>
      </c>
      <c r="M129">
        <f t="shared" si="30"/>
        <v>-4.8473156709920055E-3</v>
      </c>
      <c r="N129">
        <v>0</v>
      </c>
    </row>
    <row r="130" spans="1:29" x14ac:dyDescent="0.25">
      <c r="A130">
        <v>0.93497114348789123</v>
      </c>
      <c r="D130">
        <f>A130</f>
        <v>0.93497114348789123</v>
      </c>
      <c r="E130">
        <f>D130/(SQRT(SUMPRODUCT(D129:D131,D129:D131)))</f>
        <v>0.15016807988412667</v>
      </c>
      <c r="G130">
        <v>0.14846478976532626</v>
      </c>
      <c r="H130">
        <v>2.255045221608545E-2</v>
      </c>
      <c r="I130">
        <v>3.6813159735641374E-4</v>
      </c>
      <c r="K130">
        <f t="shared" ref="K130:L131" si="31">-2*G130</f>
        <v>-0.29692957953065252</v>
      </c>
      <c r="L130">
        <f>1-2*H130</f>
        <v>0.95489909556782915</v>
      </c>
      <c r="M130">
        <f t="shared" si="30"/>
        <v>-7.3626319471282748E-4</v>
      </c>
      <c r="N130">
        <v>0</v>
      </c>
    </row>
    <row r="131" spans="1:29" x14ac:dyDescent="0.25">
      <c r="A131">
        <v>1.5263215887477167E-2</v>
      </c>
      <c r="D131">
        <f>A131</f>
        <v>1.5263215887477167E-2</v>
      </c>
      <c r="E131">
        <f>D131/(SQRT(SUMPRODUCT(D129:D131,D129:D131)))</f>
        <v>2.4514637041405402E-3</v>
      </c>
      <c r="G131">
        <v>2.4236578354960027E-3</v>
      </c>
      <c r="H131">
        <v>3.6813159735641374E-4</v>
      </c>
      <c r="I131">
        <v>6.0096742927184582E-6</v>
      </c>
      <c r="K131">
        <f t="shared" si="31"/>
        <v>-4.8473156709920055E-3</v>
      </c>
      <c r="L131">
        <f t="shared" si="31"/>
        <v>-7.3626319471282748E-4</v>
      </c>
      <c r="M131">
        <f>1-2*I131</f>
        <v>0.99998798065141459</v>
      </c>
      <c r="N131">
        <v>0</v>
      </c>
    </row>
    <row r="132" spans="1:29" x14ac:dyDescent="0.25">
      <c r="A132">
        <v>2.5203407192909432E-18</v>
      </c>
      <c r="K132">
        <v>0</v>
      </c>
      <c r="L132">
        <v>0</v>
      </c>
      <c r="M132">
        <v>0</v>
      </c>
      <c r="N132">
        <v>1</v>
      </c>
    </row>
    <row r="133" spans="1:29" x14ac:dyDescent="0.25">
      <c r="K133" t="s">
        <v>22</v>
      </c>
      <c r="P133" t="s">
        <v>23</v>
      </c>
      <c r="U133" t="s">
        <v>24</v>
      </c>
      <c r="Z133" t="s">
        <v>25</v>
      </c>
    </row>
    <row r="134" spans="1:29" x14ac:dyDescent="0.25">
      <c r="A134">
        <f t="array" ref="A134:D137">MMULT(MMULT(K129:N132,A117:D120),K129:N132)</f>
        <v>1.3413185353534836</v>
      </c>
      <c r="B134">
        <v>0.51788438797114256</v>
      </c>
      <c r="C134">
        <v>0.24812960975420834</v>
      </c>
      <c r="D134">
        <v>0.38979661642043373</v>
      </c>
      <c r="F134" t="s">
        <v>26</v>
      </c>
      <c r="G134">
        <f>SQRT(A135*A135+A136*A136)</f>
        <v>0.20317102385689492</v>
      </c>
      <c r="H134" t="s">
        <v>27</v>
      </c>
      <c r="I134">
        <f>A135/G134</f>
        <v>-0.99933321317986634</v>
      </c>
      <c r="K134">
        <v>1</v>
      </c>
      <c r="L134">
        <v>0</v>
      </c>
      <c r="M134">
        <v>0</v>
      </c>
      <c r="N134">
        <v>0</v>
      </c>
      <c r="P134">
        <v>1</v>
      </c>
      <c r="Q134">
        <v>0</v>
      </c>
      <c r="R134">
        <v>0</v>
      </c>
      <c r="S134">
        <v>0</v>
      </c>
      <c r="U134">
        <f t="array" ref="U134:X137">MMULT(P134:S137,MMULT(K134:N137,A134:D137))</f>
        <v>1.3413185353534836</v>
      </c>
      <c r="V134">
        <v>0.51788438797114256</v>
      </c>
      <c r="W134">
        <v>0.24812960975420834</v>
      </c>
      <c r="X134">
        <v>0.38979661642043373</v>
      </c>
      <c r="Z134">
        <f t="array" ref="Z134:AC137">MMULT(MMULT(U134:X137,TRANSPOSE(K134:N137)), TRANSPOSE(P134:S137))</f>
        <v>1.3413185353534836</v>
      </c>
      <c r="AA134">
        <v>-0.52659453009446644</v>
      </c>
      <c r="AB134">
        <v>-0.22905514491996584</v>
      </c>
      <c r="AC134">
        <v>0.38980236809711777</v>
      </c>
    </row>
    <row r="135" spans="1:29" x14ac:dyDescent="0.25">
      <c r="A135">
        <v>-0.20303555209595409</v>
      </c>
      <c r="B135">
        <v>1.1388792117967723</v>
      </c>
      <c r="C135">
        <v>-0.86896462034009625</v>
      </c>
      <c r="D135">
        <v>0.20389933196491583</v>
      </c>
      <c r="H135" t="s">
        <v>28</v>
      </c>
      <c r="I135">
        <f>A136/G134</f>
        <v>-3.6512039597971321E-2</v>
      </c>
      <c r="K135">
        <v>0</v>
      </c>
      <c r="L135">
        <f>I134</f>
        <v>-0.99933321317986634</v>
      </c>
      <c r="M135">
        <f>I135</f>
        <v>-3.6512039597971321E-2</v>
      </c>
      <c r="N135">
        <v>0</v>
      </c>
      <c r="P135">
        <v>0</v>
      </c>
      <c r="Q135">
        <f>I136</f>
        <v>0.99999999994035105</v>
      </c>
      <c r="R135">
        <v>0</v>
      </c>
      <c r="S135">
        <f>I137</f>
        <v>1.0922356963518231E-5</v>
      </c>
      <c r="U135">
        <v>0.20317102386901384</v>
      </c>
      <c r="V135">
        <v>-1.1400705549360139</v>
      </c>
      <c r="W135">
        <v>0.88132313193539169</v>
      </c>
      <c r="X135">
        <v>-0.20955153536885404</v>
      </c>
      <c r="Z135">
        <v>0.20317102386901384</v>
      </c>
      <c r="AA135">
        <v>1.1071291769614164</v>
      </c>
      <c r="AB135">
        <v>-0.92236177853304313</v>
      </c>
      <c r="AC135">
        <v>-0.20956362784142979</v>
      </c>
    </row>
    <row r="136" spans="1:29" x14ac:dyDescent="0.25">
      <c r="A136">
        <v>-7.4181884682233239E-3</v>
      </c>
      <c r="B136">
        <v>5.3427112825160918E-2</v>
      </c>
      <c r="C136">
        <v>-0.35434697558764711</v>
      </c>
      <c r="D136">
        <v>0.15841973301207582</v>
      </c>
      <c r="F136" t="s">
        <v>26</v>
      </c>
      <c r="G136">
        <f>SQRT(G134*G134+A137*A137)</f>
        <v>0.20317102386901387</v>
      </c>
      <c r="H136" t="s">
        <v>27</v>
      </c>
      <c r="I136">
        <f>G134/G136</f>
        <v>0.99999999994035105</v>
      </c>
      <c r="K136">
        <v>0</v>
      </c>
      <c r="L136">
        <f>-M135</f>
        <v>3.6512039597971321E-2</v>
      </c>
      <c r="M136">
        <f>L135</f>
        <v>-0.99933321317986634</v>
      </c>
      <c r="N136">
        <v>0</v>
      </c>
      <c r="P136">
        <v>0</v>
      </c>
      <c r="Q136">
        <v>0</v>
      </c>
      <c r="R136">
        <v>1</v>
      </c>
      <c r="S136">
        <v>0</v>
      </c>
      <c r="U136">
        <v>0</v>
      </c>
      <c r="V136">
        <v>-1.1808685452061193E-2</v>
      </c>
      <c r="W136">
        <v>0.32238303106747734</v>
      </c>
      <c r="X136">
        <v>-0.15086932033935135</v>
      </c>
      <c r="Z136">
        <v>0</v>
      </c>
      <c r="AA136">
        <v>2.8301731615527227E-5</v>
      </c>
      <c r="AB136">
        <v>-0.32259922950215247</v>
      </c>
      <c r="AC136">
        <v>-0.15086932065747216</v>
      </c>
    </row>
    <row r="137" spans="1:29" x14ac:dyDescent="0.25">
      <c r="A137">
        <v>2.2191064473408523E-6</v>
      </c>
      <c r="B137">
        <v>3.3706210059795552E-7</v>
      </c>
      <c r="C137">
        <v>-4.5779559775898526E-4</v>
      </c>
      <c r="D137">
        <v>-0.36010897665835906</v>
      </c>
      <c r="H137" t="s">
        <v>28</v>
      </c>
      <c r="I137">
        <f>A137/G136</f>
        <v>1.0922356963518231E-5</v>
      </c>
      <c r="K137">
        <v>0</v>
      </c>
      <c r="L137">
        <v>0</v>
      </c>
      <c r="M137">
        <v>0</v>
      </c>
      <c r="N137">
        <v>1</v>
      </c>
      <c r="P137">
        <v>0</v>
      </c>
      <c r="Q137">
        <f>-S135</f>
        <v>-1.0922356963518231E-5</v>
      </c>
      <c r="R137">
        <v>0</v>
      </c>
      <c r="S137">
        <f>Q135</f>
        <v>0.99999999994035105</v>
      </c>
      <c r="U137">
        <v>-4.2351647362715017E-22</v>
      </c>
      <c r="V137">
        <v>1.2789319665968293E-5</v>
      </c>
      <c r="W137">
        <v>-4.6742172363407067E-4</v>
      </c>
      <c r="X137">
        <v>-0.36010668788316746</v>
      </c>
      <c r="Z137">
        <v>-4.2351647362715017E-22</v>
      </c>
      <c r="AA137">
        <v>3.5251477583680792E-7</v>
      </c>
      <c r="AB137">
        <v>4.6757701713538225E-4</v>
      </c>
      <c r="AC137">
        <v>-0.36010668790849776</v>
      </c>
    </row>
    <row r="138" spans="1:29" x14ac:dyDescent="0.25">
      <c r="K138" t="s">
        <v>29</v>
      </c>
      <c r="P138" t="s">
        <v>30</v>
      </c>
      <c r="U138" t="s">
        <v>31</v>
      </c>
    </row>
    <row r="139" spans="1:29" x14ac:dyDescent="0.25">
      <c r="A139">
        <f>Z134</f>
        <v>1.3413185353534836</v>
      </c>
      <c r="B139">
        <f t="shared" ref="B139:D142" si="32">AA134</f>
        <v>-0.52659453009446644</v>
      </c>
      <c r="C139">
        <f t="shared" si="32"/>
        <v>-0.22905514491996584</v>
      </c>
      <c r="D139">
        <f t="shared" si="32"/>
        <v>0.38980236809711777</v>
      </c>
      <c r="F139" t="s">
        <v>26</v>
      </c>
      <c r="G139">
        <f>SQRT(B141*B141+B142*B142)</f>
        <v>2.8303926920208733E-5</v>
      </c>
      <c r="H139" t="s">
        <v>27</v>
      </c>
      <c r="I139">
        <f>B141/G139</f>
        <v>0.99992243815892778</v>
      </c>
      <c r="K139">
        <v>1</v>
      </c>
      <c r="L139">
        <v>0</v>
      </c>
      <c r="M139">
        <v>0</v>
      </c>
      <c r="N139">
        <v>0</v>
      </c>
      <c r="P139">
        <f t="array" ref="P139:S142">MMULT(K139:N142,A139:D142)</f>
        <v>1.3413185353534836</v>
      </c>
      <c r="Q139">
        <v>-0.52659453009446644</v>
      </c>
      <c r="R139">
        <v>-0.22905514491996584</v>
      </c>
      <c r="S139">
        <v>0.38980236809711777</v>
      </c>
      <c r="U139">
        <f t="array" ref="U139:X142">MMULT(P139:S142,TRANSPOSE(K139:N142))</f>
        <v>1.3413185353534836</v>
      </c>
      <c r="V139">
        <v>-0.52659453009446644</v>
      </c>
      <c r="W139">
        <v>-0.224182536937647</v>
      </c>
      <c r="X139">
        <v>0.39262493008038601</v>
      </c>
    </row>
    <row r="140" spans="1:29" x14ac:dyDescent="0.25">
      <c r="A140">
        <f t="shared" ref="A140:A142" si="33">Z135</f>
        <v>0.20317102386901384</v>
      </c>
      <c r="B140">
        <f t="shared" si="32"/>
        <v>1.1071291769614164</v>
      </c>
      <c r="C140">
        <f t="shared" si="32"/>
        <v>-0.92236177853304313</v>
      </c>
      <c r="D140">
        <f t="shared" si="32"/>
        <v>-0.20956362784142979</v>
      </c>
      <c r="H140" t="s">
        <v>28</v>
      </c>
      <c r="I140">
        <f>B142/G139</f>
        <v>1.2454624294027404E-2</v>
      </c>
      <c r="K140">
        <v>0</v>
      </c>
      <c r="L140">
        <v>1</v>
      </c>
      <c r="M140">
        <v>0</v>
      </c>
      <c r="N140">
        <v>0</v>
      </c>
      <c r="P140">
        <v>0.20317102386901384</v>
      </c>
      <c r="Q140">
        <v>1.1071291769614164</v>
      </c>
      <c r="R140">
        <v>-0.92236177853304313</v>
      </c>
      <c r="S140">
        <v>-0.20956362784142979</v>
      </c>
      <c r="U140">
        <v>0.20317102386901384</v>
      </c>
      <c r="V140">
        <v>1.1071291769614164</v>
      </c>
      <c r="W140">
        <v>-0.92490027470582392</v>
      </c>
      <c r="X140">
        <v>-0.19805970428583269</v>
      </c>
    </row>
    <row r="141" spans="1:29" x14ac:dyDescent="0.25">
      <c r="A141">
        <f t="shared" si="33"/>
        <v>0</v>
      </c>
      <c r="B141">
        <f t="shared" si="32"/>
        <v>2.8301731615527227E-5</v>
      </c>
      <c r="C141">
        <f t="shared" si="32"/>
        <v>-0.32259922950215247</v>
      </c>
      <c r="D141">
        <f t="shared" si="32"/>
        <v>-0.15086932065747216</v>
      </c>
      <c r="K141">
        <v>0</v>
      </c>
      <c r="L141">
        <v>0</v>
      </c>
      <c r="M141">
        <f>I139</f>
        <v>0.99992243815892778</v>
      </c>
      <c r="N141">
        <f>I140</f>
        <v>1.2454624294027404E-2</v>
      </c>
      <c r="P141">
        <v>-5.2747385613575209E-24</v>
      </c>
      <c r="Q141">
        <v>2.8303926920208736E-5</v>
      </c>
      <c r="R141">
        <v>-0.32256838461590687</v>
      </c>
      <c r="S141">
        <v>-0.15534261245886755</v>
      </c>
      <c r="U141">
        <v>-5.2747385613575209E-24</v>
      </c>
      <c r="V141">
        <v>2.8303926920208736E-5</v>
      </c>
      <c r="W141">
        <v>-0.32447809949315226</v>
      </c>
      <c r="X141">
        <v>-0.15131309576032584</v>
      </c>
    </row>
    <row r="142" spans="1:29" x14ac:dyDescent="0.25">
      <c r="A142">
        <f t="shared" si="33"/>
        <v>-4.2351647362715017E-22</v>
      </c>
      <c r="B142">
        <f t="shared" si="32"/>
        <v>3.5251477583680792E-7</v>
      </c>
      <c r="C142">
        <f t="shared" si="32"/>
        <v>4.6757701713538225E-4</v>
      </c>
      <c r="D142">
        <f t="shared" si="32"/>
        <v>-0.36010668790849776</v>
      </c>
      <c r="K142">
        <v>0</v>
      </c>
      <c r="L142">
        <v>0</v>
      </c>
      <c r="M142">
        <f>-N141</f>
        <v>-1.2454624294027404E-2</v>
      </c>
      <c r="N142">
        <f>M141</f>
        <v>0.99992243815892778</v>
      </c>
      <c r="P142">
        <v>-4.2348362490973124E-22</v>
      </c>
      <c r="Q142">
        <v>5.2939559203393771E-23</v>
      </c>
      <c r="R142">
        <v>4.4853929519931201E-3</v>
      </c>
      <c r="S142">
        <v>-0.35819973666451715</v>
      </c>
      <c r="U142">
        <v>-4.2348362490973124E-22</v>
      </c>
      <c r="V142">
        <v>5.2939559203393771E-23</v>
      </c>
      <c r="W142">
        <v>2.3801914281717552E-5</v>
      </c>
      <c r="X142">
        <v>-0.35822781791749803</v>
      </c>
    </row>
    <row r="144" spans="1:29" x14ac:dyDescent="0.25">
      <c r="A144" t="s">
        <v>36</v>
      </c>
    </row>
    <row r="145" spans="1:14" x14ac:dyDescent="0.25">
      <c r="A145">
        <v>4</v>
      </c>
      <c r="B145">
        <v>4</v>
      </c>
    </row>
    <row r="146" spans="1:14" x14ac:dyDescent="0.25">
      <c r="A146">
        <f>U139</f>
        <v>1.3413185353534836</v>
      </c>
      <c r="B146">
        <f t="shared" ref="B146:B149" si="34">V139</f>
        <v>-0.52659453009446644</v>
      </c>
      <c r="C146">
        <f t="shared" ref="C146:C149" si="35">W139</f>
        <v>-0.224182536937647</v>
      </c>
      <c r="D146">
        <f t="shared" ref="D146:D149" si="36">X139</f>
        <v>0.39262493008038601</v>
      </c>
      <c r="F146">
        <f>C148</f>
        <v>-0.32447809949315226</v>
      </c>
      <c r="G146">
        <f>D148</f>
        <v>-0.15131309576032584</v>
      </c>
      <c r="I146" t="s">
        <v>12</v>
      </c>
      <c r="J146">
        <f>F146+G147</f>
        <v>-0.68270591741065023</v>
      </c>
      <c r="L146" t="s">
        <v>35</v>
      </c>
    </row>
    <row r="147" spans="1:14" x14ac:dyDescent="0.25">
      <c r="A147">
        <f t="shared" ref="A147:A149" si="37">U140</f>
        <v>0.20317102386901384</v>
      </c>
      <c r="B147">
        <f t="shared" si="34"/>
        <v>1.1071291769614164</v>
      </c>
      <c r="C147">
        <f t="shared" si="35"/>
        <v>-0.92490027470582392</v>
      </c>
      <c r="D147">
        <f t="shared" si="36"/>
        <v>-0.19805970428583269</v>
      </c>
      <c r="F147">
        <f>C149</f>
        <v>2.3801914281717552E-5</v>
      </c>
      <c r="G147">
        <f>D149</f>
        <v>-0.35822781791749803</v>
      </c>
      <c r="I147" t="s">
        <v>13</v>
      </c>
      <c r="J147">
        <f>F146*G147-F147*G146</f>
        <v>0.11624068308478373</v>
      </c>
      <c r="L147">
        <f>D149/C149</f>
        <v>-15050.378456015858</v>
      </c>
    </row>
    <row r="148" spans="1:14" x14ac:dyDescent="0.25">
      <c r="A148">
        <f t="shared" si="37"/>
        <v>-5.2747385613575209E-24</v>
      </c>
      <c r="B148">
        <f t="shared" si="34"/>
        <v>2.8303926920208736E-5</v>
      </c>
      <c r="C148">
        <f t="shared" si="35"/>
        <v>-0.32447809949315226</v>
      </c>
      <c r="D148">
        <f t="shared" si="36"/>
        <v>-0.15131309576032584</v>
      </c>
    </row>
    <row r="149" spans="1:14" x14ac:dyDescent="0.25">
      <c r="A149">
        <f t="shared" si="37"/>
        <v>-4.2348362490973124E-22</v>
      </c>
      <c r="B149">
        <f t="shared" si="34"/>
        <v>5.2939559203393771E-23</v>
      </c>
      <c r="C149">
        <f t="shared" si="35"/>
        <v>2.3801914281717552E-5</v>
      </c>
      <c r="D149">
        <f t="shared" si="36"/>
        <v>-0.35822781791749803</v>
      </c>
    </row>
    <row r="151" spans="1:14" x14ac:dyDescent="0.25">
      <c r="A151" t="s">
        <v>14</v>
      </c>
      <c r="F151" t="s">
        <v>15</v>
      </c>
      <c r="K151" t="s">
        <v>16</v>
      </c>
    </row>
    <row r="152" spans="1:14" x14ac:dyDescent="0.25">
      <c r="A152">
        <f t="array" ref="A152:D155">MMULT(A146:D149,A146:D149)</f>
        <v>1.6921466634396993</v>
      </c>
      <c r="B152">
        <v>-1.2893455177734783</v>
      </c>
      <c r="C152">
        <v>0.25909890219593507</v>
      </c>
      <c r="D152">
        <v>0.52420483478446644</v>
      </c>
      <c r="F152">
        <f>J146*A146</f>
        <v>-0.91572610121840969</v>
      </c>
      <c r="G152">
        <f>J146*B146</f>
        <v>0.35950920177157297</v>
      </c>
      <c r="H152">
        <f>J146*C146</f>
        <v>0.15305074454746329</v>
      </c>
      <c r="I152">
        <f>J146*D146</f>
        <v>-0.26804736308882232</v>
      </c>
      <c r="K152">
        <f>J147</f>
        <v>0.11624068308478373</v>
      </c>
      <c r="L152">
        <v>0</v>
      </c>
      <c r="M152">
        <v>0</v>
      </c>
      <c r="N152">
        <v>0</v>
      </c>
    </row>
    <row r="153" spans="1:14" x14ac:dyDescent="0.25">
      <c r="A153">
        <v>0.49745362860076292</v>
      </c>
      <c r="B153">
        <v>1.1187200863263647</v>
      </c>
      <c r="C153">
        <v>-0.76942630631248532</v>
      </c>
      <c r="D153">
        <v>7.1392351164749304E-2</v>
      </c>
      <c r="F153">
        <f>J146*A147</f>
        <v>-0.13870606024175622</v>
      </c>
      <c r="G153">
        <f>J146*B147</f>
        <v>-0.75584364044954189</v>
      </c>
      <c r="H153">
        <f>J146*C147</f>
        <v>0.6314348905564019</v>
      </c>
      <c r="I153">
        <f>J146*D147</f>
        <v>0.1352165321165415</v>
      </c>
      <c r="K153">
        <v>0</v>
      </c>
      <c r="L153">
        <f>J147</f>
        <v>0.11624068308478373</v>
      </c>
      <c r="M153">
        <v>0</v>
      </c>
      <c r="N153">
        <v>0</v>
      </c>
    </row>
    <row r="154" spans="1:14" x14ac:dyDescent="0.25">
      <c r="A154">
        <v>5.7505378118925528E-6</v>
      </c>
      <c r="B154">
        <v>2.2152098900684372E-5</v>
      </c>
      <c r="C154">
        <v>0.10525625719956928</v>
      </c>
      <c r="D154">
        <v>0.10329673998990288</v>
      </c>
      <c r="F154">
        <f>J146*A148</f>
        <v>3.6010952286329198E-24</v>
      </c>
      <c r="G154">
        <f>J146*B148</f>
        <v>-1.9323258394385107E-5</v>
      </c>
      <c r="H154">
        <f>J146*C148</f>
        <v>0.22152311859413676</v>
      </c>
      <c r="I154">
        <f>J146*D148</f>
        <v>0.10330234585729882</v>
      </c>
      <c r="K154">
        <v>0</v>
      </c>
      <c r="L154">
        <v>0</v>
      </c>
      <c r="M154">
        <f>J147</f>
        <v>0.11624068308478373</v>
      </c>
      <c r="N154">
        <v>0</v>
      </c>
    </row>
    <row r="155" spans="1:14" x14ac:dyDescent="0.25">
      <c r="A155">
        <v>-4.0556716173724675E-22</v>
      </c>
      <c r="B155">
        <v>6.7368764239106897E-10</v>
      </c>
      <c r="C155">
        <v>-1.6249707725829641E-5</v>
      </c>
      <c r="D155">
        <v>0.12832356798859712</v>
      </c>
      <c r="F155">
        <f>J146*A149</f>
        <v>2.8911477665238576E-22</v>
      </c>
      <c r="G155">
        <f>J146*B149</f>
        <v>-3.6142150333268376E-23</v>
      </c>
      <c r="H155">
        <f>J146*C149</f>
        <v>-1.6249707725829641E-5</v>
      </c>
      <c r="I155">
        <f>J146*D149</f>
        <v>0.24456425107338087</v>
      </c>
      <c r="K155">
        <v>0</v>
      </c>
      <c r="L155">
        <v>0</v>
      </c>
      <c r="M155">
        <v>0</v>
      </c>
      <c r="N155">
        <f>J147</f>
        <v>0.11624068308478373</v>
      </c>
    </row>
    <row r="157" spans="1:14" x14ac:dyDescent="0.25">
      <c r="A157" t="s">
        <v>17</v>
      </c>
      <c r="C157" t="s">
        <v>18</v>
      </c>
      <c r="D157" t="s">
        <v>19</v>
      </c>
      <c r="E157" t="s">
        <v>20</v>
      </c>
      <c r="G157" t="s">
        <v>21</v>
      </c>
      <c r="K157" t="s">
        <v>10</v>
      </c>
    </row>
    <row r="158" spans="1:14" x14ac:dyDescent="0.25">
      <c r="A158">
        <f t="array" ref="A158:A161">A152:D155-F152:I155+K152:N155</f>
        <v>2.7241134477428925</v>
      </c>
      <c r="C158">
        <f>SQRT(SUMPRODUCT(A158:A160,A158:A160))</f>
        <v>2.7974083051844523</v>
      </c>
      <c r="D158">
        <f>A158+SIGN(A158)*C158</f>
        <v>5.5215217529273453</v>
      </c>
      <c r="E158">
        <f>D158/(SQRT(SUMPRODUCT(D158:D160,D158:D160)))</f>
        <v>0.99342815880858626</v>
      </c>
      <c r="G158">
        <f t="array" ref="G158:I160">MMULT(E158:E160,TRANSPOSE(E158:E160))</f>
        <v>0.98689950671381765</v>
      </c>
      <c r="H158">
        <v>0.11370519056219303</v>
      </c>
      <c r="I158">
        <v>1.0278331198979872E-6</v>
      </c>
      <c r="K158">
        <f>1-2*G158</f>
        <v>-0.97379901342763531</v>
      </c>
      <c r="L158">
        <f t="shared" ref="L158" si="38">-2*H158</f>
        <v>-0.22741038112438605</v>
      </c>
      <c r="M158">
        <f t="shared" ref="M158:M159" si="39">-2*I158</f>
        <v>-2.0556662397959743E-6</v>
      </c>
      <c r="N158">
        <v>0</v>
      </c>
    </row>
    <row r="159" spans="1:14" x14ac:dyDescent="0.25">
      <c r="A159">
        <v>0.63615968884251917</v>
      </c>
      <c r="D159">
        <f>A159</f>
        <v>0.63615968884251917</v>
      </c>
      <c r="E159">
        <f>D159/(SQRT(SUMPRODUCT(D158:D160,D158:D160)))</f>
        <v>0.11445738632832708</v>
      </c>
      <c r="G159">
        <v>0.11370519056219303</v>
      </c>
      <c r="H159">
        <v>1.3100493285111914E-2</v>
      </c>
      <c r="I159">
        <v>1.1842133871693597E-7</v>
      </c>
      <c r="K159">
        <f t="shared" ref="K159:K160" si="40">-2*G159</f>
        <v>-0.22741038112438605</v>
      </c>
      <c r="L159">
        <f>1-2*H159</f>
        <v>0.97379901342977615</v>
      </c>
      <c r="M159">
        <f t="shared" si="39"/>
        <v>-2.3684267743387195E-7</v>
      </c>
      <c r="N159">
        <v>0</v>
      </c>
    </row>
    <row r="160" spans="1:14" x14ac:dyDescent="0.25">
      <c r="A160">
        <v>5.7505378118925528E-6</v>
      </c>
      <c r="D160">
        <f>A160</f>
        <v>5.7505378118925528E-6</v>
      </c>
      <c r="E160">
        <f>D160/(SQRT(SUMPRODUCT(D158:D160,D158:D160)))</f>
        <v>1.0346325607788919E-6</v>
      </c>
      <c r="G160">
        <v>1.0278331198979872E-6</v>
      </c>
      <c r="H160">
        <v>1.1842133871693597E-7</v>
      </c>
      <c r="I160">
        <v>1.0704645358238874E-12</v>
      </c>
      <c r="K160">
        <f t="shared" si="40"/>
        <v>-2.0556662397959743E-6</v>
      </c>
      <c r="L160">
        <f t="shared" ref="L160" si="41">-2*H160</f>
        <v>-2.3684267743387195E-7</v>
      </c>
      <c r="M160">
        <f>1-2*I160</f>
        <v>0.99999999999785905</v>
      </c>
      <c r="N160">
        <v>0</v>
      </c>
    </row>
    <row r="161" spans="1:29" x14ac:dyDescent="0.25">
      <c r="A161">
        <v>-6.9468193838963251E-22</v>
      </c>
      <c r="K161">
        <v>0</v>
      </c>
      <c r="L161">
        <v>0</v>
      </c>
      <c r="M161">
        <v>0</v>
      </c>
      <c r="N161">
        <v>1</v>
      </c>
    </row>
    <row r="162" spans="1:29" x14ac:dyDescent="0.25">
      <c r="K162" t="s">
        <v>22</v>
      </c>
      <c r="P162" t="s">
        <v>23</v>
      </c>
      <c r="U162" t="s">
        <v>24</v>
      </c>
      <c r="Z162" t="s">
        <v>25</v>
      </c>
    </row>
    <row r="163" spans="1:29" x14ac:dyDescent="0.25">
      <c r="A163">
        <f t="array" ref="A163:D166">MMULT(MMULT(K158:N161,A146:D149),K158:N161)</f>
        <v>1.2575836549521504</v>
      </c>
      <c r="B163">
        <v>0.56173012909566911</v>
      </c>
      <c r="C163">
        <v>0.42864404250400917</v>
      </c>
      <c r="D163">
        <v>-0.33729662567312718</v>
      </c>
      <c r="F163" t="s">
        <v>26</v>
      </c>
      <c r="G163">
        <f>SQRT(A164*A164+A165*A165)</f>
        <v>0.1680335766487209</v>
      </c>
      <c r="H163" t="s">
        <v>27</v>
      </c>
      <c r="I163">
        <f>A164/G163</f>
        <v>-0.99999999981591203</v>
      </c>
      <c r="K163">
        <v>1</v>
      </c>
      <c r="L163">
        <v>0</v>
      </c>
      <c r="M163">
        <v>0</v>
      </c>
      <c r="N163">
        <v>0</v>
      </c>
      <c r="P163">
        <v>1</v>
      </c>
      <c r="Q163">
        <v>0</v>
      </c>
      <c r="R163">
        <v>0</v>
      </c>
      <c r="S163">
        <v>0</v>
      </c>
      <c r="U163">
        <f t="array" ref="U163:X166">MMULT(P163:S166,MMULT(K163:N166,A163:D166))</f>
        <v>1.2575836549521504</v>
      </c>
      <c r="V163">
        <v>0.56173012909566911</v>
      </c>
      <c r="W163">
        <v>0.42864404250400917</v>
      </c>
      <c r="X163">
        <v>-0.33729662567312718</v>
      </c>
      <c r="Z163">
        <f t="array" ref="Z163:AC166">MMULT(MMULT(U163:X166,TRANSPOSE(K163:N166)), TRANSPOSE(P163:S166))</f>
        <v>1.2575836549521504</v>
      </c>
      <c r="AA163">
        <v>-0.56173835367798508</v>
      </c>
      <c r="AB163">
        <v>-0.42863326399711443</v>
      </c>
      <c r="AC163">
        <v>-0.33729662583669673</v>
      </c>
    </row>
    <row r="164" spans="1:29" x14ac:dyDescent="0.25">
      <c r="A164">
        <v>-0.16803357661778795</v>
      </c>
      <c r="B164">
        <v>1.1908633774621613</v>
      </c>
      <c r="C164">
        <v>-0.84968552538827535</v>
      </c>
      <c r="D164">
        <v>-0.28215729378485438</v>
      </c>
      <c r="H164" t="s">
        <v>28</v>
      </c>
      <c r="I164">
        <f>A165/G163</f>
        <v>-1.918791146895602E-5</v>
      </c>
      <c r="K164">
        <v>0</v>
      </c>
      <c r="L164">
        <f>I163</f>
        <v>-0.99999999981591203</v>
      </c>
      <c r="M164">
        <f>I164</f>
        <v>-1.918791146895602E-5</v>
      </c>
      <c r="N164">
        <v>0</v>
      </c>
      <c r="P164">
        <v>0</v>
      </c>
      <c r="Q164">
        <f>I165</f>
        <v>1</v>
      </c>
      <c r="R164">
        <v>0</v>
      </c>
      <c r="S164">
        <f>I166</f>
        <v>-2.9118461087887892E-10</v>
      </c>
      <c r="U164">
        <v>0.16803357664872093</v>
      </c>
      <c r="V164">
        <v>-1.1908633778008448</v>
      </c>
      <c r="W164">
        <v>0.84969175127585239</v>
      </c>
      <c r="X164">
        <v>0.28216019723409519</v>
      </c>
      <c r="Z164">
        <v>0.16803357664872093</v>
      </c>
      <c r="AA164">
        <v>1.1908470736893613</v>
      </c>
      <c r="AB164">
        <v>-0.84971460130049925</v>
      </c>
      <c r="AC164">
        <v>0.28216019758085154</v>
      </c>
    </row>
    <row r="165" spans="1:29" x14ac:dyDescent="0.25">
      <c r="A165">
        <v>-3.2242133925476922E-6</v>
      </c>
      <c r="B165">
        <v>2.9075963306036896E-5</v>
      </c>
      <c r="C165">
        <v>-0.3244774195925636</v>
      </c>
      <c r="D165">
        <v>-0.15131385595682489</v>
      </c>
      <c r="F165" t="s">
        <v>26</v>
      </c>
      <c r="G165">
        <f>SQRT(G163*G163+A166*A166)</f>
        <v>0.1680335766487209</v>
      </c>
      <c r="H165" t="s">
        <v>27</v>
      </c>
      <c r="I165">
        <f>G163/G165</f>
        <v>1</v>
      </c>
      <c r="K165">
        <v>0</v>
      </c>
      <c r="L165">
        <f>-M164</f>
        <v>1.918791146895602E-5</v>
      </c>
      <c r="M165">
        <f>L164</f>
        <v>-0.99999999981591203</v>
      </c>
      <c r="N165">
        <v>0</v>
      </c>
      <c r="P165">
        <v>0</v>
      </c>
      <c r="Q165">
        <v>0</v>
      </c>
      <c r="R165">
        <v>1</v>
      </c>
      <c r="S165">
        <v>0</v>
      </c>
      <c r="U165">
        <v>0</v>
      </c>
      <c r="V165">
        <v>-6.2257822423184551E-6</v>
      </c>
      <c r="W165">
        <v>0.32446111584219361</v>
      </c>
      <c r="X165">
        <v>0.15130844191979637</v>
      </c>
      <c r="Z165">
        <v>0</v>
      </c>
      <c r="AA165">
        <v>7.0165838854965134E-12</v>
      </c>
      <c r="AB165">
        <v>-0.324461115901924</v>
      </c>
      <c r="AC165">
        <v>0.15130844191979637</v>
      </c>
    </row>
    <row r="166" spans="1:29" x14ac:dyDescent="0.25">
      <c r="A166">
        <v>-4.8928791631044069E-11</v>
      </c>
      <c r="B166">
        <v>-5.6373091063856431E-12</v>
      </c>
      <c r="C166">
        <v>2.3801914281666595E-5</v>
      </c>
      <c r="D166">
        <v>-0.35822781791749803</v>
      </c>
      <c r="H166" t="s">
        <v>28</v>
      </c>
      <c r="I166">
        <f>A166/G165</f>
        <v>-2.9118461087887892E-10</v>
      </c>
      <c r="K166">
        <v>0</v>
      </c>
      <c r="L166">
        <v>0</v>
      </c>
      <c r="M166">
        <v>0</v>
      </c>
      <c r="N166">
        <v>1</v>
      </c>
      <c r="P166">
        <v>0</v>
      </c>
      <c r="Q166">
        <f>-S164</f>
        <v>2.9118461087887892E-10</v>
      </c>
      <c r="R166">
        <v>0</v>
      </c>
      <c r="S166">
        <f>Q164</f>
        <v>1</v>
      </c>
      <c r="U166">
        <v>1.2924697071141057E-26</v>
      </c>
      <c r="V166">
        <v>-3.5239839838123199E-10</v>
      </c>
      <c r="W166">
        <v>2.3802161698828559E-5</v>
      </c>
      <c r="X166">
        <v>-0.3582278178353373</v>
      </c>
      <c r="Z166">
        <v>1.2924697071141057E-26</v>
      </c>
      <c r="AA166">
        <v>-4.9453881658937794E-15</v>
      </c>
      <c r="AB166">
        <v>-2.3802161701208657E-5</v>
      </c>
      <c r="AC166">
        <v>-0.3582278178353373</v>
      </c>
    </row>
    <row r="167" spans="1:29" x14ac:dyDescent="0.25">
      <c r="K167" t="s">
        <v>29</v>
      </c>
      <c r="P167" t="s">
        <v>30</v>
      </c>
      <c r="U167" t="s">
        <v>31</v>
      </c>
    </row>
    <row r="168" spans="1:29" x14ac:dyDescent="0.25">
      <c r="A168">
        <f>Z163</f>
        <v>1.2575836549521504</v>
      </c>
      <c r="B168">
        <f t="shared" ref="B168:B171" si="42">AA163</f>
        <v>-0.56173835367798508</v>
      </c>
      <c r="C168">
        <f t="shared" ref="C168:C171" si="43">AB163</f>
        <v>-0.42863326399711443</v>
      </c>
      <c r="D168">
        <f t="shared" ref="D168:D171" si="44">AC163</f>
        <v>-0.33729662583669673</v>
      </c>
      <c r="F168" t="s">
        <v>26</v>
      </c>
      <c r="G168">
        <f>SQRT(B170*B170+B171*B171)</f>
        <v>7.0165856282862718E-12</v>
      </c>
      <c r="H168" t="s">
        <v>27</v>
      </c>
      <c r="I168">
        <f>B170/G168</f>
        <v>0.99999975161854349</v>
      </c>
      <c r="K168">
        <v>1</v>
      </c>
      <c r="L168">
        <v>0</v>
      </c>
      <c r="M168">
        <v>0</v>
      </c>
      <c r="N168">
        <v>0</v>
      </c>
      <c r="P168">
        <f t="array" ref="P168:S171">MMULT(K168:N171,A168:D171)</f>
        <v>1.2575836549521504</v>
      </c>
      <c r="Q168">
        <v>-0.56173835367798508</v>
      </c>
      <c r="R168">
        <v>-0.42863326399711443</v>
      </c>
      <c r="S168">
        <v>-0.33729662583669673</v>
      </c>
      <c r="U168">
        <f t="array" ref="U168:X171">MMULT(P168:S171,TRANSPOSE(K168:N171))</f>
        <v>1.2575836549521504</v>
      </c>
      <c r="V168">
        <v>-0.56173835367798508</v>
      </c>
      <c r="W168">
        <v>-0.42839542613011206</v>
      </c>
      <c r="X168">
        <v>-0.33759864880718993</v>
      </c>
    </row>
    <row r="169" spans="1:29" x14ac:dyDescent="0.25">
      <c r="A169">
        <f t="shared" ref="A169:A171" si="45">Z164</f>
        <v>0.16803357664872093</v>
      </c>
      <c r="B169">
        <f t="shared" si="42"/>
        <v>1.1908470736893613</v>
      </c>
      <c r="C169">
        <f t="shared" si="43"/>
        <v>-0.84971460130049925</v>
      </c>
      <c r="D169">
        <f t="shared" si="44"/>
        <v>0.28216019758085154</v>
      </c>
      <c r="H169" t="s">
        <v>28</v>
      </c>
      <c r="I169">
        <f>B171/G168</f>
        <v>-7.0481405456768284E-4</v>
      </c>
      <c r="K169">
        <v>0</v>
      </c>
      <c r="L169">
        <v>1</v>
      </c>
      <c r="M169">
        <v>0</v>
      </c>
      <c r="N169">
        <v>0</v>
      </c>
      <c r="P169">
        <v>0.16803357664872093</v>
      </c>
      <c r="Q169">
        <v>1.1908470736893613</v>
      </c>
      <c r="R169">
        <v>-0.84971460130049925</v>
      </c>
      <c r="S169">
        <v>0.28216019758085154</v>
      </c>
      <c r="U169">
        <v>0.16803357664872093</v>
      </c>
      <c r="V169">
        <v>1.1908470736893613</v>
      </c>
      <c r="W169">
        <v>-0.84991326072004358</v>
      </c>
      <c r="X169">
        <v>0.28156123670412275</v>
      </c>
    </row>
    <row r="170" spans="1:29" x14ac:dyDescent="0.25">
      <c r="A170">
        <f t="shared" si="45"/>
        <v>0</v>
      </c>
      <c r="B170">
        <f t="shared" si="42"/>
        <v>7.0165838854965134E-12</v>
      </c>
      <c r="C170">
        <f t="shared" si="43"/>
        <v>-0.324461115901924</v>
      </c>
      <c r="D170">
        <f t="shared" si="44"/>
        <v>0.15130844191979637</v>
      </c>
      <c r="K170">
        <v>0</v>
      </c>
      <c r="L170">
        <v>0</v>
      </c>
      <c r="M170">
        <f>I168</f>
        <v>0.99999975161854349</v>
      </c>
      <c r="N170">
        <f>I169</f>
        <v>-7.0481405456768284E-4</v>
      </c>
      <c r="P170">
        <v>-9.1095081467699839E-30</v>
      </c>
      <c r="Q170">
        <v>7.0165856282862726E-12</v>
      </c>
      <c r="R170">
        <v>-0.32446101853570131</v>
      </c>
      <c r="S170">
        <v>0.15156088833833264</v>
      </c>
      <c r="U170">
        <v>-9.1095081467699839E-30</v>
      </c>
      <c r="V170">
        <v>7.0165856282862726E-12</v>
      </c>
      <c r="W170">
        <v>-0.32456776018982458</v>
      </c>
      <c r="X170">
        <v>0.15133216600739516</v>
      </c>
    </row>
    <row r="171" spans="1:29" x14ac:dyDescent="0.25">
      <c r="A171">
        <f t="shared" si="45"/>
        <v>1.2924697071141057E-26</v>
      </c>
      <c r="B171">
        <f t="shared" si="42"/>
        <v>-4.9453881658937794E-15</v>
      </c>
      <c r="C171">
        <f t="shared" si="43"/>
        <v>-2.3802161701208657E-5</v>
      </c>
      <c r="D171">
        <f t="shared" si="44"/>
        <v>-0.3582278178353373</v>
      </c>
      <c r="K171">
        <v>0</v>
      </c>
      <c r="L171">
        <v>0</v>
      </c>
      <c r="M171">
        <f>-N170</f>
        <v>7.0481405456768284E-4</v>
      </c>
      <c r="N171">
        <f>M170</f>
        <v>0.99999975161854349</v>
      </c>
      <c r="P171">
        <v>1.2924693860885974E-26</v>
      </c>
      <c r="Q171">
        <v>0</v>
      </c>
      <c r="R171">
        <v>-2.5248691043758303E-4</v>
      </c>
      <c r="S171">
        <v>-0.35812108454175035</v>
      </c>
      <c r="U171">
        <v>1.2924693860885974E-26</v>
      </c>
      <c r="V171">
        <v>0</v>
      </c>
      <c r="W171">
        <v>-7.8074102469476072E-8</v>
      </c>
      <c r="X171">
        <v>-0.35812117354743683</v>
      </c>
    </row>
    <row r="173" spans="1:29" x14ac:dyDescent="0.25">
      <c r="A173" t="s">
        <v>37</v>
      </c>
    </row>
    <row r="174" spans="1:29" x14ac:dyDescent="0.25">
      <c r="A174">
        <v>4</v>
      </c>
      <c r="B174">
        <v>4</v>
      </c>
    </row>
    <row r="175" spans="1:29" x14ac:dyDescent="0.25">
      <c r="A175">
        <f>U168</f>
        <v>1.2575836549521504</v>
      </c>
      <c r="B175">
        <f t="shared" ref="B175:B178" si="46">V168</f>
        <v>-0.56173835367798508</v>
      </c>
      <c r="C175">
        <f t="shared" ref="C175:C178" si="47">W168</f>
        <v>-0.42839542613011206</v>
      </c>
      <c r="D175">
        <f t="shared" ref="D175:D178" si="48">X168</f>
        <v>-0.33759864880718993</v>
      </c>
      <c r="F175">
        <f>C177</f>
        <v>-0.32456776018982458</v>
      </c>
      <c r="G175">
        <f>D177</f>
        <v>0.15133216600739516</v>
      </c>
      <c r="I175" t="s">
        <v>12</v>
      </c>
      <c r="J175">
        <f>F175+G176</f>
        <v>-0.68268893373726147</v>
      </c>
      <c r="L175" t="s">
        <v>35</v>
      </c>
    </row>
    <row r="176" spans="1:29" x14ac:dyDescent="0.25">
      <c r="A176">
        <f t="shared" ref="A176:A178" si="49">U169</f>
        <v>0.16803357664872093</v>
      </c>
      <c r="B176">
        <f t="shared" si="46"/>
        <v>1.1908470736893613</v>
      </c>
      <c r="C176">
        <f t="shared" si="47"/>
        <v>-0.84991326072004358</v>
      </c>
      <c r="D176">
        <f t="shared" si="48"/>
        <v>0.28156123670412275</v>
      </c>
      <c r="F176">
        <f>C178</f>
        <v>-7.8074102469476072E-8</v>
      </c>
      <c r="G176">
        <f>D178</f>
        <v>-0.35812117354743683</v>
      </c>
      <c r="I176" t="s">
        <v>13</v>
      </c>
      <c r="J176">
        <f>F175*G176-F176*G175</f>
        <v>0.11623459898996606</v>
      </c>
      <c r="L176">
        <f>D178/C178</f>
        <v>4586939.3591485508</v>
      </c>
    </row>
    <row r="177" spans="1:29" x14ac:dyDescent="0.25">
      <c r="A177">
        <f t="shared" si="49"/>
        <v>-9.1095081467699839E-30</v>
      </c>
      <c r="B177">
        <f t="shared" si="46"/>
        <v>7.0165856282862726E-12</v>
      </c>
      <c r="C177">
        <f t="shared" si="47"/>
        <v>-0.32456776018982458</v>
      </c>
      <c r="D177">
        <f t="shared" si="48"/>
        <v>0.15133216600739516</v>
      </c>
    </row>
    <row r="178" spans="1:29" x14ac:dyDescent="0.25">
      <c r="A178">
        <f t="shared" si="49"/>
        <v>1.2924693860885974E-26</v>
      </c>
      <c r="B178">
        <f t="shared" si="46"/>
        <v>0</v>
      </c>
      <c r="C178">
        <f t="shared" si="47"/>
        <v>-7.8074102469476072E-8</v>
      </c>
      <c r="D178">
        <f t="shared" si="48"/>
        <v>-0.35812117354743683</v>
      </c>
    </row>
    <row r="180" spans="1:29" x14ac:dyDescent="0.25">
      <c r="A180" t="s">
        <v>14</v>
      </c>
      <c r="F180" t="s">
        <v>15</v>
      </c>
      <c r="K180" t="s">
        <v>16</v>
      </c>
    </row>
    <row r="181" spans="1:29" x14ac:dyDescent="0.25">
      <c r="A181">
        <f t="array" ref="A181:D184">MMULT(A175:D178,A175:D178)</f>
        <v>1.4871257444935333</v>
      </c>
      <c r="B181">
        <v>-1.375377446604678</v>
      </c>
      <c r="C181">
        <v>7.7729160380802506E-2</v>
      </c>
      <c r="D181">
        <v>-0.52665107168463576</v>
      </c>
      <c r="F181">
        <f>J175*A175</f>
        <v>-0.85853844448469174</v>
      </c>
      <c r="G181">
        <f>J175*B175</f>
        <v>0.38349255771174828</v>
      </c>
      <c r="H181">
        <f>J175*C175</f>
        <v>0.29246081668268598</v>
      </c>
      <c r="I181">
        <f>J175*D175</f>
        <v>0.23047486158532068</v>
      </c>
      <c r="K181">
        <f>J176</f>
        <v>0.11623459898996606</v>
      </c>
      <c r="L181">
        <v>0</v>
      </c>
      <c r="M181">
        <v>0</v>
      </c>
      <c r="N181">
        <v>0</v>
      </c>
    </row>
    <row r="182" spans="1:29" x14ac:dyDescent="0.25">
      <c r="A182">
        <v>0.41141857251026709</v>
      </c>
      <c r="B182">
        <v>1.3237258481992757</v>
      </c>
      <c r="C182">
        <v>-0.80824711368594859</v>
      </c>
      <c r="D182">
        <v>4.9116211185494307E-2</v>
      </c>
      <c r="F182">
        <f>J175*A176</f>
        <v>-0.11471466327437368</v>
      </c>
      <c r="G182">
        <f>J175*B176</f>
        <v>-0.81297811898112804</v>
      </c>
      <c r="H182">
        <f>J175*C176</f>
        <v>0.58022637773012564</v>
      </c>
      <c r="I182">
        <f>J175*D176</f>
        <v>-0.19221874046728224</v>
      </c>
      <c r="K182">
        <v>0</v>
      </c>
      <c r="L182">
        <f>J176</f>
        <v>0.11623459898996606</v>
      </c>
      <c r="M182">
        <v>0</v>
      </c>
      <c r="N182">
        <v>0</v>
      </c>
    </row>
    <row r="183" spans="1:29" x14ac:dyDescent="0.25">
      <c r="A183">
        <v>1.1790219789829571E-12</v>
      </c>
      <c r="B183">
        <v>6.078322981182547E-12</v>
      </c>
      <c r="C183">
        <v>0.10534421913355295</v>
      </c>
      <c r="D183">
        <v>-0.10331279504976323</v>
      </c>
      <c r="F183">
        <f>J175*A177</f>
        <v>6.2189604035892969E-30</v>
      </c>
      <c r="G183">
        <f>J175*B177</f>
        <v>-4.7901453610509483E-12</v>
      </c>
      <c r="H183">
        <f>J175*C177</f>
        <v>0.22157881812948252</v>
      </c>
      <c r="I183">
        <f>J175*D177</f>
        <v>-0.10331279505173885</v>
      </c>
      <c r="K183">
        <v>0</v>
      </c>
      <c r="L183">
        <v>0</v>
      </c>
      <c r="M183">
        <f>J176</f>
        <v>0.11623459898996606</v>
      </c>
      <c r="N183">
        <v>0</v>
      </c>
    </row>
    <row r="184" spans="1:29" x14ac:dyDescent="0.25">
      <c r="A184">
        <v>1.1625277212219982E-26</v>
      </c>
      <c r="B184">
        <v>-5.4781363258897189E-19</v>
      </c>
      <c r="C184">
        <v>5.3300325767380307E-8</v>
      </c>
      <c r="D184">
        <v>0.12825076312787032</v>
      </c>
      <c r="F184">
        <f>J175*A178</f>
        <v>-8.8235454707687753E-27</v>
      </c>
      <c r="G184">
        <f>J175*B178</f>
        <v>0</v>
      </c>
      <c r="H184">
        <f>J175*C178</f>
        <v>5.3300325767380313E-8</v>
      </c>
      <c r="I184">
        <f>J175*D178</f>
        <v>0.24448536211783642</v>
      </c>
      <c r="K184">
        <v>0</v>
      </c>
      <c r="L184">
        <v>0</v>
      </c>
      <c r="M184">
        <v>0</v>
      </c>
      <c r="N184">
        <f>J176</f>
        <v>0.11623459898996606</v>
      </c>
    </row>
    <row r="186" spans="1:29" x14ac:dyDescent="0.25">
      <c r="A186" t="s">
        <v>17</v>
      </c>
      <c r="C186" t="s">
        <v>18</v>
      </c>
      <c r="D186" t="s">
        <v>19</v>
      </c>
      <c r="E186" t="s">
        <v>20</v>
      </c>
      <c r="G186" t="s">
        <v>21</v>
      </c>
      <c r="K186" t="s">
        <v>10</v>
      </c>
    </row>
    <row r="187" spans="1:29" x14ac:dyDescent="0.25">
      <c r="A187">
        <f t="array" ref="A187:A190">A181:D184-F181:I184+K181:N184</f>
        <v>2.4618987879681913</v>
      </c>
      <c r="C187">
        <f>SQRT(SUMPRODUCT(A187:A189,A187:A189))</f>
        <v>2.5174911765478876</v>
      </c>
      <c r="D187">
        <f>A187+SIGN(A187)*C187</f>
        <v>4.9793899645160788</v>
      </c>
      <c r="E187">
        <f>D187/(SQRT(SUMPRODUCT(D187:D189,D187:D189)))</f>
        <v>0.99446406265484433</v>
      </c>
      <c r="G187">
        <f t="array" ref="G187:I189">MMULT(E187:E189,TRANSPOSE(E187:E189))</f>
        <v>0.98895877191197812</v>
      </c>
      <c r="H187">
        <v>0.10449554713158947</v>
      </c>
      <c r="I187">
        <v>2.3416605983892508E-13</v>
      </c>
      <c r="K187">
        <f>1-2*G187</f>
        <v>-0.97791754382395624</v>
      </c>
      <c r="L187">
        <f t="shared" ref="L187" si="50">-2*H187</f>
        <v>-0.20899109426317894</v>
      </c>
      <c r="M187">
        <f t="shared" ref="M187:M188" si="51">-2*I187</f>
        <v>-4.6833211967785017E-13</v>
      </c>
      <c r="N187">
        <v>0</v>
      </c>
    </row>
    <row r="188" spans="1:29" x14ac:dyDescent="0.25">
      <c r="A188">
        <v>0.52613323578464077</v>
      </c>
      <c r="D188">
        <f>A188</f>
        <v>0.52613323578464077</v>
      </c>
      <c r="E188">
        <f>D188/(SQRT(SUMPRODUCT(D187:D189,D187:D189)))</f>
        <v>0.10507724819399279</v>
      </c>
      <c r="G188">
        <v>0.10449554713158947</v>
      </c>
      <c r="H188">
        <v>1.1041228088021961E-2</v>
      </c>
      <c r="I188">
        <v>2.4742498107590355E-14</v>
      </c>
      <c r="K188">
        <f t="shared" ref="K188:K189" si="52">-2*G188</f>
        <v>-0.20899109426317894</v>
      </c>
      <c r="L188">
        <f>1-2*H188</f>
        <v>0.97791754382395613</v>
      </c>
      <c r="M188">
        <f t="shared" si="51"/>
        <v>-4.9484996215180711E-14</v>
      </c>
      <c r="N188">
        <v>0</v>
      </c>
    </row>
    <row r="189" spans="1:29" x14ac:dyDescent="0.25">
      <c r="A189">
        <v>1.1790219789829571E-12</v>
      </c>
      <c r="D189">
        <f>A189</f>
        <v>1.1790219789829571E-12</v>
      </c>
      <c r="E189">
        <f>D189/(SQRT(SUMPRODUCT(D187:D189,D187:D189)))</f>
        <v>2.3546960481788548E-13</v>
      </c>
      <c r="G189">
        <v>2.3416605983892508E-13</v>
      </c>
      <c r="H189">
        <v>2.4742498107590355E-14</v>
      </c>
      <c r="I189">
        <v>5.544593479309116E-26</v>
      </c>
      <c r="K189">
        <f t="shared" si="52"/>
        <v>-4.6833211967785017E-13</v>
      </c>
      <c r="L189">
        <f t="shared" ref="L189" si="53">-2*H189</f>
        <v>-4.9484996215180711E-14</v>
      </c>
      <c r="M189">
        <f>1-2*I189</f>
        <v>1</v>
      </c>
      <c r="N189">
        <v>0</v>
      </c>
    </row>
    <row r="190" spans="1:29" x14ac:dyDescent="0.25">
      <c r="A190">
        <v>2.0448822682988759E-26</v>
      </c>
      <c r="K190">
        <v>0</v>
      </c>
      <c r="L190">
        <v>0</v>
      </c>
      <c r="M190">
        <v>0</v>
      </c>
      <c r="N190">
        <v>1</v>
      </c>
    </row>
    <row r="191" spans="1:29" x14ac:dyDescent="0.25">
      <c r="K191" t="s">
        <v>22</v>
      </c>
      <c r="P191" t="s">
        <v>23</v>
      </c>
      <c r="U191" t="s">
        <v>24</v>
      </c>
      <c r="Z191" t="s">
        <v>25</v>
      </c>
    </row>
    <row r="192" spans="1:29" x14ac:dyDescent="0.25">
      <c r="A192">
        <f t="array" ref="A192:D195">MMULT(MMULT(K187:N190,A175:D178),K187:N190)</f>
        <v>1.1742049525930949</v>
      </c>
      <c r="B192">
        <v>0.55818176026097843</v>
      </c>
      <c r="C192">
        <v>0.59655970529397417</v>
      </c>
      <c r="D192">
        <v>0.27129985047885413</v>
      </c>
      <c r="F192" t="s">
        <v>26</v>
      </c>
      <c r="G192">
        <f>SQRT(A193*A193+A194*A194)</f>
        <v>0.17159017006535074</v>
      </c>
      <c r="H192" t="s">
        <v>27</v>
      </c>
      <c r="I192">
        <f>A193/G192</f>
        <v>-1</v>
      </c>
      <c r="K192">
        <v>1</v>
      </c>
      <c r="L192">
        <v>0</v>
      </c>
      <c r="M192">
        <v>0</v>
      </c>
      <c r="N192">
        <v>0</v>
      </c>
      <c r="P192">
        <v>1</v>
      </c>
      <c r="Q192">
        <v>0</v>
      </c>
      <c r="R192">
        <v>0</v>
      </c>
      <c r="S192">
        <v>0</v>
      </c>
      <c r="U192">
        <f t="array" ref="U192:X195">MMULT(P192:S195,MMULT(K192:N195,A192:D195))</f>
        <v>1.1742049525930949</v>
      </c>
      <c r="V192">
        <v>0.55818176026097843</v>
      </c>
      <c r="W192">
        <v>0.59655970529397417</v>
      </c>
      <c r="X192">
        <v>0.27129985047885413</v>
      </c>
      <c r="Z192">
        <f t="array" ref="Z192:AC195">MMULT(MMULT(U192:X195,TRANSPOSE(K192:N195)), TRANSPOSE(P192:S195))</f>
        <v>1.1742049525930949</v>
      </c>
      <c r="AA192">
        <v>-0.55818176026366584</v>
      </c>
      <c r="AB192">
        <v>-0.59655970529145974</v>
      </c>
      <c r="AC192">
        <v>0.27129985047885413</v>
      </c>
    </row>
    <row r="193" spans="1:29" x14ac:dyDescent="0.25">
      <c r="A193">
        <v>-0.17159017006535074</v>
      </c>
      <c r="B193">
        <v>1.2742257760481748</v>
      </c>
      <c r="C193">
        <v>-0.74161425950248294</v>
      </c>
      <c r="D193">
        <v>0.34589878406970903</v>
      </c>
      <c r="H193" t="s">
        <v>28</v>
      </c>
      <c r="I193">
        <f>A194/G192</f>
        <v>-4.5047548211867488E-12</v>
      </c>
      <c r="K193">
        <v>0</v>
      </c>
      <c r="L193">
        <f>I192</f>
        <v>-1</v>
      </c>
      <c r="M193">
        <f>I193</f>
        <v>-4.5047548211867488E-12</v>
      </c>
      <c r="N193">
        <v>0</v>
      </c>
      <c r="P193">
        <v>0</v>
      </c>
      <c r="Q193">
        <f>I194</f>
        <v>1</v>
      </c>
      <c r="R193">
        <v>0</v>
      </c>
      <c r="S193">
        <f>I195</f>
        <v>2.1309261042322393E-19</v>
      </c>
      <c r="U193">
        <v>0.17159017006535074</v>
      </c>
      <c r="V193">
        <v>-1.2742257760481748</v>
      </c>
      <c r="W193">
        <v>0.74161425950394499</v>
      </c>
      <c r="X193">
        <v>-0.34589878407039076</v>
      </c>
      <c r="Z193">
        <v>0.17159017006535074</v>
      </c>
      <c r="AA193">
        <v>1.2742257760448339</v>
      </c>
      <c r="AB193">
        <v>-0.74161425950968507</v>
      </c>
      <c r="AC193">
        <v>-0.34589878407039076</v>
      </c>
    </row>
    <row r="194" spans="1:29" x14ac:dyDescent="0.25">
      <c r="A194">
        <v>-7.729716458701429E-13</v>
      </c>
      <c r="B194">
        <v>7.2021729226823125E-12</v>
      </c>
      <c r="C194">
        <v>-0.32456776018958189</v>
      </c>
      <c r="D194">
        <v>0.15133216600753932</v>
      </c>
      <c r="F194" t="s">
        <v>26</v>
      </c>
      <c r="G194">
        <f>SQRT(G192*G192+A195*A195)</f>
        <v>0.17159017006535074</v>
      </c>
      <c r="H194" t="s">
        <v>27</v>
      </c>
      <c r="I194">
        <f>G192/G194</f>
        <v>1</v>
      </c>
      <c r="K194">
        <v>0</v>
      </c>
      <c r="L194">
        <f>-M193</f>
        <v>4.5047548211867488E-12</v>
      </c>
      <c r="M194">
        <f>L193</f>
        <v>-1</v>
      </c>
      <c r="N194">
        <v>0</v>
      </c>
      <c r="P194">
        <v>0</v>
      </c>
      <c r="Q194">
        <v>0</v>
      </c>
      <c r="R194">
        <v>1</v>
      </c>
      <c r="S194">
        <v>0</v>
      </c>
      <c r="U194">
        <v>0</v>
      </c>
      <c r="V194">
        <v>-1.4620982147488704E-12</v>
      </c>
      <c r="W194">
        <v>0.32456776018624112</v>
      </c>
      <c r="X194">
        <v>-0.15133216600598112</v>
      </c>
      <c r="Z194">
        <v>0</v>
      </c>
      <c r="AA194">
        <v>3.4991649175230092E-25</v>
      </c>
      <c r="AB194">
        <v>-0.32456776018624112</v>
      </c>
      <c r="AC194">
        <v>-0.15133216600598112</v>
      </c>
    </row>
    <row r="195" spans="1:29" x14ac:dyDescent="0.25">
      <c r="A195">
        <v>3.6564597262190527E-20</v>
      </c>
      <c r="B195">
        <v>3.8634939640597415E-21</v>
      </c>
      <c r="C195">
        <v>-7.8074102469476072E-8</v>
      </c>
      <c r="D195">
        <v>-0.35812117354743683</v>
      </c>
      <c r="H195" t="s">
        <v>28</v>
      </c>
      <c r="I195">
        <f>A195/G194</f>
        <v>2.1309261042322393E-19</v>
      </c>
      <c r="K195">
        <v>0</v>
      </c>
      <c r="L195">
        <v>0</v>
      </c>
      <c r="M195">
        <v>0</v>
      </c>
      <c r="N195">
        <v>1</v>
      </c>
      <c r="P195">
        <v>0</v>
      </c>
      <c r="Q195">
        <f>-S193</f>
        <v>-2.1309261042322393E-19</v>
      </c>
      <c r="R195">
        <v>0</v>
      </c>
      <c r="S195">
        <f>Q193</f>
        <v>1</v>
      </c>
      <c r="U195">
        <v>0</v>
      </c>
      <c r="V195">
        <v>2.7539159085072365E-19</v>
      </c>
      <c r="W195">
        <v>-7.807410246963411E-8</v>
      </c>
      <c r="X195">
        <v>-0.35812117354743683</v>
      </c>
      <c r="Z195">
        <v>0</v>
      </c>
      <c r="AA195">
        <v>1.229401371429153E-25</v>
      </c>
      <c r="AB195">
        <v>7.807410246963411E-8</v>
      </c>
      <c r="AC195">
        <v>-0.35812117354743683</v>
      </c>
    </row>
    <row r="196" spans="1:29" x14ac:dyDescent="0.25">
      <c r="K196" t="s">
        <v>29</v>
      </c>
      <c r="P196" t="s">
        <v>30</v>
      </c>
      <c r="U196" t="s">
        <v>31</v>
      </c>
    </row>
    <row r="197" spans="1:29" x14ac:dyDescent="0.25">
      <c r="A197">
        <f>Z192</f>
        <v>1.1742049525930949</v>
      </c>
      <c r="B197">
        <f t="shared" ref="B197:B200" si="54">AA192</f>
        <v>-0.55818176026366584</v>
      </c>
      <c r="C197">
        <f t="shared" ref="C197:C200" si="55">AB192</f>
        <v>-0.59655970529145974</v>
      </c>
      <c r="D197">
        <f t="shared" ref="D197:D200" si="56">AC192</f>
        <v>0.27129985047885413</v>
      </c>
      <c r="F197" t="s">
        <v>26</v>
      </c>
      <c r="G197">
        <f>SQRT(B199*B199+B200*B200)</f>
        <v>3.7088519587731846E-25</v>
      </c>
      <c r="H197" t="s">
        <v>27</v>
      </c>
      <c r="I197">
        <f>B199/G197</f>
        <v>0.94346308680394575</v>
      </c>
      <c r="K197">
        <v>1</v>
      </c>
      <c r="L197">
        <v>0</v>
      </c>
      <c r="M197">
        <v>0</v>
      </c>
      <c r="N197">
        <v>0</v>
      </c>
      <c r="P197">
        <f t="array" ref="P197:S200">MMULT(K197:N200,A197:D200)</f>
        <v>1.1742049525930949</v>
      </c>
      <c r="Q197">
        <v>-0.55818176026366584</v>
      </c>
      <c r="R197">
        <v>-0.59655970529145974</v>
      </c>
      <c r="S197">
        <v>0.27129985047885413</v>
      </c>
      <c r="U197">
        <f t="array" ref="U197:X200">MMULT(P197:S200,TRANSPOSE(K197:N200))</f>
        <v>1.1742049525930949</v>
      </c>
      <c r="V197">
        <v>-0.55818176026366584</v>
      </c>
      <c r="W197">
        <v>-0.47290223584353519</v>
      </c>
      <c r="X197">
        <v>0.45370757783121429</v>
      </c>
    </row>
    <row r="198" spans="1:29" x14ac:dyDescent="0.25">
      <c r="A198">
        <f t="shared" ref="A198:A200" si="57">Z193</f>
        <v>0.17159017006535074</v>
      </c>
      <c r="B198">
        <f t="shared" si="54"/>
        <v>1.2742257760448339</v>
      </c>
      <c r="C198">
        <f t="shared" si="55"/>
        <v>-0.74161425950968507</v>
      </c>
      <c r="D198">
        <f t="shared" si="56"/>
        <v>-0.34589878407039076</v>
      </c>
      <c r="H198" t="s">
        <v>28</v>
      </c>
      <c r="I198">
        <f>B200/G197</f>
        <v>0.33147760684301208</v>
      </c>
      <c r="K198">
        <v>0</v>
      </c>
      <c r="L198">
        <v>1</v>
      </c>
      <c r="M198">
        <v>0</v>
      </c>
      <c r="N198">
        <v>0</v>
      </c>
      <c r="P198">
        <v>0.17159017006535074</v>
      </c>
      <c r="Q198">
        <v>1.2742257760448339</v>
      </c>
      <c r="R198">
        <v>-0.74161425950968507</v>
      </c>
      <c r="S198">
        <v>-0.34589878407039076</v>
      </c>
      <c r="U198">
        <v>0.17159017006535074</v>
      </c>
      <c r="V198">
        <v>1.2742257760448339</v>
      </c>
      <c r="W198">
        <v>-0.81434337964839087</v>
      </c>
      <c r="X198">
        <v>-8.0514214597859457E-2</v>
      </c>
    </row>
    <row r="199" spans="1:29" x14ac:dyDescent="0.25">
      <c r="A199">
        <f t="shared" si="57"/>
        <v>0</v>
      </c>
      <c r="B199">
        <f t="shared" si="54"/>
        <v>3.4991649175230092E-25</v>
      </c>
      <c r="C199">
        <f t="shared" si="55"/>
        <v>-0.32456776018624112</v>
      </c>
      <c r="D199">
        <f t="shared" si="56"/>
        <v>-0.15133216600598112</v>
      </c>
      <c r="K199">
        <v>0</v>
      </c>
      <c r="L199">
        <v>0</v>
      </c>
      <c r="M199">
        <f>I197</f>
        <v>0.94346308680394575</v>
      </c>
      <c r="N199">
        <f>I198</f>
        <v>0.33147760684301208</v>
      </c>
      <c r="P199">
        <v>0</v>
      </c>
      <c r="Q199">
        <v>3.7088519587731855E-25</v>
      </c>
      <c r="R199">
        <v>-0.30621767502253722</v>
      </c>
      <c r="S199">
        <v>-0.26148546204004547</v>
      </c>
      <c r="U199">
        <v>0</v>
      </c>
      <c r="V199">
        <v>3.7088519587731855E-25</v>
      </c>
      <c r="W199">
        <v>-0.37558164809196404</v>
      </c>
      <c r="X199">
        <v>-0.14519757908115544</v>
      </c>
    </row>
    <row r="200" spans="1:29" x14ac:dyDescent="0.25">
      <c r="A200">
        <f t="shared" si="57"/>
        <v>0</v>
      </c>
      <c r="B200">
        <f t="shared" si="54"/>
        <v>1.229401371429153E-25</v>
      </c>
      <c r="C200">
        <f t="shared" si="55"/>
        <v>7.807410246963411E-8</v>
      </c>
      <c r="D200">
        <f t="shared" si="56"/>
        <v>-0.35812117354743683</v>
      </c>
      <c r="K200">
        <v>0</v>
      </c>
      <c r="L200">
        <v>0</v>
      </c>
      <c r="M200">
        <f>-N199</f>
        <v>-0.33147760684301208</v>
      </c>
      <c r="N200">
        <f>M199</f>
        <v>0.94346308680394575</v>
      </c>
      <c r="P200">
        <v>0</v>
      </c>
      <c r="Q200">
        <v>0</v>
      </c>
      <c r="R200">
        <v>0.10758701806496558</v>
      </c>
      <c r="S200">
        <v>-0.28771088361888431</v>
      </c>
      <c r="U200">
        <v>0</v>
      </c>
      <c r="V200">
        <v>0</v>
      </c>
      <c r="W200">
        <v>6.1346649989281604E-3</v>
      </c>
      <c r="X200">
        <v>-0.30710728564171408</v>
      </c>
    </row>
    <row r="202" spans="1:29" x14ac:dyDescent="0.25">
      <c r="A202" t="s">
        <v>38</v>
      </c>
    </row>
    <row r="203" spans="1:29" x14ac:dyDescent="0.25">
      <c r="A203">
        <v>4</v>
      </c>
      <c r="B203">
        <v>4</v>
      </c>
    </row>
    <row r="204" spans="1:29" x14ac:dyDescent="0.25">
      <c r="A204">
        <f>U197</f>
        <v>1.1742049525930949</v>
      </c>
      <c r="B204">
        <f t="shared" ref="B204:B207" si="58">V197</f>
        <v>-0.55818176026366584</v>
      </c>
      <c r="C204">
        <f t="shared" ref="C204:C207" si="59">W197</f>
        <v>-0.47290223584353519</v>
      </c>
      <c r="D204">
        <f t="shared" ref="D204:D207" si="60">X197</f>
        <v>0.45370757783121429</v>
      </c>
      <c r="F204">
        <f>C206</f>
        <v>-0.37558164809196404</v>
      </c>
      <c r="G204">
        <f>D206</f>
        <v>-0.14519757908115544</v>
      </c>
      <c r="I204" t="s">
        <v>12</v>
      </c>
      <c r="J204">
        <f>F204+G205</f>
        <v>-0.68268893373367812</v>
      </c>
      <c r="L204" t="s">
        <v>35</v>
      </c>
    </row>
    <row r="205" spans="1:29" x14ac:dyDescent="0.25">
      <c r="A205">
        <f t="shared" ref="A205:A207" si="61">U198</f>
        <v>0.17159017006535074</v>
      </c>
      <c r="B205">
        <f t="shared" si="58"/>
        <v>1.2742257760448339</v>
      </c>
      <c r="C205">
        <f t="shared" si="59"/>
        <v>-0.81434337964839087</v>
      </c>
      <c r="D205">
        <f t="shared" si="60"/>
        <v>-8.0514214597859457E-2</v>
      </c>
      <c r="F205">
        <f>C207</f>
        <v>6.1346649989281604E-3</v>
      </c>
      <c r="G205">
        <f>D207</f>
        <v>-0.30710728564171408</v>
      </c>
      <c r="I205" t="s">
        <v>13</v>
      </c>
      <c r="J205">
        <f>F204*G205-F205*G204</f>
        <v>0.11623459898868281</v>
      </c>
      <c r="L205">
        <f>D207/C207</f>
        <v>-50.060970842804196</v>
      </c>
    </row>
    <row r="206" spans="1:29" x14ac:dyDescent="0.25">
      <c r="A206">
        <f t="shared" si="61"/>
        <v>0</v>
      </c>
      <c r="B206">
        <f t="shared" si="58"/>
        <v>3.7088519587731855E-25</v>
      </c>
      <c r="C206">
        <f t="shared" si="59"/>
        <v>-0.37558164809196404</v>
      </c>
      <c r="D206">
        <f t="shared" si="60"/>
        <v>-0.14519757908115544</v>
      </c>
    </row>
    <row r="207" spans="1:29" x14ac:dyDescent="0.25">
      <c r="A207">
        <f t="shared" si="61"/>
        <v>0</v>
      </c>
      <c r="B207">
        <f t="shared" si="58"/>
        <v>0</v>
      </c>
      <c r="C207">
        <f t="shared" si="59"/>
        <v>6.1346649989281604E-3</v>
      </c>
      <c r="D207">
        <f t="shared" si="60"/>
        <v>-0.30710728564171408</v>
      </c>
    </row>
    <row r="209" spans="1:29" x14ac:dyDescent="0.25">
      <c r="A209" t="s">
        <v>14</v>
      </c>
      <c r="F209" t="s">
        <v>15</v>
      </c>
      <c r="K209" t="s">
        <v>16</v>
      </c>
    </row>
    <row r="210" spans="1:29" x14ac:dyDescent="0.25">
      <c r="A210">
        <f t="array" ref="A210:D213">MMULT(A204:D207,A204:D207)</f>
        <v>1.282978767523133</v>
      </c>
      <c r="B210">
        <v>-1.3666693739947688</v>
      </c>
      <c r="C210">
        <v>7.9664218813333965E-2</v>
      </c>
      <c r="D210">
        <v>0.50701460803263454</v>
      </c>
      <c r="F210">
        <f>J204*A204</f>
        <v>-0.80161672707058396</v>
      </c>
      <c r="G210">
        <f>J204*B204</f>
        <v>0.38106451074398956</v>
      </c>
      <c r="H210">
        <f>J204*C204</f>
        <v>0.32284512314829544</v>
      </c>
      <c r="I210">
        <f>J204*D204</f>
        <v>-0.30974114253648144</v>
      </c>
      <c r="K210">
        <f>J205</f>
        <v>0.11623459898868281</v>
      </c>
      <c r="L210">
        <v>0</v>
      </c>
      <c r="M210">
        <v>0</v>
      </c>
      <c r="N210">
        <v>0</v>
      </c>
    </row>
    <row r="211" spans="1:29" x14ac:dyDescent="0.25">
      <c r="A211">
        <v>0.4201266451202128</v>
      </c>
      <c r="B211">
        <v>1.5278728251660401</v>
      </c>
      <c r="C211">
        <v>-0.81344419906520737</v>
      </c>
      <c r="D211">
        <v>0.11822566202783437</v>
      </c>
      <c r="F211">
        <f>J204*A205</f>
        <v>-0.11714271024109479</v>
      </c>
      <c r="G211">
        <f>J204*B205</f>
        <v>-0.86989983638401613</v>
      </c>
      <c r="H211">
        <f>J204*C205</f>
        <v>0.55594321354523979</v>
      </c>
      <c r="I211">
        <f>J204*D205</f>
        <v>5.4966163314217213E-2</v>
      </c>
      <c r="K211">
        <v>0</v>
      </c>
      <c r="L211">
        <f>J205</f>
        <v>0.11623459898868281</v>
      </c>
      <c r="M211">
        <v>0</v>
      </c>
      <c r="N211">
        <v>0</v>
      </c>
    </row>
    <row r="212" spans="1:29" x14ac:dyDescent="0.25">
      <c r="A212">
        <v>6.3640253835310007E-26</v>
      </c>
      <c r="B212">
        <v>3.332938034198022E-25</v>
      </c>
      <c r="C212">
        <v>0.14017083587715765</v>
      </c>
      <c r="D212">
        <v>9.912478044362541E-2</v>
      </c>
      <c r="F212">
        <f>J204*A206</f>
        <v>0</v>
      </c>
      <c r="G212">
        <f>J204*B206</f>
        <v>-2.5319921891109293E-25</v>
      </c>
      <c r="H212">
        <f>J204*C206</f>
        <v>0.25640543486584044</v>
      </c>
      <c r="I212">
        <f>J204*D206</f>
        <v>9.912478044362541E-2</v>
      </c>
      <c r="K212">
        <v>0</v>
      </c>
      <c r="L212">
        <v>0</v>
      </c>
      <c r="M212">
        <f>J205</f>
        <v>0.11623459898868281</v>
      </c>
      <c r="N212">
        <v>0</v>
      </c>
    </row>
    <row r="213" spans="1:29" x14ac:dyDescent="0.25">
      <c r="A213">
        <v>0</v>
      </c>
      <c r="B213">
        <v>2.2752564297692011E-27</v>
      </c>
      <c r="C213">
        <v>-4.1880679069315812E-3</v>
      </c>
      <c r="D213">
        <v>9.3424146387903098E-2</v>
      </c>
      <c r="F213">
        <f>J204*A207</f>
        <v>0</v>
      </c>
      <c r="G213">
        <f>J204*B207</f>
        <v>0</v>
      </c>
      <c r="H213">
        <f>J204*C207</f>
        <v>-4.1880679069315812E-3</v>
      </c>
      <c r="I213">
        <f>J204*D207</f>
        <v>0.20965874537658591</v>
      </c>
      <c r="K213">
        <v>0</v>
      </c>
      <c r="L213">
        <v>0</v>
      </c>
      <c r="M213">
        <v>0</v>
      </c>
      <c r="N213">
        <f>J205</f>
        <v>0.11623459898868281</v>
      </c>
    </row>
    <row r="215" spans="1:29" x14ac:dyDescent="0.25">
      <c r="A215" t="s">
        <v>17</v>
      </c>
      <c r="C215" t="s">
        <v>18</v>
      </c>
      <c r="D215" t="s">
        <v>19</v>
      </c>
      <c r="E215" t="s">
        <v>20</v>
      </c>
      <c r="G215" t="s">
        <v>21</v>
      </c>
      <c r="K215" t="s">
        <v>10</v>
      </c>
    </row>
    <row r="216" spans="1:29" x14ac:dyDescent="0.25">
      <c r="A216">
        <f t="array" ref="A216:A219">A210:D213-F210:I213+K210:N213</f>
        <v>2.2008300935823994</v>
      </c>
      <c r="C216">
        <f>SQRT(SUMPRODUCT(A216:A218,A216:A218))</f>
        <v>2.2654605406027861</v>
      </c>
      <c r="D216">
        <f>A216+SIGN(A216)*C216</f>
        <v>4.4662906341851851</v>
      </c>
      <c r="E216">
        <f>D216/(SQRT(SUMPRODUCT(D216:D218,D216:D218)))</f>
        <v>0.99284222991472293</v>
      </c>
      <c r="G216">
        <f t="array" ref="G216:I218">MMULT(E216:E218,TRANSPOSE(E216:E218))</f>
        <v>0.9857356935020396</v>
      </c>
      <c r="H216">
        <v>0.11857839625367142</v>
      </c>
      <c r="I216">
        <v>1.4045765241705961E-26</v>
      </c>
      <c r="K216">
        <f>1-2*G216</f>
        <v>-0.9714713870040792</v>
      </c>
      <c r="L216">
        <f t="shared" ref="L216" si="62">-2*H216</f>
        <v>-0.23715679250734284</v>
      </c>
      <c r="M216">
        <f t="shared" ref="M216:M217" si="63">-2*I216</f>
        <v>-2.8091530483411922E-26</v>
      </c>
      <c r="N216">
        <v>0</v>
      </c>
    </row>
    <row r="217" spans="1:29" x14ac:dyDescent="0.25">
      <c r="A217">
        <v>0.5372693553613076</v>
      </c>
      <c r="D217">
        <f>A217</f>
        <v>0.5372693553613076</v>
      </c>
      <c r="E217">
        <f>D217/(SQRT(SUMPRODUCT(D216:D218,D216:D218)))</f>
        <v>0.11943327215629852</v>
      </c>
      <c r="G217">
        <v>0.11857839625367142</v>
      </c>
      <c r="H217">
        <v>1.4264306497960472E-2</v>
      </c>
      <c r="I217">
        <v>1.6896256547228379E-27</v>
      </c>
      <c r="K217">
        <f t="shared" ref="K217:K218" si="64">-2*G217</f>
        <v>-0.23715679250734284</v>
      </c>
      <c r="L217">
        <f>1-2*H217</f>
        <v>0.97147138700407909</v>
      </c>
      <c r="M217">
        <f t="shared" si="63"/>
        <v>-3.3792513094456758E-27</v>
      </c>
      <c r="N217">
        <v>0</v>
      </c>
    </row>
    <row r="218" spans="1:29" x14ac:dyDescent="0.25">
      <c r="A218">
        <v>6.3640253835310007E-26</v>
      </c>
      <c r="D218">
        <f>A218</f>
        <v>6.3640253835310007E-26</v>
      </c>
      <c r="E218">
        <f>D218/(SQRT(SUMPRODUCT(D216:D218,D216:D218)))</f>
        <v>1.414702640409683E-26</v>
      </c>
      <c r="G218">
        <v>1.4045765241705961E-26</v>
      </c>
      <c r="H218">
        <v>1.6896256547228379E-27</v>
      </c>
      <c r="I218">
        <v>2.0013835607821287E-52</v>
      </c>
      <c r="K218">
        <f t="shared" si="64"/>
        <v>-2.8091530483411922E-26</v>
      </c>
      <c r="L218">
        <f t="shared" ref="L218" si="65">-2*H218</f>
        <v>-3.3792513094456758E-27</v>
      </c>
      <c r="M218">
        <f>1-2*I218</f>
        <v>1</v>
      </c>
      <c r="N218">
        <v>0</v>
      </c>
    </row>
    <row r="219" spans="1:29" x14ac:dyDescent="0.25">
      <c r="A219">
        <v>0</v>
      </c>
      <c r="K219">
        <v>0</v>
      </c>
      <c r="L219">
        <v>0</v>
      </c>
      <c r="M219">
        <v>0</v>
      </c>
      <c r="N219">
        <v>1</v>
      </c>
    </row>
    <row r="220" spans="1:29" x14ac:dyDescent="0.25">
      <c r="K220" t="s">
        <v>22</v>
      </c>
      <c r="P220" t="s">
        <v>23</v>
      </c>
      <c r="U220" t="s">
        <v>24</v>
      </c>
      <c r="Z220" t="s">
        <v>25</v>
      </c>
    </row>
    <row r="221" spans="1:29" x14ac:dyDescent="0.25">
      <c r="A221">
        <f t="array" ref="A221:D224">MMULT(MMULT(K216:N219,A204:D207),K216:N219)</f>
        <v>1.0907632203892896</v>
      </c>
      <c r="B221">
        <v>0.51339465502668369</v>
      </c>
      <c r="C221">
        <v>0.65253805488925098</v>
      </c>
      <c r="D221">
        <v>-0.42166943704467474</v>
      </c>
      <c r="F221" t="s">
        <v>26</v>
      </c>
      <c r="G221">
        <f>SQRT(A222*A222+A223*A223)</f>
        <v>0.21637727530233308</v>
      </c>
      <c r="H221" t="s">
        <v>27</v>
      </c>
      <c r="I221">
        <f>A222/G221</f>
        <v>-1</v>
      </c>
      <c r="K221">
        <v>1</v>
      </c>
      <c r="L221">
        <v>0</v>
      </c>
      <c r="M221">
        <v>0</v>
      </c>
      <c r="N221">
        <v>0</v>
      </c>
      <c r="P221">
        <v>1</v>
      </c>
      <c r="Q221">
        <v>0</v>
      </c>
      <c r="R221">
        <v>0</v>
      </c>
      <c r="S221">
        <v>0</v>
      </c>
      <c r="U221">
        <f t="array" ref="U221:X224">MMULT(P221:S224,MMULT(K221:N224,A221:D224))</f>
        <v>1.0907632203892896</v>
      </c>
      <c r="V221">
        <v>0.51339465502668369</v>
      </c>
      <c r="W221">
        <v>0.65253805488925098</v>
      </c>
      <c r="X221">
        <v>-0.42166943704467474</v>
      </c>
      <c r="Z221">
        <f t="array" ref="Z221:AC224">MMULT(MMULT(U221:X224,TRANSPOSE(K221:N224)), TRANSPOSE(P221:S224))</f>
        <v>1.0907632203892896</v>
      </c>
      <c r="AA221">
        <v>-0.51339465502668369</v>
      </c>
      <c r="AB221">
        <v>-0.65253805488925098</v>
      </c>
      <c r="AC221">
        <v>-0.42166943704467474</v>
      </c>
    </row>
    <row r="222" spans="1:29" x14ac:dyDescent="0.25">
      <c r="A222">
        <v>-0.21637727530233308</v>
      </c>
      <c r="B222">
        <v>1.3576675082486398</v>
      </c>
      <c r="C222">
        <v>-0.67895931510240781</v>
      </c>
      <c r="D222">
        <v>-0.18581708962365301</v>
      </c>
      <c r="H222" t="s">
        <v>28</v>
      </c>
      <c r="I222">
        <f>A223/G221</f>
        <v>-2.1951133729325693E-25</v>
      </c>
      <c r="K222">
        <v>0</v>
      </c>
      <c r="L222">
        <f>I221</f>
        <v>-1</v>
      </c>
      <c r="M222">
        <f>I222</f>
        <v>-2.1951133729325693E-25</v>
      </c>
      <c r="N222">
        <v>0</v>
      </c>
      <c r="P222">
        <v>0</v>
      </c>
      <c r="Q222">
        <f>I223</f>
        <v>1</v>
      </c>
      <c r="R222">
        <v>0</v>
      </c>
      <c r="S222">
        <f>I224</f>
        <v>-7.9644282691941454E-28</v>
      </c>
      <c r="U222">
        <v>0.21637727530233308</v>
      </c>
      <c r="V222">
        <v>-1.3576675082486398</v>
      </c>
      <c r="W222">
        <v>0.67895931510240781</v>
      </c>
      <c r="X222">
        <v>0.18581708962365301</v>
      </c>
      <c r="Z222">
        <v>0.21637727530233308</v>
      </c>
      <c r="AA222">
        <v>1.3576675082486398</v>
      </c>
      <c r="AB222">
        <v>-0.67895931510240781</v>
      </c>
      <c r="AC222">
        <v>0.18581708962365301</v>
      </c>
    </row>
    <row r="223" spans="1:29" x14ac:dyDescent="0.25">
      <c r="A223">
        <v>-4.7497265061486352E-26</v>
      </c>
      <c r="B223">
        <v>3.8058348174108064E-25</v>
      </c>
      <c r="C223">
        <v>-0.37558164809196404</v>
      </c>
      <c r="D223">
        <v>-0.14519757908115544</v>
      </c>
      <c r="F223" t="s">
        <v>26</v>
      </c>
      <c r="G223">
        <f>SQRT(G221*G221+A224*A224)</f>
        <v>0.21637727530233308</v>
      </c>
      <c r="H223" t="s">
        <v>27</v>
      </c>
      <c r="I223">
        <f>G221/G223</f>
        <v>1</v>
      </c>
      <c r="K223">
        <v>0</v>
      </c>
      <c r="L223">
        <f>-M222</f>
        <v>2.1951133729325693E-25</v>
      </c>
      <c r="M223">
        <f>L222</f>
        <v>-1</v>
      </c>
      <c r="N223">
        <v>0</v>
      </c>
      <c r="P223">
        <v>0</v>
      </c>
      <c r="Q223">
        <v>0</v>
      </c>
      <c r="R223">
        <v>1</v>
      </c>
      <c r="S223">
        <v>0</v>
      </c>
      <c r="U223">
        <v>0</v>
      </c>
      <c r="V223">
        <v>-8.2560071405817807E-26</v>
      </c>
      <c r="W223">
        <v>0.37558164809196404</v>
      </c>
      <c r="X223">
        <v>0.14519757908115544</v>
      </c>
      <c r="Z223">
        <v>0</v>
      </c>
      <c r="AA223">
        <v>1.1199177326883938E-40</v>
      </c>
      <c r="AB223">
        <v>-0.37558164809196404</v>
      </c>
      <c r="AC223">
        <v>0.14519757908115544</v>
      </c>
    </row>
    <row r="224" spans="1:29" x14ac:dyDescent="0.25">
      <c r="A224">
        <v>-1.7233212882291058E-28</v>
      </c>
      <c r="B224">
        <v>-2.0730574730638543E-29</v>
      </c>
      <c r="C224">
        <v>6.1346649989281604E-3</v>
      </c>
      <c r="D224">
        <v>-0.30710728564171408</v>
      </c>
      <c r="H224" t="s">
        <v>28</v>
      </c>
      <c r="I224">
        <f>A224/G223</f>
        <v>-7.9644282691941454E-28</v>
      </c>
      <c r="K224">
        <v>0</v>
      </c>
      <c r="L224">
        <v>0</v>
      </c>
      <c r="M224">
        <v>0</v>
      </c>
      <c r="N224">
        <v>1</v>
      </c>
      <c r="P224">
        <v>0</v>
      </c>
      <c r="Q224">
        <f>-S222</f>
        <v>7.9644282691941454E-28</v>
      </c>
      <c r="R224">
        <v>0</v>
      </c>
      <c r="S224">
        <f>Q222</f>
        <v>1</v>
      </c>
      <c r="U224">
        <v>0</v>
      </c>
      <c r="V224">
        <v>-1.1020351230168228E-27</v>
      </c>
      <c r="W224">
        <v>6.1346649989281604E-3</v>
      </c>
      <c r="X224">
        <v>-0.30710728564171408</v>
      </c>
      <c r="Z224">
        <v>0</v>
      </c>
      <c r="AA224">
        <v>5.829401611591239E-43</v>
      </c>
      <c r="AB224">
        <v>-6.1346649989281604E-3</v>
      </c>
      <c r="AC224">
        <v>-0.30710728564171408</v>
      </c>
    </row>
    <row r="225" spans="1:24" x14ac:dyDescent="0.25">
      <c r="K225" t="s">
        <v>29</v>
      </c>
      <c r="P225" t="s">
        <v>30</v>
      </c>
      <c r="U225" t="s">
        <v>31</v>
      </c>
    </row>
    <row r="226" spans="1:24" x14ac:dyDescent="0.25">
      <c r="A226">
        <f>Z221</f>
        <v>1.0907632203892896</v>
      </c>
      <c r="B226">
        <f t="shared" ref="B226:B229" si="66">AA221</f>
        <v>-0.51339465502668369</v>
      </c>
      <c r="C226">
        <f t="shared" ref="C226:C229" si="67">AB221</f>
        <v>-0.65253805488925098</v>
      </c>
      <c r="D226">
        <f t="shared" ref="D226:D229" si="68">AC221</f>
        <v>-0.42166943704467474</v>
      </c>
      <c r="F226" t="s">
        <v>26</v>
      </c>
      <c r="G226">
        <f>SQRT(B228*B228+B229*B229)</f>
        <v>1.1199329042014356E-40</v>
      </c>
      <c r="H226" t="s">
        <v>27</v>
      </c>
      <c r="I226">
        <f>B228/G226</f>
        <v>0.99998645319466473</v>
      </c>
      <c r="K226">
        <v>1</v>
      </c>
      <c r="L226">
        <v>0</v>
      </c>
      <c r="M226">
        <v>0</v>
      </c>
      <c r="N226">
        <v>0</v>
      </c>
      <c r="P226">
        <f t="array" ref="P226:S229">MMULT(K226:N229,A226:D229)</f>
        <v>1.0907632203892896</v>
      </c>
      <c r="Q226">
        <v>-0.51339465502668369</v>
      </c>
      <c r="R226">
        <v>-0.65253805488925098</v>
      </c>
      <c r="S226">
        <v>-0.42166943704467474</v>
      </c>
      <c r="U226">
        <f t="array" ref="U226:X229">MMULT(P226:S229,TRANSPOSE(K226:N229))</f>
        <v>1.0907632203892896</v>
      </c>
      <c r="V226">
        <v>-0.51339465502668369</v>
      </c>
      <c r="W226">
        <v>-0.65472406129827121</v>
      </c>
      <c r="X226">
        <v>-0.41826717630399546</v>
      </c>
    </row>
    <row r="227" spans="1:24" x14ac:dyDescent="0.25">
      <c r="A227">
        <f t="shared" ref="A227:A229" si="69">Z222</f>
        <v>0.21637727530233308</v>
      </c>
      <c r="B227">
        <f t="shared" si="66"/>
        <v>1.3576675082486398</v>
      </c>
      <c r="C227">
        <f t="shared" si="67"/>
        <v>-0.67895931510240781</v>
      </c>
      <c r="D227">
        <f t="shared" si="68"/>
        <v>0.18581708962365301</v>
      </c>
      <c r="H227" t="s">
        <v>28</v>
      </c>
      <c r="I227">
        <f>B229/G226</f>
        <v>5.2051346913035606E-3</v>
      </c>
      <c r="K227">
        <v>0</v>
      </c>
      <c r="L227">
        <v>1</v>
      </c>
      <c r="M227">
        <v>0</v>
      </c>
      <c r="N227">
        <v>0</v>
      </c>
      <c r="P227">
        <v>0.21637727530233308</v>
      </c>
      <c r="Q227">
        <v>1.3576675082486398</v>
      </c>
      <c r="R227">
        <v>-0.67895931510240781</v>
      </c>
      <c r="S227">
        <v>0.18581708962365301</v>
      </c>
      <c r="U227">
        <v>0.21637727530233308</v>
      </c>
      <c r="V227">
        <v>1.3576675082486398</v>
      </c>
      <c r="W227">
        <v>-0.6779829143932985</v>
      </c>
      <c r="X227">
        <v>0.18934864708073518</v>
      </c>
    </row>
    <row r="228" spans="1:24" x14ac:dyDescent="0.25">
      <c r="A228">
        <f t="shared" si="69"/>
        <v>0</v>
      </c>
      <c r="B228">
        <f t="shared" si="66"/>
        <v>1.1199177326883938E-40</v>
      </c>
      <c r="C228">
        <f t="shared" si="67"/>
        <v>-0.37558164809196404</v>
      </c>
      <c r="D228">
        <f t="shared" si="68"/>
        <v>0.14519757908115544</v>
      </c>
      <c r="K228">
        <v>0</v>
      </c>
      <c r="L228">
        <v>0</v>
      </c>
      <c r="M228">
        <f>I226</f>
        <v>0.99998645319466473</v>
      </c>
      <c r="N228">
        <f>I227</f>
        <v>5.2051346913035606E-3</v>
      </c>
      <c r="P228">
        <v>0</v>
      </c>
      <c r="Q228">
        <v>1.1199329042014356E-40</v>
      </c>
      <c r="R228">
        <v>-0.37560849191809531</v>
      </c>
      <c r="S228">
        <v>0.14359707733137073</v>
      </c>
      <c r="U228">
        <v>0</v>
      </c>
      <c r="V228">
        <v>1.1199329042014356E-40</v>
      </c>
      <c r="W228">
        <v>-0.37485596149418571</v>
      </c>
      <c r="X228">
        <v>0.1455502248413485</v>
      </c>
    </row>
    <row r="229" spans="1:24" x14ac:dyDescent="0.25">
      <c r="A229">
        <f t="shared" si="69"/>
        <v>0</v>
      </c>
      <c r="B229">
        <f t="shared" si="66"/>
        <v>5.829401611591239E-43</v>
      </c>
      <c r="C229">
        <f t="shared" si="67"/>
        <v>-6.1346649989281604E-3</v>
      </c>
      <c r="D229">
        <f t="shared" si="68"/>
        <v>-0.30710728564171408</v>
      </c>
      <c r="K229">
        <v>0</v>
      </c>
      <c r="L229">
        <v>0</v>
      </c>
      <c r="M229">
        <f>-N228</f>
        <v>-5.2051346913035606E-3</v>
      </c>
      <c r="N229">
        <f>M228</f>
        <v>0.99998645319466473</v>
      </c>
      <c r="P229">
        <v>0</v>
      </c>
      <c r="Q229">
        <v>0</v>
      </c>
      <c r="R229">
        <v>-4.1796288279151751E-3</v>
      </c>
      <c r="S229">
        <v>-0.30785889827506707</v>
      </c>
      <c r="U229">
        <v>0</v>
      </c>
      <c r="V229">
        <v>0</v>
      </c>
      <c r="W229">
        <v>-5.7820192387351152E-3</v>
      </c>
      <c r="X229">
        <v>-0.30783297223949246</v>
      </c>
    </row>
    <row r="231" spans="1:24" x14ac:dyDescent="0.25">
      <c r="A231" t="s">
        <v>39</v>
      </c>
    </row>
    <row r="232" spans="1:24" x14ac:dyDescent="0.25">
      <c r="A232">
        <v>4</v>
      </c>
      <c r="B232">
        <v>4</v>
      </c>
    </row>
    <row r="233" spans="1:24" x14ac:dyDescent="0.25">
      <c r="A233">
        <f>U226</f>
        <v>1.0907632203892896</v>
      </c>
      <c r="B233">
        <f t="shared" ref="B233:B236" si="70">V226</f>
        <v>-0.51339465502668369</v>
      </c>
      <c r="C233">
        <f t="shared" ref="C233:C236" si="71">W226</f>
        <v>-0.65472406129827121</v>
      </c>
      <c r="D233">
        <f t="shared" ref="D233:D236" si="72">X226</f>
        <v>-0.41826717630399546</v>
      </c>
      <c r="F233">
        <f>C235</f>
        <v>-0.37485596149418571</v>
      </c>
      <c r="G233">
        <f>D235</f>
        <v>0.1455502248413485</v>
      </c>
      <c r="I233" t="s">
        <v>12</v>
      </c>
      <c r="J233">
        <f>F233+G234</f>
        <v>-0.68268893373367812</v>
      </c>
      <c r="L233" t="s">
        <v>35</v>
      </c>
    </row>
    <row r="234" spans="1:24" x14ac:dyDescent="0.25">
      <c r="A234">
        <f t="shared" ref="A234:A236" si="73">U227</f>
        <v>0.21637727530233308</v>
      </c>
      <c r="B234">
        <f t="shared" si="70"/>
        <v>1.3576675082486398</v>
      </c>
      <c r="C234">
        <f t="shared" si="71"/>
        <v>-0.6779829143932985</v>
      </c>
      <c r="D234">
        <f t="shared" si="72"/>
        <v>0.18934864708073518</v>
      </c>
      <c r="F234">
        <f>C236</f>
        <v>-5.7820192387351152E-3</v>
      </c>
      <c r="G234">
        <f>D236</f>
        <v>-0.30783297223949246</v>
      </c>
      <c r="I234" t="s">
        <v>13</v>
      </c>
      <c r="J234">
        <f>F233*G234-F234*G233</f>
        <v>0.11623459898868282</v>
      </c>
      <c r="L234">
        <f>D236/C236</f>
        <v>53.239700445347282</v>
      </c>
    </row>
    <row r="235" spans="1:24" x14ac:dyDescent="0.25">
      <c r="A235">
        <f t="shared" si="73"/>
        <v>0</v>
      </c>
      <c r="B235">
        <f t="shared" si="70"/>
        <v>1.1199329042014356E-40</v>
      </c>
      <c r="C235">
        <f t="shared" si="71"/>
        <v>-0.37485596149418571</v>
      </c>
      <c r="D235">
        <f t="shared" si="72"/>
        <v>0.1455502248413485</v>
      </c>
    </row>
    <row r="236" spans="1:24" x14ac:dyDescent="0.25">
      <c r="A236">
        <f t="shared" si="73"/>
        <v>0</v>
      </c>
      <c r="B236">
        <f t="shared" si="70"/>
        <v>0</v>
      </c>
      <c r="C236">
        <f t="shared" si="71"/>
        <v>-5.7820192387351152E-3</v>
      </c>
      <c r="D236">
        <f t="shared" si="72"/>
        <v>-0.30783297223949246</v>
      </c>
    </row>
    <row r="238" spans="1:24" x14ac:dyDescent="0.25">
      <c r="A238" t="s">
        <v>14</v>
      </c>
      <c r="F238" t="s">
        <v>15</v>
      </c>
      <c r="K238" t="s">
        <v>16</v>
      </c>
    </row>
    <row r="239" spans="1:24" x14ac:dyDescent="0.25">
      <c r="A239">
        <f t="array" ref="A239:D242">MMULT(A233:D236,A233:D236)</f>
        <v>1.0786774663445589</v>
      </c>
      <c r="B239">
        <v>-1.2570112492858017</v>
      </c>
      <c r="C239">
        <v>-0.1182304747474611</v>
      </c>
      <c r="D239">
        <v>-0.5199798418153897</v>
      </c>
      <c r="F239">
        <f>J233*A233</f>
        <v>-0.74465197988347709</v>
      </c>
      <c r="G239">
        <f>J233*B233</f>
        <v>0.3504888496247362</v>
      </c>
      <c r="H239">
        <f>J233*C233</f>
        <v>0.44697287129750007</v>
      </c>
      <c r="I239">
        <f>J233*D233</f>
        <v>0.28554637260677102</v>
      </c>
      <c r="K239">
        <f>J234</f>
        <v>0.11623459898868282</v>
      </c>
      <c r="L239">
        <v>0</v>
      </c>
      <c r="M239">
        <v>0</v>
      </c>
      <c r="N239">
        <v>0</v>
      </c>
    </row>
    <row r="240" spans="1:24" x14ac:dyDescent="0.25">
      <c r="A240">
        <v>0.52978476982918121</v>
      </c>
      <c r="B240">
        <v>1.7321741263446153</v>
      </c>
      <c r="C240">
        <v>-0.80909166274681721</v>
      </c>
      <c r="D240">
        <v>9.600671466366964E-3</v>
      </c>
      <c r="F240">
        <f>J233*A234</f>
        <v>-0.14771837136034829</v>
      </c>
      <c r="G240">
        <f>J233*B234</f>
        <v>-0.92686458357112356</v>
      </c>
      <c r="H240">
        <f>J233*C234</f>
        <v>0.46285143291681252</v>
      </c>
      <c r="I240">
        <f>J233*D234</f>
        <v>-0.12926622597946164</v>
      </c>
      <c r="K240">
        <v>0</v>
      </c>
      <c r="L240">
        <f>J234</f>
        <v>0.11623459898868282</v>
      </c>
      <c r="M240">
        <v>0</v>
      </c>
      <c r="N240">
        <v>0</v>
      </c>
    </row>
    <row r="241" spans="1:29" x14ac:dyDescent="0.25">
      <c r="A241">
        <v>2.4232803033253546E-41</v>
      </c>
      <c r="B241">
        <v>1.1006829898394208E-40</v>
      </c>
      <c r="C241">
        <v>0.13967541766749555</v>
      </c>
      <c r="D241">
        <v>-9.9365527801637321E-2</v>
      </c>
      <c r="F241">
        <f>J233*A235</f>
        <v>0</v>
      </c>
      <c r="G241">
        <f>J233*B235</f>
        <v>-7.6456580022253955E-41</v>
      </c>
      <c r="H241">
        <f>J233*C235</f>
        <v>0.25591001665617835</v>
      </c>
      <c r="I241">
        <f>J233*D235</f>
        <v>-9.9365527801637321E-2</v>
      </c>
      <c r="K241">
        <v>0</v>
      </c>
      <c r="L241">
        <v>0</v>
      </c>
      <c r="M241">
        <f>J234</f>
        <v>0.11623459898868282</v>
      </c>
      <c r="N241">
        <v>0</v>
      </c>
    </row>
    <row r="242" spans="1:29" x14ac:dyDescent="0.25">
      <c r="A242">
        <v>0</v>
      </c>
      <c r="B242">
        <v>-6.4754735981851916E-43</v>
      </c>
      <c r="C242">
        <v>3.9473205489196899E-3</v>
      </c>
      <c r="D242">
        <v>9.3919564597565244E-2</v>
      </c>
      <c r="F242">
        <f>J233*A236</f>
        <v>0</v>
      </c>
      <c r="G242">
        <f>J233*B236</f>
        <v>0</v>
      </c>
      <c r="H242">
        <f>J233*C236</f>
        <v>3.947320548919689E-3</v>
      </c>
      <c r="I242">
        <f>J233*D236</f>
        <v>0.21015416358624806</v>
      </c>
      <c r="K242">
        <v>0</v>
      </c>
      <c r="L242">
        <v>0</v>
      </c>
      <c r="M242">
        <v>0</v>
      </c>
      <c r="N242">
        <f>J234</f>
        <v>0.11623459898868282</v>
      </c>
    </row>
    <row r="244" spans="1:29" x14ac:dyDescent="0.25">
      <c r="A244" t="s">
        <v>17</v>
      </c>
      <c r="C244" t="s">
        <v>18</v>
      </c>
      <c r="D244" t="s">
        <v>19</v>
      </c>
      <c r="E244" t="s">
        <v>20</v>
      </c>
      <c r="G244" t="s">
        <v>21</v>
      </c>
      <c r="K244" t="s">
        <v>10</v>
      </c>
    </row>
    <row r="245" spans="1:29" x14ac:dyDescent="0.25">
      <c r="A245">
        <f t="array" ref="A245:A248">A239:D242-F239:I242+K239:N242</f>
        <v>1.9395640452167189</v>
      </c>
      <c r="C245">
        <f>SQRT(SUMPRODUCT(A245:A247,A245:A247))</f>
        <v>2.0544875740240247</v>
      </c>
      <c r="D245">
        <f>A245+SIGN(A245)*C245</f>
        <v>3.9940516192407438</v>
      </c>
      <c r="E245">
        <f>D245/(SQRT(SUMPRODUCT(D245:D247,D245:D247)))</f>
        <v>0.98591637406230326</v>
      </c>
      <c r="G245">
        <f t="array" ref="G245:I247">MMULT(E245:E247,TRANSPOSE(E245:E247))</f>
        <v>0.97203109664415943</v>
      </c>
      <c r="H245">
        <v>0.16488372812655588</v>
      </c>
      <c r="I245">
        <v>5.8975297148645998E-42</v>
      </c>
      <c r="K245">
        <f>1-2*G245</f>
        <v>-0.94406219328831886</v>
      </c>
      <c r="L245">
        <f t="shared" ref="L245" si="74">-2*H245</f>
        <v>-0.32976745625311177</v>
      </c>
      <c r="M245">
        <f t="shared" ref="M245:M246" si="75">-2*I245</f>
        <v>-1.17950594297292E-41</v>
      </c>
      <c r="N245">
        <v>0</v>
      </c>
    </row>
    <row r="246" spans="1:29" x14ac:dyDescent="0.25">
      <c r="A246">
        <v>0.67750314118952948</v>
      </c>
      <c r="D246">
        <f>A246</f>
        <v>0.67750314118952948</v>
      </c>
      <c r="E246">
        <f>D246/(SQRT(SUMPRODUCT(D245:D247,D245:D247)))</f>
        <v>0.16723906049676415</v>
      </c>
      <c r="G246">
        <v>0.16488372812655588</v>
      </c>
      <c r="H246">
        <v>2.796890335584034E-2</v>
      </c>
      <c r="I246">
        <v>1.0003863965681309E-42</v>
      </c>
      <c r="K246">
        <f t="shared" ref="K246:K247" si="76">-2*G246</f>
        <v>-0.32976745625311177</v>
      </c>
      <c r="L246">
        <f>1-2*H246</f>
        <v>0.94406219328831931</v>
      </c>
      <c r="M246">
        <f t="shared" si="75"/>
        <v>-2.0007727931362619E-42</v>
      </c>
      <c r="N246">
        <v>0</v>
      </c>
    </row>
    <row r="247" spans="1:29" x14ac:dyDescent="0.25">
      <c r="A247">
        <v>2.4232803033253546E-41</v>
      </c>
      <c r="D247">
        <f>A247</f>
        <v>2.4232803033253546E-41</v>
      </c>
      <c r="E247">
        <f>D247/(SQRT(SUMPRODUCT(D245:D247,D245:D247)))</f>
        <v>5.9817747934997945E-42</v>
      </c>
      <c r="G247">
        <v>5.8975297148645998E-42</v>
      </c>
      <c r="H247">
        <v>1.0003863965681309E-42</v>
      </c>
      <c r="I247">
        <v>3.5781629680149512E-83</v>
      </c>
      <c r="K247">
        <f t="shared" si="76"/>
        <v>-1.17950594297292E-41</v>
      </c>
      <c r="L247">
        <f t="shared" ref="L247" si="77">-2*H247</f>
        <v>-2.0007727931362619E-42</v>
      </c>
      <c r="M247">
        <f>1-2*I247</f>
        <v>1</v>
      </c>
      <c r="N247">
        <v>0</v>
      </c>
    </row>
    <row r="248" spans="1:29" x14ac:dyDescent="0.25">
      <c r="A248">
        <v>0</v>
      </c>
      <c r="K248">
        <v>0</v>
      </c>
      <c r="L248">
        <v>0</v>
      </c>
      <c r="M248">
        <v>0</v>
      </c>
      <c r="N248">
        <v>1</v>
      </c>
    </row>
    <row r="249" spans="1:29" x14ac:dyDescent="0.25">
      <c r="K249" t="s">
        <v>22</v>
      </c>
      <c r="P249" t="s">
        <v>23</v>
      </c>
      <c r="U249" t="s">
        <v>24</v>
      </c>
      <c r="Z249" t="s">
        <v>25</v>
      </c>
    </row>
    <row r="250" spans="1:29" x14ac:dyDescent="0.25">
      <c r="A250">
        <f t="array" ref="A250:D253">MMULT(MMULT(K245:N248,A233:D236),K245:N248)</f>
        <v>1.0273204034846546</v>
      </c>
      <c r="B250">
        <v>0.39800212560110398</v>
      </c>
      <c r="C250">
        <v>0.8416769343704309</v>
      </c>
      <c r="D250">
        <v>0.33242920614927962</v>
      </c>
      <c r="F250" t="s">
        <v>26</v>
      </c>
      <c r="G250">
        <f>SQRT(A251*A251+A252*A252)</f>
        <v>0.3317698047279124</v>
      </c>
      <c r="H250" t="s">
        <v>27</v>
      </c>
      <c r="I250">
        <f>A251/G250</f>
        <v>-1</v>
      </c>
      <c r="K250">
        <v>1</v>
      </c>
      <c r="L250">
        <v>0</v>
      </c>
      <c r="M250">
        <v>0</v>
      </c>
      <c r="N250">
        <v>0</v>
      </c>
      <c r="P250">
        <v>1</v>
      </c>
      <c r="Q250">
        <v>0</v>
      </c>
      <c r="R250">
        <v>0</v>
      </c>
      <c r="S250">
        <v>0</v>
      </c>
      <c r="U250">
        <f t="array" ref="U250:X253">MMULT(P250:S253,MMULT(K250:N253,A250:D253))</f>
        <v>1.0273204034846546</v>
      </c>
      <c r="V250">
        <v>0.39800212560110398</v>
      </c>
      <c r="W250">
        <v>0.8416769343704309</v>
      </c>
      <c r="X250">
        <v>0.33242920614927962</v>
      </c>
      <c r="Z250">
        <f t="array" ref="Z250:AC253">MMULT(MMULT(U250:X253,TRANSPOSE(K250:N253)), TRANSPOSE(P250:S253))</f>
        <v>1.0273204034846546</v>
      </c>
      <c r="AA250">
        <v>-0.39800212560110398</v>
      </c>
      <c r="AB250">
        <v>-0.8416769343704309</v>
      </c>
      <c r="AC250">
        <v>0.33242920614927962</v>
      </c>
    </row>
    <row r="251" spans="1:29" x14ac:dyDescent="0.25">
      <c r="A251">
        <v>-0.3317698047279124</v>
      </c>
      <c r="B251">
        <v>1.4211103251532737</v>
      </c>
      <c r="C251">
        <v>-0.42415134893210693</v>
      </c>
      <c r="D251">
        <v>0.31668780182315515</v>
      </c>
      <c r="H251" t="s">
        <v>28</v>
      </c>
      <c r="I251">
        <f>A252/G250</f>
        <v>-6.3468057195657838E-41</v>
      </c>
      <c r="K251">
        <v>0</v>
      </c>
      <c r="L251">
        <f>I250</f>
        <v>-1</v>
      </c>
      <c r="M251">
        <f>I251</f>
        <v>-6.3468057195657838E-41</v>
      </c>
      <c r="N251">
        <v>0</v>
      </c>
      <c r="P251">
        <v>0</v>
      </c>
      <c r="Q251">
        <f>I252</f>
        <v>1</v>
      </c>
      <c r="R251">
        <v>0</v>
      </c>
      <c r="S251">
        <f>I253</f>
        <v>2.0556198777839091E-43</v>
      </c>
      <c r="U251">
        <v>0.3317698047279124</v>
      </c>
      <c r="V251">
        <v>-1.4211103251532737</v>
      </c>
      <c r="W251">
        <v>0.42415134893210693</v>
      </c>
      <c r="X251">
        <v>-0.31668780182315515</v>
      </c>
      <c r="Z251">
        <v>0.3317698047279124</v>
      </c>
      <c r="AA251">
        <v>1.4211103251532737</v>
      </c>
      <c r="AB251">
        <v>-0.42415134893210693</v>
      </c>
      <c r="AC251">
        <v>-0.31668780182315515</v>
      </c>
    </row>
    <row r="252" spans="1:29" x14ac:dyDescent="0.25">
      <c r="A252">
        <v>-2.1056784942263376E-41</v>
      </c>
      <c r="B252">
        <v>1.140164105959542E-40</v>
      </c>
      <c r="C252">
        <v>-0.37485596149418571</v>
      </c>
      <c r="D252">
        <v>0.1455502248413485</v>
      </c>
      <c r="F252" t="s">
        <v>26</v>
      </c>
      <c r="G252">
        <f>SQRT(G250*G250+A253*A253)</f>
        <v>0.3317698047279124</v>
      </c>
      <c r="H252" t="s">
        <v>27</v>
      </c>
      <c r="I252">
        <f>G250/G252</f>
        <v>1</v>
      </c>
      <c r="K252">
        <v>0</v>
      </c>
      <c r="L252">
        <f>-M251</f>
        <v>6.3468057195657838E-41</v>
      </c>
      <c r="M252">
        <f>L251</f>
        <v>-1</v>
      </c>
      <c r="N252">
        <v>0</v>
      </c>
      <c r="P252">
        <v>0</v>
      </c>
      <c r="Q252">
        <v>0</v>
      </c>
      <c r="R252">
        <v>1</v>
      </c>
      <c r="S252">
        <v>0</v>
      </c>
      <c r="U252">
        <v>0</v>
      </c>
      <c r="V252">
        <v>-2.3821299197786315E-41</v>
      </c>
      <c r="W252">
        <v>0.37485596149418571</v>
      </c>
      <c r="X252">
        <v>-0.1455502248413485</v>
      </c>
      <c r="Z252">
        <v>0</v>
      </c>
      <c r="AA252">
        <v>4.645854285840014E-56</v>
      </c>
      <c r="AB252">
        <v>-0.37485596149418571</v>
      </c>
      <c r="AC252">
        <v>-0.1455502248413485</v>
      </c>
    </row>
    <row r="253" spans="1:29" x14ac:dyDescent="0.25">
      <c r="A253">
        <v>6.819926054471827E-44</v>
      </c>
      <c r="B253">
        <v>1.1568506782251658E-44</v>
      </c>
      <c r="C253">
        <v>-5.7820192387351152E-3</v>
      </c>
      <c r="D253">
        <v>-0.30783297223949246</v>
      </c>
      <c r="H253" t="s">
        <v>28</v>
      </c>
      <c r="I253">
        <f>A253/G252</f>
        <v>2.0556198777839091E-43</v>
      </c>
      <c r="K253">
        <v>0</v>
      </c>
      <c r="L253">
        <v>0</v>
      </c>
      <c r="M253">
        <v>0</v>
      </c>
      <c r="N253">
        <v>1</v>
      </c>
      <c r="P253">
        <v>0</v>
      </c>
      <c r="Q253">
        <f>-S251</f>
        <v>-2.0556198777839091E-43</v>
      </c>
      <c r="R253">
        <v>0</v>
      </c>
      <c r="S253">
        <f>Q251</f>
        <v>1</v>
      </c>
      <c r="U253">
        <v>0</v>
      </c>
      <c r="V253">
        <v>3.0369477007315404E-43</v>
      </c>
      <c r="W253">
        <v>-5.7820192387351152E-3</v>
      </c>
      <c r="X253">
        <v>-0.30783297223949246</v>
      </c>
      <c r="Z253">
        <v>0</v>
      </c>
      <c r="AA253">
        <v>-2.987047333373348E-59</v>
      </c>
      <c r="AB253">
        <v>5.7820192387351152E-3</v>
      </c>
      <c r="AC253">
        <v>-0.30783297223949246</v>
      </c>
    </row>
    <row r="254" spans="1:29" x14ac:dyDescent="0.25">
      <c r="K254" t="s">
        <v>29</v>
      </c>
      <c r="P254" t="s">
        <v>30</v>
      </c>
      <c r="U254" t="s">
        <v>31</v>
      </c>
    </row>
    <row r="255" spans="1:29" x14ac:dyDescent="0.25">
      <c r="A255">
        <f>Z250</f>
        <v>1.0273204034846546</v>
      </c>
      <c r="B255">
        <f t="shared" ref="B255:B258" si="78">AA250</f>
        <v>-0.39800212560110398</v>
      </c>
      <c r="C255">
        <f t="shared" ref="C255:C258" si="79">AB250</f>
        <v>-0.8416769343704309</v>
      </c>
      <c r="D255">
        <f t="shared" ref="D255:D258" si="80">AC250</f>
        <v>0.33242920614927962</v>
      </c>
      <c r="F255" t="s">
        <v>26</v>
      </c>
      <c r="G255">
        <f>SQRT(B257*B257+B258*B258)</f>
        <v>4.645855246099452E-56</v>
      </c>
      <c r="H255" t="s">
        <v>27</v>
      </c>
      <c r="I255">
        <f>B257/G255</f>
        <v>0.99999979330836042</v>
      </c>
      <c r="K255">
        <v>1</v>
      </c>
      <c r="L255">
        <v>0</v>
      </c>
      <c r="M255">
        <v>0</v>
      </c>
      <c r="N255">
        <v>0</v>
      </c>
      <c r="P255">
        <f t="array" ref="P255:S258">MMULT(K255:N258,A255:D258)</f>
        <v>1.0273204034846546</v>
      </c>
      <c r="Q255">
        <v>-0.39800212560110398</v>
      </c>
      <c r="R255">
        <v>-0.8416769343704309</v>
      </c>
      <c r="S255">
        <v>0.33242920614927962</v>
      </c>
      <c r="U255">
        <f t="array" ref="U255:X258">MMULT(P255:S258,TRANSPOSE(K255:N258))</f>
        <v>1.0273204034846546</v>
      </c>
      <c r="V255">
        <v>-0.39800212560110398</v>
      </c>
      <c r="W255">
        <v>-0.84189049538191019</v>
      </c>
      <c r="X255">
        <v>0.33188798221365085</v>
      </c>
    </row>
    <row r="256" spans="1:29" x14ac:dyDescent="0.25">
      <c r="A256">
        <f t="shared" ref="A256:A258" si="81">Z251</f>
        <v>0.3317698047279124</v>
      </c>
      <c r="B256">
        <f t="shared" si="78"/>
        <v>1.4211103251532737</v>
      </c>
      <c r="C256">
        <f t="shared" si="79"/>
        <v>-0.42415134893210693</v>
      </c>
      <c r="D256">
        <f t="shared" si="80"/>
        <v>-0.31668780182315515</v>
      </c>
      <c r="H256" t="s">
        <v>28</v>
      </c>
      <c r="I256">
        <f>B258/G255</f>
        <v>-6.4294885982106326E-4</v>
      </c>
      <c r="K256">
        <v>0</v>
      </c>
      <c r="L256">
        <v>1</v>
      </c>
      <c r="M256">
        <v>0</v>
      </c>
      <c r="N256">
        <v>0</v>
      </c>
      <c r="P256">
        <v>0.3317698047279124</v>
      </c>
      <c r="Q256">
        <v>1.4211103251532737</v>
      </c>
      <c r="R256">
        <v>-0.42415134893210693</v>
      </c>
      <c r="S256">
        <v>-0.31668780182315515</v>
      </c>
      <c r="U256">
        <v>0.3317698047279124</v>
      </c>
      <c r="V256">
        <v>1.4211103251532737</v>
      </c>
      <c r="W256">
        <v>-0.42394764720246775</v>
      </c>
      <c r="X256">
        <v>-0.31696044399262163</v>
      </c>
    </row>
    <row r="257" spans="1:24" x14ac:dyDescent="0.25">
      <c r="A257">
        <f t="shared" si="81"/>
        <v>0</v>
      </c>
      <c r="B257">
        <f t="shared" si="78"/>
        <v>4.645854285840014E-56</v>
      </c>
      <c r="C257">
        <f t="shared" si="79"/>
        <v>-0.37485596149418571</v>
      </c>
      <c r="D257">
        <f t="shared" si="80"/>
        <v>-0.1455502248413485</v>
      </c>
      <c r="K257">
        <v>0</v>
      </c>
      <c r="L257">
        <v>0</v>
      </c>
      <c r="M257">
        <f>I255</f>
        <v>0.99999979330836042</v>
      </c>
      <c r="N257">
        <f>I256</f>
        <v>-6.4294885982106326E-4</v>
      </c>
      <c r="P257">
        <v>0</v>
      </c>
      <c r="Q257">
        <v>4.6458552460994511E-56</v>
      </c>
      <c r="R257">
        <v>-0.37485960155726944</v>
      </c>
      <c r="S257">
        <v>-0.14535227389881716</v>
      </c>
      <c r="U257">
        <v>0</v>
      </c>
      <c r="V257">
        <v>4.6458552460994511E-56</v>
      </c>
      <c r="W257">
        <v>-0.37476606999814815</v>
      </c>
      <c r="X257">
        <v>-0.14559325940913156</v>
      </c>
    </row>
    <row r="258" spans="1:24" x14ac:dyDescent="0.25">
      <c r="A258">
        <f t="shared" si="81"/>
        <v>0</v>
      </c>
      <c r="B258">
        <f t="shared" si="78"/>
        <v>-2.987047333373348E-59</v>
      </c>
      <c r="C258">
        <f t="shared" si="79"/>
        <v>5.7820192387351152E-3</v>
      </c>
      <c r="D258">
        <f t="shared" si="80"/>
        <v>-0.30783297223949246</v>
      </c>
      <c r="K258">
        <v>0</v>
      </c>
      <c r="L258">
        <v>0</v>
      </c>
      <c r="M258">
        <f>-N257</f>
        <v>6.4294885982106326E-4</v>
      </c>
      <c r="N258">
        <f>M257</f>
        <v>0.99999979330836042</v>
      </c>
      <c r="P258">
        <v>0</v>
      </c>
      <c r="Q258">
        <v>-4.4217183002083556E-75</v>
      </c>
      <c r="R258">
        <v>5.5410048306002635E-3</v>
      </c>
      <c r="S258">
        <v>-0.30792648996409916</v>
      </c>
      <c r="U258">
        <v>0</v>
      </c>
      <c r="V258">
        <v>-4.4217183002083556E-75</v>
      </c>
      <c r="W258">
        <v>5.73898467095201E-3</v>
      </c>
      <c r="X258">
        <v>-0.30792286373552996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6" sqref="A6:K15"/>
    </sheetView>
  </sheetViews>
  <sheetFormatPr defaultRowHeight="15" x14ac:dyDescent="0.25"/>
  <sheetData>
    <row r="1" spans="1:13" x14ac:dyDescent="0.25">
      <c r="A1">
        <f ca="1">RAND()*2-0.7</f>
        <v>0.58551806756495717</v>
      </c>
      <c r="B1">
        <f t="shared" ref="B1:M16" ca="1" si="0">RAND()*2-0.7</f>
        <v>0.7113341589354063</v>
      </c>
      <c r="C1">
        <f t="shared" ca="1" si="0"/>
        <v>1.1321046669946344</v>
      </c>
      <c r="D1">
        <f t="shared" ca="1" si="0"/>
        <v>-0.23380686602560696</v>
      </c>
      <c r="E1">
        <f t="shared" ca="1" si="0"/>
        <v>-0.55022941705290318</v>
      </c>
      <c r="F1">
        <f t="shared" ca="1" si="0"/>
        <v>1.1411145054987606</v>
      </c>
      <c r="G1">
        <f t="shared" ca="1" si="0"/>
        <v>0.18552245059180672</v>
      </c>
      <c r="H1">
        <f t="shared" ca="1" si="0"/>
        <v>1.0692381938987012</v>
      </c>
      <c r="I1">
        <f t="shared" ca="1" si="0"/>
        <v>0.39817818421555695</v>
      </c>
      <c r="J1">
        <f t="shared" ca="1" si="0"/>
        <v>-0.20914058975724514</v>
      </c>
      <c r="K1">
        <f t="shared" ca="1" si="0"/>
        <v>0.19638555896221721</v>
      </c>
      <c r="L1">
        <f t="shared" ca="1" si="0"/>
        <v>1.0310315192919404</v>
      </c>
      <c r="M1">
        <f t="shared" ca="1" si="0"/>
        <v>0.2856034075618874</v>
      </c>
    </row>
    <row r="2" spans="1:13" x14ac:dyDescent="0.25">
      <c r="A2">
        <f t="shared" ref="A2:M30" ca="1" si="1">RAND()*2-0.7</f>
        <v>0.44824831564503453</v>
      </c>
      <c r="B2">
        <f t="shared" ca="1" si="0"/>
        <v>0.66636161184702281</v>
      </c>
      <c r="C2">
        <f t="shared" ca="1" si="0"/>
        <v>1.2144881589608536</v>
      </c>
      <c r="D2">
        <f t="shared" ca="1" si="0"/>
        <v>-0.46069289182201412</v>
      </c>
      <c r="E2">
        <f t="shared" ca="1" si="0"/>
        <v>1.1691219194087279</v>
      </c>
      <c r="F2">
        <f t="shared" ca="1" si="0"/>
        <v>-0.33780840616210006</v>
      </c>
      <c r="G2">
        <f t="shared" ca="1" si="0"/>
        <v>0.6570711303340504</v>
      </c>
      <c r="H2">
        <f t="shared" ca="1" si="0"/>
        <v>1.1963474501235207</v>
      </c>
      <c r="I2">
        <f t="shared" ca="1" si="0"/>
        <v>0.71490368894786815</v>
      </c>
      <c r="J2">
        <f t="shared" ca="1" si="0"/>
        <v>0.94514309575397704</v>
      </c>
      <c r="K2">
        <f t="shared" ca="1" si="0"/>
        <v>0.22465146149847892</v>
      </c>
      <c r="L2">
        <f t="shared" ca="1" si="0"/>
        <v>0.19359560548099886</v>
      </c>
      <c r="M2">
        <f t="shared" ca="1" si="0"/>
        <v>1.100329128079546</v>
      </c>
    </row>
    <row r="3" spans="1:13" x14ac:dyDescent="0.25">
      <c r="A3">
        <f t="shared" ca="1" si="1"/>
        <v>0.13651391780488509</v>
      </c>
      <c r="B3">
        <f t="shared" ca="1" si="0"/>
        <v>0.13395153257111558</v>
      </c>
      <c r="C3">
        <f t="shared" ca="1" si="0"/>
        <v>-0.1773512294867754</v>
      </c>
      <c r="D3">
        <f t="shared" ca="1" si="0"/>
        <v>1.0968872697575449</v>
      </c>
      <c r="E3">
        <f t="shared" ca="1" si="0"/>
        <v>0.59991995225305206</v>
      </c>
      <c r="F3">
        <f t="shared" ca="1" si="0"/>
        <v>-0.67405880762468384</v>
      </c>
      <c r="G3">
        <f t="shared" ca="1" si="0"/>
        <v>0.35319420389211476</v>
      </c>
      <c r="H3">
        <f t="shared" ca="1" si="0"/>
        <v>0.7717064189215721</v>
      </c>
      <c r="I3">
        <f t="shared" ca="1" si="0"/>
        <v>0.17742611456688517</v>
      </c>
      <c r="J3">
        <f t="shared" ca="1" si="0"/>
        <v>1.0443306571855748</v>
      </c>
      <c r="K3">
        <f t="shared" ca="1" si="0"/>
        <v>0.52129912569589609</v>
      </c>
      <c r="L3">
        <f t="shared" ca="1" si="0"/>
        <v>-0.20137744445902284</v>
      </c>
      <c r="M3">
        <f t="shared" ca="1" si="0"/>
        <v>-0.24398824419020726</v>
      </c>
    </row>
    <row r="4" spans="1:13" x14ac:dyDescent="0.25">
      <c r="A4">
        <f t="shared" ca="1" si="1"/>
        <v>-0.43277929904111323</v>
      </c>
      <c r="B4">
        <f t="shared" ca="1" si="0"/>
        <v>0.84295320896662029</v>
      </c>
      <c r="C4">
        <f t="shared" ca="1" si="0"/>
        <v>1.0225413607565998</v>
      </c>
      <c r="D4">
        <f t="shared" ca="1" si="0"/>
        <v>0.27683967490916039</v>
      </c>
      <c r="E4">
        <f t="shared" ca="1" si="0"/>
        <v>1.1593550911756472</v>
      </c>
      <c r="F4">
        <f t="shared" ca="1" si="0"/>
        <v>-0.2385804921629322</v>
      </c>
      <c r="G4">
        <f t="shared" ca="1" si="0"/>
        <v>0.82457399083180216</v>
      </c>
      <c r="H4">
        <f t="shared" ca="1" si="0"/>
        <v>0.27125820660641531</v>
      </c>
      <c r="I4">
        <f t="shared" ca="1" si="0"/>
        <v>5.8227263130035123E-3</v>
      </c>
      <c r="J4">
        <f t="shared" ca="1" si="0"/>
        <v>1.2730210288246888</v>
      </c>
      <c r="K4">
        <f t="shared" ca="1" si="0"/>
        <v>-0.34191932243145429</v>
      </c>
      <c r="L4">
        <f t="shared" ca="1" si="0"/>
        <v>0.47578289613610303</v>
      </c>
      <c r="M4">
        <f t="shared" ca="1" si="0"/>
        <v>1.0773229221377303</v>
      </c>
    </row>
    <row r="5" spans="1:13" x14ac:dyDescent="0.25">
      <c r="A5">
        <f t="shared" ca="1" si="1"/>
        <v>-0.28257522521529488</v>
      </c>
      <c r="B5">
        <f t="shared" ca="1" si="0"/>
        <v>-0.67342729252805711</v>
      </c>
      <c r="C5">
        <f t="shared" ca="1" si="0"/>
        <v>0.77734962655713802</v>
      </c>
      <c r="D5">
        <f t="shared" ca="1" si="0"/>
        <v>-0.35008253246778098</v>
      </c>
      <c r="E5">
        <f t="shared" ca="1" si="0"/>
        <v>1.250905575783624</v>
      </c>
      <c r="F5">
        <f t="shared" ca="1" si="0"/>
        <v>1.1645717600133285</v>
      </c>
      <c r="G5">
        <f t="shared" ca="1" si="0"/>
        <v>0.80467020232874065</v>
      </c>
      <c r="H5">
        <f t="shared" ca="1" si="0"/>
        <v>1.2913595150106387</v>
      </c>
      <c r="I5">
        <f t="shared" ca="1" si="0"/>
        <v>-0.65151810385778974</v>
      </c>
      <c r="J5">
        <f t="shared" ca="1" si="0"/>
        <v>-0.13281362493927595</v>
      </c>
      <c r="K5">
        <f t="shared" ca="1" si="0"/>
        <v>-0.17002276666272675</v>
      </c>
      <c r="L5">
        <f t="shared" ca="1" si="0"/>
        <v>0.14714402879064048</v>
      </c>
      <c r="M5">
        <f t="shared" ca="1" si="0"/>
        <v>1.1686715353076058</v>
      </c>
    </row>
    <row r="6" spans="1:13" x14ac:dyDescent="0.25">
      <c r="A6">
        <f t="shared" ca="1" si="1"/>
        <v>2.9200342100140331E-2</v>
      </c>
      <c r="B6">
        <f t="shared" ca="1" si="0"/>
        <v>0.5104506056528566</v>
      </c>
      <c r="C6">
        <f t="shared" ca="1" si="0"/>
        <v>-0.37667294290798159</v>
      </c>
      <c r="D6">
        <f t="shared" ca="1" si="0"/>
        <v>-0.49371800104557728</v>
      </c>
      <c r="E6">
        <f t="shared" ca="1" si="0"/>
        <v>-8.7536877342395458E-2</v>
      </c>
      <c r="F6">
        <f t="shared" ca="1" si="0"/>
        <v>0.88944821458439027</v>
      </c>
      <c r="G6">
        <f t="shared" ca="1" si="0"/>
        <v>0.7926793278040154</v>
      </c>
      <c r="H6">
        <f t="shared" ca="1" si="0"/>
        <v>0.815315198991998</v>
      </c>
      <c r="I6">
        <f t="shared" ca="1" si="0"/>
        <v>0.51051016033345276</v>
      </c>
      <c r="J6">
        <f t="shared" ca="1" si="0"/>
        <v>0.58114767865371042</v>
      </c>
      <c r="K6">
        <f t="shared" ca="1" si="0"/>
        <v>1.1879568440152024</v>
      </c>
      <c r="L6">
        <f t="shared" ca="1" si="0"/>
        <v>1.1541644161611944</v>
      </c>
      <c r="M6">
        <f t="shared" ca="1" si="0"/>
        <v>1.2205712747384063</v>
      </c>
    </row>
    <row r="7" spans="1:13" x14ac:dyDescent="0.25">
      <c r="A7">
        <f t="shared" ca="1" si="1"/>
        <v>1.1801526473116979</v>
      </c>
      <c r="B7">
        <f t="shared" ca="1" si="0"/>
        <v>0.70586931147976295</v>
      </c>
      <c r="C7">
        <f t="shared" ca="1" si="0"/>
        <v>-0.69730405817084473</v>
      </c>
      <c r="D7">
        <f t="shared" ca="1" si="0"/>
        <v>0.9063246180365705</v>
      </c>
      <c r="E7">
        <f t="shared" ca="1" si="0"/>
        <v>-0.13273695721256851</v>
      </c>
      <c r="F7">
        <f t="shared" ca="1" si="0"/>
        <v>-0.44885444629845739</v>
      </c>
      <c r="G7">
        <f t="shared" ca="1" si="0"/>
        <v>0.5876974936927255</v>
      </c>
      <c r="H7">
        <f t="shared" ca="1" si="0"/>
        <v>0.32263642334189369</v>
      </c>
      <c r="I7">
        <f t="shared" ca="1" si="0"/>
        <v>0.70631307990206738</v>
      </c>
      <c r="J7">
        <f t="shared" ca="1" si="0"/>
        <v>0.93262367033646543</v>
      </c>
      <c r="K7">
        <f t="shared" ca="1" si="0"/>
        <v>1.2322813323959863</v>
      </c>
      <c r="L7">
        <f t="shared" ca="1" si="0"/>
        <v>0.11739535438710313</v>
      </c>
      <c r="M7">
        <f t="shared" ca="1" si="0"/>
        <v>1.0566453836150655</v>
      </c>
    </row>
    <row r="8" spans="1:13" x14ac:dyDescent="0.25">
      <c r="A8">
        <f t="shared" ca="1" si="1"/>
        <v>0.97116972663741641</v>
      </c>
      <c r="B8">
        <f t="shared" ca="1" si="0"/>
        <v>-0.24135411369765647</v>
      </c>
      <c r="C8">
        <f t="shared" ca="1" si="0"/>
        <v>1.13699857783502</v>
      </c>
      <c r="D8">
        <f t="shared" ca="1" si="0"/>
        <v>1.0349024241984555</v>
      </c>
      <c r="E8">
        <f t="shared" ca="1" si="0"/>
        <v>0.85704258150342683</v>
      </c>
      <c r="F8">
        <f t="shared" ca="1" si="0"/>
        <v>0.2398944985389464</v>
      </c>
      <c r="G8">
        <f t="shared" ca="1" si="0"/>
        <v>3.8432978455558153E-2</v>
      </c>
      <c r="H8">
        <f t="shared" ca="1" si="0"/>
        <v>1.0234169513929787</v>
      </c>
      <c r="I8">
        <f t="shared" ca="1" si="0"/>
        <v>0.86498422164477562</v>
      </c>
      <c r="J8">
        <f t="shared" ca="1" si="0"/>
        <v>1.254822883537779</v>
      </c>
      <c r="K8">
        <f t="shared" ca="1" si="0"/>
        <v>1.215609946306264</v>
      </c>
      <c r="L8">
        <f t="shared" ca="1" si="0"/>
        <v>-0.25765056352561211</v>
      </c>
      <c r="M8">
        <f t="shared" ca="1" si="0"/>
        <v>0.25446159194495555</v>
      </c>
    </row>
    <row r="9" spans="1:13" x14ac:dyDescent="0.25">
      <c r="A9">
        <f t="shared" ca="1" si="1"/>
        <v>1.0879563905581802</v>
      </c>
      <c r="B9">
        <f t="shared" ca="1" si="0"/>
        <v>-0.10373786351582592</v>
      </c>
      <c r="C9">
        <f t="shared" ca="1" si="0"/>
        <v>0.76630471786843657</v>
      </c>
      <c r="D9">
        <f t="shared" ca="1" si="0"/>
        <v>-0.58911550938246626</v>
      </c>
      <c r="E9">
        <f t="shared" ca="1" si="0"/>
        <v>1.2166349979959421</v>
      </c>
      <c r="F9">
        <f t="shared" ca="1" si="0"/>
        <v>-0.32214058873764584</v>
      </c>
      <c r="G9">
        <f t="shared" ca="1" si="0"/>
        <v>-0.27672608779737318</v>
      </c>
      <c r="H9">
        <f t="shared" ca="1" si="0"/>
        <v>-0.26446439912272313</v>
      </c>
      <c r="I9">
        <f t="shared" ca="1" si="0"/>
        <v>0.34274005657250872</v>
      </c>
      <c r="J9">
        <f t="shared" ca="1" si="0"/>
        <v>-0.33565246270386129</v>
      </c>
      <c r="K9">
        <f t="shared" ca="1" si="0"/>
        <v>-0.39658787753809643</v>
      </c>
      <c r="L9">
        <f t="shared" ca="1" si="0"/>
        <v>-0.51169754580442883</v>
      </c>
      <c r="M9">
        <f t="shared" ca="1" si="0"/>
        <v>1.2718591704588349</v>
      </c>
    </row>
    <row r="10" spans="1:13" x14ac:dyDescent="0.25">
      <c r="A10">
        <f t="shared" ca="1" si="1"/>
        <v>0.15918013165553457</v>
      </c>
      <c r="B10">
        <f t="shared" ca="1" si="0"/>
        <v>-4.6229398450388981E-2</v>
      </c>
      <c r="C10">
        <f t="shared" ca="1" si="0"/>
        <v>-0.67514135166462208</v>
      </c>
      <c r="D10">
        <f t="shared" ca="1" si="0"/>
        <v>1.0040895139777644</v>
      </c>
      <c r="E10">
        <f t="shared" ca="1" si="0"/>
        <v>-0.11770682454583858</v>
      </c>
      <c r="F10">
        <f t="shared" ca="1" si="0"/>
        <v>0.89358948528632376</v>
      </c>
      <c r="G10">
        <f t="shared" ca="1" si="0"/>
        <v>8.5639357473343836E-2</v>
      </c>
      <c r="H10">
        <f t="shared" ca="1" si="0"/>
        <v>0.86146093076270103</v>
      </c>
      <c r="I10">
        <f t="shared" ca="1" si="0"/>
        <v>-5.586777203437765E-2</v>
      </c>
      <c r="J10">
        <f t="shared" ca="1" si="0"/>
        <v>1.2200039777597338</v>
      </c>
      <c r="K10">
        <f t="shared" ca="1" si="0"/>
        <v>7.2507486859354708E-2</v>
      </c>
      <c r="L10">
        <f t="shared" ca="1" si="0"/>
        <v>-0.56558187173234398</v>
      </c>
      <c r="M10">
        <f t="shared" ca="1" si="0"/>
        <v>0.61539583089801253</v>
      </c>
    </row>
    <row r="11" spans="1:13" x14ac:dyDescent="0.25">
      <c r="A11">
        <f t="shared" ca="1" si="1"/>
        <v>0.60139128612368653</v>
      </c>
      <c r="B11">
        <f t="shared" ca="1" si="0"/>
        <v>0.59131154327167712</v>
      </c>
      <c r="C11">
        <f t="shared" ca="1" si="0"/>
        <v>0.43655993381435443</v>
      </c>
      <c r="D11">
        <f t="shared" ca="1" si="0"/>
        <v>-0.47039849400038802</v>
      </c>
      <c r="E11">
        <f t="shared" ca="1" si="0"/>
        <v>-0.18917812265450484</v>
      </c>
      <c r="F11">
        <f t="shared" ca="1" si="0"/>
        <v>-0.42198286410358143</v>
      </c>
      <c r="G11">
        <f t="shared" ca="1" si="0"/>
        <v>-0.5178428583992567</v>
      </c>
      <c r="H11">
        <f t="shared" ca="1" si="0"/>
        <v>-0.22564427250380215</v>
      </c>
      <c r="I11">
        <f t="shared" ca="1" si="0"/>
        <v>0.20984454117624485</v>
      </c>
      <c r="J11">
        <f t="shared" ca="1" si="0"/>
        <v>0.35353586876058429</v>
      </c>
      <c r="K11">
        <f t="shared" ca="1" si="0"/>
        <v>-0.33467520316152388</v>
      </c>
      <c r="L11">
        <f t="shared" ca="1" si="0"/>
        <v>0.96239087298312342</v>
      </c>
      <c r="M11">
        <f t="shared" ca="1" si="0"/>
        <v>-0.50144006493791116</v>
      </c>
    </row>
    <row r="12" spans="1:13" x14ac:dyDescent="0.25">
      <c r="A12">
        <f t="shared" ca="1" si="1"/>
        <v>0.68779307745110629</v>
      </c>
      <c r="B12">
        <f t="shared" ca="1" si="0"/>
        <v>0.9988252550046115</v>
      </c>
      <c r="C12">
        <f t="shared" ca="1" si="0"/>
        <v>-0.3093764621601498</v>
      </c>
      <c r="D12">
        <f t="shared" ca="1" si="0"/>
        <v>0.7084181222872814</v>
      </c>
      <c r="E12">
        <f t="shared" ca="1" si="0"/>
        <v>0.2887758719774447</v>
      </c>
      <c r="F12">
        <f t="shared" ca="1" si="0"/>
        <v>-0.24903375095969871</v>
      </c>
      <c r="G12">
        <f t="shared" ca="1" si="0"/>
        <v>-0.38338543369651035</v>
      </c>
      <c r="H12">
        <f t="shared" ca="1" si="0"/>
        <v>-6.8074855899667774E-2</v>
      </c>
      <c r="I12">
        <f t="shared" ca="1" si="0"/>
        <v>1.0810995360142568</v>
      </c>
      <c r="J12">
        <f t="shared" ca="1" si="0"/>
        <v>0.21253700639656259</v>
      </c>
      <c r="K12">
        <f t="shared" ca="1" si="0"/>
        <v>-9.5704708529842364E-4</v>
      </c>
      <c r="L12">
        <f t="shared" ca="1" si="0"/>
        <v>1.2524577884410311</v>
      </c>
      <c r="M12">
        <f t="shared" ca="1" si="0"/>
        <v>0.95394054298600683</v>
      </c>
    </row>
    <row r="13" spans="1:13" x14ac:dyDescent="0.25">
      <c r="A13">
        <f t="shared" ca="1" si="1"/>
        <v>-0.59413199333610578</v>
      </c>
      <c r="B13">
        <f t="shared" ca="1" si="0"/>
        <v>0.40719102100531712</v>
      </c>
      <c r="C13">
        <f t="shared" ca="1" si="0"/>
        <v>0.19063465114147959</v>
      </c>
      <c r="D13">
        <f t="shared" ca="1" si="0"/>
        <v>0.26172466405805306</v>
      </c>
      <c r="E13">
        <f t="shared" ca="1" si="0"/>
        <v>1.2191570719074778</v>
      </c>
      <c r="F13">
        <f t="shared" ca="1" si="0"/>
        <v>1.1068734145420378</v>
      </c>
      <c r="G13">
        <f t="shared" ca="1" si="0"/>
        <v>-0.12371879316473811</v>
      </c>
      <c r="H13">
        <f t="shared" ca="1" si="0"/>
        <v>0.19029974831513741</v>
      </c>
      <c r="I13">
        <f t="shared" ca="1" si="0"/>
        <v>0.8770060508762727</v>
      </c>
      <c r="J13">
        <f t="shared" ca="1" si="0"/>
        <v>0.93984896416449271</v>
      </c>
      <c r="K13">
        <f t="shared" ca="1" si="0"/>
        <v>3.9499042341617496E-3</v>
      </c>
      <c r="L13">
        <f t="shared" ca="1" si="0"/>
        <v>0.88028951663090105</v>
      </c>
      <c r="M13">
        <f t="shared" ca="1" si="0"/>
        <v>0.46619305834014568</v>
      </c>
    </row>
    <row r="14" spans="1:13" x14ac:dyDescent="0.25">
      <c r="A14">
        <f t="shared" ca="1" si="1"/>
        <v>-0.6684120932345603</v>
      </c>
      <c r="B14">
        <f t="shared" ca="1" si="0"/>
        <v>1.5471666690006769E-2</v>
      </c>
      <c r="C14">
        <f t="shared" ca="1" si="0"/>
        <v>0.41400756134487926</v>
      </c>
      <c r="D14">
        <f t="shared" ca="1" si="0"/>
        <v>0.61131104124975377</v>
      </c>
      <c r="E14">
        <f t="shared" ca="1" si="0"/>
        <v>0.21156666473609342</v>
      </c>
      <c r="F14">
        <f t="shared" ca="1" si="0"/>
        <v>-0.21425151206195836</v>
      </c>
      <c r="G14">
        <f t="shared" ca="1" si="0"/>
        <v>0.28325671868784896</v>
      </c>
      <c r="H14">
        <f t="shared" ca="1" si="0"/>
        <v>-0.49018443822495916</v>
      </c>
      <c r="I14">
        <f t="shared" ca="1" si="0"/>
        <v>0.31649773412652116</v>
      </c>
      <c r="J14">
        <f t="shared" ca="1" si="0"/>
        <v>0.44555388609781832</v>
      </c>
      <c r="K14">
        <f t="shared" ca="1" si="0"/>
        <v>-0.36711089376929307</v>
      </c>
      <c r="L14">
        <f t="shared" ca="1" si="0"/>
        <v>0.37712923943551502</v>
      </c>
      <c r="M14">
        <f t="shared" ca="1" si="0"/>
        <v>0.7051497267994109</v>
      </c>
    </row>
    <row r="15" spans="1:13" x14ac:dyDescent="0.25">
      <c r="A15">
        <f t="shared" ca="1" si="1"/>
        <v>0.30021882278802114</v>
      </c>
      <c r="B15">
        <f t="shared" ca="1" si="0"/>
        <v>-0.6848873844713872</v>
      </c>
      <c r="C15">
        <f t="shared" ca="1" si="0"/>
        <v>1.1292933652382617</v>
      </c>
      <c r="D15">
        <f t="shared" ca="1" si="0"/>
        <v>1.2302484452447859</v>
      </c>
      <c r="E15">
        <f t="shared" ca="1" si="0"/>
        <v>8.1819464564476974E-2</v>
      </c>
      <c r="F15">
        <f t="shared" ca="1" si="0"/>
        <v>0.61758497478612395</v>
      </c>
      <c r="G15">
        <f t="shared" ca="1" si="0"/>
        <v>0.26572229828701466</v>
      </c>
      <c r="H15">
        <f t="shared" ca="1" si="0"/>
        <v>-0.53896927761728697</v>
      </c>
      <c r="I15">
        <f t="shared" ca="1" si="0"/>
        <v>5.3850512272446194E-2</v>
      </c>
      <c r="J15">
        <f t="shared" ca="1" si="0"/>
        <v>0.7832387449481486</v>
      </c>
      <c r="K15">
        <f t="shared" ca="1" si="0"/>
        <v>1.4386672428887026E-2</v>
      </c>
      <c r="L15">
        <f t="shared" ca="1" si="0"/>
        <v>-5.4854689389788325E-2</v>
      </c>
      <c r="M15">
        <f t="shared" ca="1" si="0"/>
        <v>1.2784810820507457</v>
      </c>
    </row>
    <row r="16" spans="1:13" x14ac:dyDescent="0.25">
      <c r="A16">
        <f t="shared" ca="1" si="1"/>
        <v>-0.24528190104437408</v>
      </c>
      <c r="B16">
        <f t="shared" ca="1" si="0"/>
        <v>-0.58067016661340354</v>
      </c>
      <c r="C16">
        <f t="shared" ca="1" si="0"/>
        <v>3.4902002190459358E-2</v>
      </c>
      <c r="D16">
        <f t="shared" ca="1" si="0"/>
        <v>0.30300016679496045</v>
      </c>
      <c r="E16">
        <f t="shared" ca="1" si="0"/>
        <v>0.89109710874495174</v>
      </c>
      <c r="F16">
        <f t="shared" ca="1" si="0"/>
        <v>-0.63802901935932055</v>
      </c>
      <c r="G16">
        <f t="shared" ca="1" si="0"/>
        <v>1.2889389819483446</v>
      </c>
      <c r="H16">
        <f t="shared" ca="1" si="0"/>
        <v>0.67669591900313963</v>
      </c>
      <c r="I16">
        <f t="shared" ca="1" si="0"/>
        <v>1.1592728064698099</v>
      </c>
      <c r="J16">
        <f t="shared" ca="1" si="0"/>
        <v>1.2520173694715448</v>
      </c>
      <c r="K16">
        <f t="shared" ca="1" si="0"/>
        <v>-0.32929825418550807</v>
      </c>
      <c r="L16">
        <f t="shared" ca="1" si="0"/>
        <v>1.1390252191745307</v>
      </c>
      <c r="M16">
        <f t="shared" ca="1" si="0"/>
        <v>0.35614744378795415</v>
      </c>
    </row>
    <row r="17" spans="1:13" x14ac:dyDescent="0.25">
      <c r="A17">
        <f t="shared" ca="1" si="1"/>
        <v>0.39214494359097896</v>
      </c>
      <c r="B17">
        <f t="shared" ca="1" si="1"/>
        <v>0.96042594602803866</v>
      </c>
      <c r="C17">
        <f t="shared" ca="1" si="1"/>
        <v>0.42199109253646694</v>
      </c>
      <c r="D17">
        <f t="shared" ca="1" si="1"/>
        <v>0.95462247791102395</v>
      </c>
      <c r="E17">
        <f t="shared" ca="1" si="1"/>
        <v>-0.69355320761840611</v>
      </c>
      <c r="F17">
        <f t="shared" ca="1" si="1"/>
        <v>-0.26361158603687884</v>
      </c>
      <c r="G17">
        <f t="shared" ca="1" si="1"/>
        <v>-2.5875245792834844E-2</v>
      </c>
      <c r="H17">
        <f t="shared" ca="1" si="1"/>
        <v>0.63311173921933395</v>
      </c>
      <c r="I17">
        <f t="shared" ca="1" si="1"/>
        <v>0.38965002598964538</v>
      </c>
      <c r="J17">
        <f t="shared" ca="1" si="1"/>
        <v>1.1260405358862939</v>
      </c>
      <c r="K17">
        <f t="shared" ca="1" si="1"/>
        <v>-0.42306330753650601</v>
      </c>
      <c r="L17">
        <f t="shared" ca="1" si="1"/>
        <v>0.15488021911141625</v>
      </c>
      <c r="M17">
        <f t="shared" ca="1" si="1"/>
        <v>0.4207733752546976</v>
      </c>
    </row>
    <row r="18" spans="1:13" x14ac:dyDescent="0.25">
      <c r="A18">
        <f t="shared" ca="1" si="1"/>
        <v>1.0255322059361283</v>
      </c>
      <c r="B18">
        <f t="shared" ca="1" si="1"/>
        <v>-0.56976602930201414</v>
      </c>
      <c r="C18">
        <f t="shared" ca="1" si="1"/>
        <v>1.1058063915592442</v>
      </c>
      <c r="D18">
        <f t="shared" ca="1" si="1"/>
        <v>-0.22433092035575708</v>
      </c>
      <c r="E18">
        <f t="shared" ca="1" si="1"/>
        <v>-0.46110649967037287</v>
      </c>
      <c r="F18">
        <f t="shared" ca="1" si="1"/>
        <v>-0.68993694899619018</v>
      </c>
      <c r="G18">
        <f t="shared" ca="1" si="1"/>
        <v>1.0138698584273595</v>
      </c>
      <c r="H18">
        <f t="shared" ca="1" si="1"/>
        <v>5.6291872414279576E-2</v>
      </c>
      <c r="I18">
        <f t="shared" ca="1" si="1"/>
        <v>-0.60622208809974243</v>
      </c>
      <c r="J18">
        <f t="shared" ca="1" si="1"/>
        <v>0.14566485889696401</v>
      </c>
      <c r="K18">
        <f t="shared" ca="1" si="1"/>
        <v>-7.0058731568048538E-2</v>
      </c>
      <c r="L18">
        <f t="shared" ca="1" si="1"/>
        <v>0.9892857727409532</v>
      </c>
      <c r="M18">
        <f t="shared" ca="1" si="1"/>
        <v>0.32693120316817237</v>
      </c>
    </row>
    <row r="19" spans="1:13" x14ac:dyDescent="0.25">
      <c r="A19">
        <f t="shared" ca="1" si="1"/>
        <v>1.0263671916805188</v>
      </c>
      <c r="B19">
        <f t="shared" ca="1" si="1"/>
        <v>0.18248600602650988</v>
      </c>
      <c r="C19">
        <f t="shared" ca="1" si="1"/>
        <v>0.39305338645173582</v>
      </c>
      <c r="D19">
        <f t="shared" ca="1" si="1"/>
        <v>1.8478006952511006E-2</v>
      </c>
      <c r="E19">
        <f t="shared" ca="1" si="1"/>
        <v>3.562268318060946E-3</v>
      </c>
      <c r="F19">
        <f t="shared" ca="1" si="1"/>
        <v>-7.6465660145121683E-2</v>
      </c>
      <c r="G19">
        <f t="shared" ca="1" si="1"/>
        <v>-0.46564274751977242</v>
      </c>
      <c r="H19">
        <f t="shared" ca="1" si="1"/>
        <v>0.46332502940213449</v>
      </c>
      <c r="I19">
        <f t="shared" ca="1" si="1"/>
        <v>0.49959294719203928</v>
      </c>
      <c r="J19">
        <f t="shared" ca="1" si="1"/>
        <v>0.3022689907364402</v>
      </c>
      <c r="K19">
        <f t="shared" ca="1" si="1"/>
        <v>1.2250344826241877E-2</v>
      </c>
      <c r="L19">
        <f t="shared" ca="1" si="1"/>
        <v>1.2366320762436793</v>
      </c>
      <c r="M19">
        <f t="shared" ca="1" si="1"/>
        <v>0.61942398185951575</v>
      </c>
    </row>
    <row r="20" spans="1:13" x14ac:dyDescent="0.25">
      <c r="A20">
        <f t="shared" ca="1" si="1"/>
        <v>3.6934705034290527E-3</v>
      </c>
      <c r="B20">
        <f t="shared" ca="1" si="1"/>
        <v>0.55894595422643123</v>
      </c>
      <c r="C20">
        <f t="shared" ca="1" si="1"/>
        <v>0.59112781193210751</v>
      </c>
      <c r="D20">
        <f t="shared" ca="1" si="1"/>
        <v>0.17064324854002377</v>
      </c>
      <c r="E20">
        <f t="shared" ca="1" si="1"/>
        <v>-0.67298946233805479</v>
      </c>
      <c r="F20">
        <f t="shared" ca="1" si="1"/>
        <v>-0.17036322229392376</v>
      </c>
      <c r="G20">
        <f t="shared" ca="1" si="1"/>
        <v>0.28272031175587742</v>
      </c>
      <c r="H20">
        <f t="shared" ca="1" si="1"/>
        <v>1.1457245415685657</v>
      </c>
      <c r="I20">
        <f t="shared" ca="1" si="1"/>
        <v>0.22826302309700663</v>
      </c>
      <c r="J20">
        <f t="shared" ca="1" si="1"/>
        <v>0.45523702533091748</v>
      </c>
      <c r="K20">
        <f t="shared" ca="1" si="1"/>
        <v>-9.7078569028733463E-2</v>
      </c>
      <c r="L20">
        <f t="shared" ca="1" si="1"/>
        <v>-0.16996396934497926</v>
      </c>
      <c r="M20">
        <f t="shared" ca="1" si="1"/>
        <v>-0.35900083831659524</v>
      </c>
    </row>
    <row r="21" spans="1:13" x14ac:dyDescent="0.25">
      <c r="A21">
        <f t="shared" ca="1" si="1"/>
        <v>-0.26441135149909445</v>
      </c>
      <c r="B21">
        <f t="shared" ca="1" si="1"/>
        <v>0.41220319559758489</v>
      </c>
      <c r="C21">
        <f t="shared" ca="1" si="1"/>
        <v>0.70948312851299744</v>
      </c>
      <c r="D21">
        <f t="shared" ca="1" si="1"/>
        <v>-3.0591950691882808E-4</v>
      </c>
      <c r="E21">
        <f t="shared" ca="1" si="1"/>
        <v>1.0395341829059372</v>
      </c>
      <c r="F21">
        <f t="shared" ca="1" si="1"/>
        <v>0.84162289444804039</v>
      </c>
      <c r="G21">
        <f t="shared" ca="1" si="1"/>
        <v>0.64418995661084755</v>
      </c>
      <c r="H21">
        <f t="shared" ca="1" si="1"/>
        <v>1.0796309479410475</v>
      </c>
      <c r="I21">
        <f t="shared" ca="1" si="1"/>
        <v>0.14698668738670739</v>
      </c>
      <c r="J21">
        <f t="shared" ca="1" si="1"/>
        <v>-0.26531699516442275</v>
      </c>
      <c r="K21">
        <f t="shared" ca="1" si="1"/>
        <v>-0.27742507990243626</v>
      </c>
      <c r="L21">
        <f t="shared" ca="1" si="1"/>
        <v>0.60640369627095381</v>
      </c>
      <c r="M21">
        <f t="shared" ca="1" si="1"/>
        <v>0.65571919524281341</v>
      </c>
    </row>
    <row r="22" spans="1:13" x14ac:dyDescent="0.25">
      <c r="A22">
        <f t="shared" ca="1" si="1"/>
        <v>-9.7717985741601954E-2</v>
      </c>
      <c r="B22">
        <f t="shared" ca="1" si="1"/>
        <v>0.37274149411642044</v>
      </c>
      <c r="C22">
        <f t="shared" ca="1" si="1"/>
        <v>-0.24505398798438227</v>
      </c>
      <c r="D22">
        <f t="shared" ca="1" si="1"/>
        <v>-0.67464780993772355</v>
      </c>
      <c r="E22">
        <f t="shared" ca="1" si="1"/>
        <v>-0.34520289247102798</v>
      </c>
      <c r="F22">
        <f t="shared" ca="1" si="1"/>
        <v>1.2999937254953582</v>
      </c>
      <c r="G22">
        <f t="shared" ca="1" si="1"/>
        <v>0.88930192181508017</v>
      </c>
      <c r="H22">
        <f t="shared" ca="1" si="1"/>
        <v>-0.42380065937849531</v>
      </c>
      <c r="I22">
        <f t="shared" ca="1" si="1"/>
        <v>-0.16247413325403803</v>
      </c>
      <c r="J22">
        <f t="shared" ca="1" si="1"/>
        <v>-0.26932199240825283</v>
      </c>
      <c r="K22">
        <f t="shared" ca="1" si="1"/>
        <v>0.48631932583531001</v>
      </c>
      <c r="L22">
        <f t="shared" ca="1" si="1"/>
        <v>0.69061602193381133</v>
      </c>
      <c r="M22">
        <f t="shared" ca="1" si="1"/>
        <v>1.2253971760311422</v>
      </c>
    </row>
    <row r="23" spans="1:13" x14ac:dyDescent="0.25">
      <c r="A23">
        <f t="shared" ca="1" si="1"/>
        <v>-0.40324976661108147</v>
      </c>
      <c r="B23">
        <f t="shared" ca="1" si="1"/>
        <v>-0.50400094863329836</v>
      </c>
      <c r="C23">
        <f t="shared" ca="1" si="1"/>
        <v>-0.62411193072063376</v>
      </c>
      <c r="D23">
        <f t="shared" ca="1" si="1"/>
        <v>-0.5705737466529035</v>
      </c>
      <c r="E23">
        <f t="shared" ca="1" si="1"/>
        <v>1.1584376342523306</v>
      </c>
      <c r="F23">
        <f t="shared" ca="1" si="1"/>
        <v>0.5781148574150039</v>
      </c>
      <c r="G23">
        <f t="shared" ca="1" si="1"/>
        <v>0.78845391178189539</v>
      </c>
      <c r="H23">
        <f t="shared" ca="1" si="1"/>
        <v>1.2701324944059824</v>
      </c>
      <c r="I23">
        <f t="shared" ca="1" si="1"/>
        <v>-0.56599767762085973</v>
      </c>
      <c r="J23">
        <f t="shared" ca="1" si="1"/>
        <v>-0.67403551999291489</v>
      </c>
      <c r="K23">
        <f t="shared" ca="1" si="1"/>
        <v>-0.62239976204082126</v>
      </c>
      <c r="L23">
        <f t="shared" ca="1" si="1"/>
        <v>1.0735111266097559</v>
      </c>
      <c r="M23">
        <f t="shared" ca="1" si="1"/>
        <v>1.1651736186677948</v>
      </c>
    </row>
    <row r="24" spans="1:13" x14ac:dyDescent="0.25">
      <c r="A24">
        <f t="shared" ca="1" si="1"/>
        <v>-0.35677907080987437</v>
      </c>
      <c r="B24">
        <f t="shared" ca="1" si="1"/>
        <v>-0.48575827291329943</v>
      </c>
      <c r="C24">
        <f t="shared" ca="1" si="1"/>
        <v>0.72145586034815845</v>
      </c>
      <c r="D24">
        <f t="shared" ca="1" si="1"/>
        <v>-0.39752291619964275</v>
      </c>
      <c r="E24">
        <f t="shared" ca="1" si="1"/>
        <v>-0.21750437440325809</v>
      </c>
      <c r="F24">
        <f t="shared" ca="1" si="1"/>
        <v>0.25201324631566147</v>
      </c>
      <c r="G24">
        <f t="shared" ca="1" si="1"/>
        <v>0.57030699482233405</v>
      </c>
      <c r="H24">
        <f t="shared" ca="1" si="1"/>
        <v>-0.42285941709952257</v>
      </c>
      <c r="I24">
        <f t="shared" ca="1" si="1"/>
        <v>0.75238600251780019</v>
      </c>
      <c r="J24">
        <f t="shared" ca="1" si="1"/>
        <v>-0.61945767192319967</v>
      </c>
      <c r="K24">
        <f t="shared" ca="1" si="1"/>
        <v>0.76601974074279</v>
      </c>
      <c r="L24">
        <f t="shared" ca="1" si="1"/>
        <v>1.0734112215039906</v>
      </c>
      <c r="M24">
        <f t="shared" ca="1" si="1"/>
        <v>-0.40409201090530189</v>
      </c>
    </row>
    <row r="25" spans="1:13" x14ac:dyDescent="0.25">
      <c r="A25">
        <f t="shared" ca="1" si="1"/>
        <v>0.18173008310751659</v>
      </c>
      <c r="B25">
        <f t="shared" ca="1" si="1"/>
        <v>0.22633365966527141</v>
      </c>
      <c r="C25">
        <f t="shared" ca="1" si="1"/>
        <v>-0.39236045859564261</v>
      </c>
      <c r="D25">
        <f t="shared" ca="1" si="1"/>
        <v>0.97231572243995079</v>
      </c>
      <c r="E25">
        <f t="shared" ca="1" si="1"/>
        <v>-0.66159554188358638</v>
      </c>
      <c r="F25">
        <f t="shared" ca="1" si="1"/>
        <v>0.56333261695400805</v>
      </c>
      <c r="G25">
        <f t="shared" ca="1" si="1"/>
        <v>-0.51566527242047533</v>
      </c>
      <c r="H25">
        <f t="shared" ca="1" si="1"/>
        <v>5.6722068504084788E-3</v>
      </c>
      <c r="I25">
        <f t="shared" ca="1" si="1"/>
        <v>1.0967024433824837</v>
      </c>
      <c r="J25">
        <f t="shared" ca="1" si="1"/>
        <v>0.56829172799381444</v>
      </c>
      <c r="K25">
        <f t="shared" ca="1" si="1"/>
        <v>-0.11219006356557015</v>
      </c>
      <c r="L25">
        <f t="shared" ca="1" si="1"/>
        <v>0.81751040923638407</v>
      </c>
      <c r="M25">
        <f t="shared" ca="1" si="1"/>
        <v>0.22643647286376423</v>
      </c>
    </row>
    <row r="26" spans="1:13" x14ac:dyDescent="0.25">
      <c r="A26">
        <f t="shared" ca="1" si="1"/>
        <v>1.2886490835321918</v>
      </c>
      <c r="B26">
        <f t="shared" ca="1" si="1"/>
        <v>1.0678590817791089</v>
      </c>
      <c r="C26">
        <f t="shared" ca="1" si="1"/>
        <v>0.35329159576998115</v>
      </c>
      <c r="D26">
        <f t="shared" ca="1" si="1"/>
        <v>0.23501717098103625</v>
      </c>
      <c r="E26">
        <f t="shared" ca="1" si="1"/>
        <v>0.56672259828130223</v>
      </c>
      <c r="F26">
        <f t="shared" ca="1" si="1"/>
        <v>-0.52010689171434898</v>
      </c>
      <c r="G26">
        <f t="shared" ca="1" si="1"/>
        <v>0.57970955130604374</v>
      </c>
      <c r="H26">
        <f t="shared" ca="1" si="1"/>
        <v>0.9021297268839632</v>
      </c>
      <c r="I26">
        <f t="shared" ca="1" si="1"/>
        <v>0.84578878453845596</v>
      </c>
      <c r="J26">
        <f t="shared" ca="1" si="1"/>
        <v>-0.69455650222894438</v>
      </c>
      <c r="K26">
        <f t="shared" ca="1" si="1"/>
        <v>-9.1689611395370907E-2</v>
      </c>
      <c r="L26">
        <f t="shared" ca="1" si="1"/>
        <v>-0.2524515202579356</v>
      </c>
      <c r="M26">
        <f t="shared" ca="1" si="1"/>
        <v>0.50099086069746601</v>
      </c>
    </row>
    <row r="27" spans="1:13" x14ac:dyDescent="0.25">
      <c r="A27">
        <f t="shared" ca="1" si="1"/>
        <v>0.27750692782428854</v>
      </c>
      <c r="B27">
        <f t="shared" ca="1" si="1"/>
        <v>0.84449770521078116</v>
      </c>
      <c r="C27">
        <f t="shared" ca="1" si="1"/>
        <v>-0.30788860745634872</v>
      </c>
      <c r="D27">
        <f t="shared" ca="1" si="1"/>
        <v>-0.4112038714095978</v>
      </c>
      <c r="E27">
        <f t="shared" ca="1" si="1"/>
        <v>0.37646125415620268</v>
      </c>
      <c r="F27">
        <f t="shared" ca="1" si="1"/>
        <v>-0.12034710208576649</v>
      </c>
      <c r="G27">
        <f t="shared" ca="1" si="1"/>
        <v>-0.412582463124054</v>
      </c>
      <c r="H27">
        <f t="shared" ca="1" si="1"/>
        <v>0.9185617155823731</v>
      </c>
      <c r="I27">
        <f t="shared" ca="1" si="1"/>
        <v>0.92141653858936667</v>
      </c>
      <c r="J27">
        <f t="shared" ca="1" si="1"/>
        <v>0.46975403751772471</v>
      </c>
      <c r="K27">
        <f t="shared" ca="1" si="1"/>
        <v>-0.42973474778466203</v>
      </c>
      <c r="L27">
        <f t="shared" ca="1" si="1"/>
        <v>-0.61885144219959876</v>
      </c>
      <c r="M27">
        <f t="shared" ca="1" si="1"/>
        <v>0.69008804405569735</v>
      </c>
    </row>
    <row r="28" spans="1:13" x14ac:dyDescent="0.25">
      <c r="A28">
        <f t="shared" ca="1" si="1"/>
        <v>0.26993439548993936</v>
      </c>
      <c r="B28">
        <f t="shared" ca="1" si="1"/>
        <v>0.9851112238257298</v>
      </c>
      <c r="C28">
        <f t="shared" ca="1" si="1"/>
        <v>0.50535731180742882</v>
      </c>
      <c r="D28">
        <f t="shared" ca="1" si="1"/>
        <v>-0.64532980440374765</v>
      </c>
      <c r="E28">
        <f t="shared" ca="1" si="1"/>
        <v>0.26512916339378556</v>
      </c>
      <c r="F28">
        <f t="shared" ca="1" si="1"/>
        <v>0.17025388061166002</v>
      </c>
      <c r="G28">
        <f t="shared" ca="1" si="1"/>
        <v>-2.2598520348132256E-2</v>
      </c>
      <c r="H28">
        <f t="shared" ca="1" si="1"/>
        <v>0.45286704697764835</v>
      </c>
      <c r="I28">
        <f t="shared" ca="1" si="1"/>
        <v>-0.47791319633301987</v>
      </c>
      <c r="J28">
        <f t="shared" ca="1" si="1"/>
        <v>-0.57622397127586855</v>
      </c>
      <c r="K28">
        <f t="shared" ca="1" si="1"/>
        <v>0.3627494339374735</v>
      </c>
      <c r="L28">
        <f t="shared" ca="1" si="1"/>
        <v>1.0013605511185606</v>
      </c>
      <c r="M28">
        <f t="shared" ca="1" si="1"/>
        <v>-0.11752398710112</v>
      </c>
    </row>
    <row r="29" spans="1:13" x14ac:dyDescent="0.25">
      <c r="A29">
        <f t="shared" ca="1" si="1"/>
        <v>-0.15264931800948522</v>
      </c>
      <c r="B29">
        <f t="shared" ca="1" si="1"/>
        <v>0.28183728130632213</v>
      </c>
      <c r="C29">
        <f t="shared" ca="1" si="1"/>
        <v>0.37090176025975796</v>
      </c>
      <c r="D29">
        <f t="shared" ca="1" si="1"/>
        <v>-0.36572326322534199</v>
      </c>
      <c r="E29">
        <f t="shared" ca="1" si="1"/>
        <v>-0.57235623861498786</v>
      </c>
      <c r="F29">
        <f t="shared" ca="1" si="1"/>
        <v>-0.17546179993748612</v>
      </c>
      <c r="G29">
        <f t="shared" ca="1" si="1"/>
        <v>6.1593748294929362E-2</v>
      </c>
      <c r="H29">
        <f t="shared" ca="1" si="1"/>
        <v>-0.22616058241044068</v>
      </c>
      <c r="I29">
        <f t="shared" ca="1" si="1"/>
        <v>1.0194900024913083</v>
      </c>
      <c r="J29">
        <f t="shared" ca="1" si="1"/>
        <v>0.4364517211432497</v>
      </c>
      <c r="K29">
        <f t="shared" ca="1" si="1"/>
        <v>-0.67168651193612439</v>
      </c>
      <c r="L29">
        <f t="shared" ca="1" si="1"/>
        <v>-0.14960797576519047</v>
      </c>
      <c r="M29">
        <f t="shared" ca="1" si="1"/>
        <v>0.56501721485174783</v>
      </c>
    </row>
    <row r="30" spans="1:13" x14ac:dyDescent="0.25">
      <c r="A30">
        <f t="shared" ca="1" si="1"/>
        <v>0.31923762243735054</v>
      </c>
      <c r="B30">
        <f t="shared" ca="1" si="1"/>
        <v>-0.26297032842054713</v>
      </c>
      <c r="C30">
        <f t="shared" ca="1" si="1"/>
        <v>1.1315496950832482</v>
      </c>
      <c r="D30">
        <f t="shared" ca="1" si="1"/>
        <v>0.14944575542964866</v>
      </c>
      <c r="E30">
        <f t="shared" ca="1" si="1"/>
        <v>0.44697551638516853</v>
      </c>
      <c r="F30">
        <f t="shared" ca="1" si="1"/>
        <v>-0.44413671119369669</v>
      </c>
      <c r="G30">
        <f t="shared" ca="1" si="1"/>
        <v>1.0169312779323583</v>
      </c>
      <c r="H30">
        <f t="shared" ca="1" si="1"/>
        <v>0.48615006189541932</v>
      </c>
      <c r="I30">
        <f t="shared" ca="1" si="1"/>
        <v>0.45243507724631882</v>
      </c>
      <c r="J30">
        <f t="shared" ca="1" si="1"/>
        <v>0.25653462870984711</v>
      </c>
      <c r="K30">
        <f t="shared" ca="1" si="1"/>
        <v>-0.62333153460895852</v>
      </c>
      <c r="L30">
        <f t="shared" ca="1" si="1"/>
        <v>1.2690340804913725</v>
      </c>
      <c r="M30">
        <f t="shared" ca="1" si="1"/>
        <v>-0.48583421345936117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10x10</vt:lpstr>
      <vt:lpstr>4x4 Template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2016-11-27T10:13:42Z</dcterms:created>
  <dcterms:modified xsi:type="dcterms:W3CDTF">2016-12-09T08:58:16Z</dcterms:modified>
</cp:coreProperties>
</file>