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8"/>
  <workbookPr filterPrivacy="1"/>
  <xr:revisionPtr revIDLastSave="0" documentId="8_{6071797C-9574-42A4-A3AB-D681862E79E2}" xr6:coauthVersionLast="47" xr6:coauthVersionMax="47" xr10:uidLastSave="{00000000-0000-0000-0000-000000000000}"/>
  <bookViews>
    <workbookView xWindow="0" yWindow="0" windowWidth="22260" windowHeight="12648" xr2:uid="{00000000-000D-0000-FFFF-FFFF00000000}"/>
  </bookViews>
  <sheets>
    <sheet name="Skewness" sheetId="1" r:id="rId1"/>
  </sheets>
  <definedNames>
    <definedName name="_xlchart.v1.0" hidden="1">Skewness!$D$28:$D$33</definedName>
    <definedName name="_xlchart.v1.1" hidden="1">Skewness!$E$28:$E$33</definedName>
    <definedName name="_xlchart.v1.2" hidden="1">Skewness!$N$28:$N$33</definedName>
    <definedName name="_xlchart.v1.3" hidden="1">Skewness!$O$28:$O$33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1" l="1"/>
  <c r="N29" i="1"/>
  <c r="N30" i="1"/>
  <c r="N31" i="1"/>
  <c r="N32" i="1"/>
  <c r="N28" i="1"/>
  <c r="Q26" i="1"/>
  <c r="Q21" i="1"/>
  <c r="Q22" i="1"/>
  <c r="Q23" i="1"/>
  <c r="Q24" i="1"/>
  <c r="Q25" i="1"/>
  <c r="Q20" i="1"/>
  <c r="P26" i="1"/>
  <c r="P21" i="1"/>
  <c r="P22" i="1"/>
  <c r="P23" i="1"/>
  <c r="P24" i="1"/>
  <c r="P25" i="1"/>
  <c r="P20" i="1"/>
  <c r="N22" i="1"/>
  <c r="O22" i="1"/>
  <c r="N23" i="1"/>
  <c r="O23" i="1"/>
  <c r="N24" i="1"/>
  <c r="O24" i="1"/>
  <c r="N25" i="1"/>
  <c r="O25" i="1"/>
  <c r="O21" i="1"/>
  <c r="N21" i="1"/>
  <c r="O20" i="1"/>
  <c r="N20" i="1"/>
  <c r="D29" i="1"/>
  <c r="D30" i="1"/>
  <c r="D31" i="1"/>
  <c r="D32" i="1"/>
  <c r="D33" i="1"/>
  <c r="D28" i="1"/>
  <c r="G26" i="1"/>
  <c r="F26" i="1"/>
  <c r="G21" i="1"/>
  <c r="G22" i="1"/>
  <c r="G23" i="1"/>
  <c r="G24" i="1"/>
  <c r="G25" i="1"/>
  <c r="G20" i="1"/>
  <c r="F22" i="1"/>
  <c r="F21" i="1"/>
  <c r="F23" i="1"/>
  <c r="F24" i="1"/>
  <c r="F25" i="1"/>
  <c r="F20" i="1"/>
  <c r="D22" i="1"/>
  <c r="E22" i="1"/>
  <c r="D23" i="1"/>
  <c r="E23" i="1"/>
  <c r="D24" i="1"/>
  <c r="E24" i="1"/>
  <c r="D25" i="1"/>
  <c r="E25" i="1"/>
  <c r="D21" i="1"/>
  <c r="E21" i="1"/>
  <c r="E20" i="1"/>
  <c r="O17" i="1"/>
  <c r="E17" i="1"/>
  <c r="D10" i="1"/>
  <c r="N10" i="1"/>
</calcChain>
</file>

<file path=xl/sharedStrings.xml><?xml version="1.0" encoding="utf-8"?>
<sst xmlns="http://schemas.openxmlformats.org/spreadsheetml/2006/main" count="50" uniqueCount="21">
  <si>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</si>
  <si>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</si>
  <si>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</si>
  <si>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</si>
  <si>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</si>
  <si>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</si>
  <si>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</si>
  <si>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</si>
  <si>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SORTED Dataset 1</t>
  </si>
  <si>
    <t>SKEW</t>
  </si>
  <si>
    <t>Dataset 2</t>
  </si>
  <si>
    <t>SORTED Dataset 2</t>
  </si>
  <si>
    <t>Frequency distribution table. Exact width</t>
  </si>
  <si>
    <t>Intervals</t>
  </si>
  <si>
    <t>Interval width</t>
  </si>
  <si>
    <t>Interval start</t>
  </si>
  <si>
    <t>Interval end</t>
  </si>
  <si>
    <t>Absolute frequency</t>
  </si>
  <si>
    <t>Relative frequency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</si>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</sst>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10"/>
      <color rgb="FF002060"/>
      <name val="Arial"/>
      <family val="2"/>
    </font>
    <font>
      <b/>
      <sz val="9"/>
      <color theme="4" tint="-0.499984740745262"/>
      <name val="Arial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2" fontId="1" fillId="2" borderId="0" xfId="0" applyNumberFormat="1" applyFont="1" applyFill="1"/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Positive skew</cx:v>
        </cx:txData>
      </cx:tx>
    </cx:title>
    <cx:plotArea>
      <cx:plotAreaRegion>
        <cx:series layoutId="clusteredColumn" uniqueId="{43CA51EA-9B41-435E-ABB8-F76908F46645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Negative skew</cx:v>
        </cx:txData>
      </cx:tx>
    </cx:title>
    <cx:plotArea>
      <cx:plotAreaRegion>
        <cx:series layoutId="clusteredColumn" uniqueId="{406A7D01-CBA2-4EF7-AAFF-B5331A91309D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104775</xdr:rowOff>
    </xdr:from>
    <xdr:to>
      <xdr:col>8</xdr:col>
      <xdr:colOff>19050</xdr:colOff>
      <xdr:row>61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CBEC17A-FA31-62C4-CCD7-B84E297FC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353175"/>
              <a:ext cx="6210300" cy="3057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285750</xdr:colOff>
      <xdr:row>40</xdr:row>
      <xdr:rowOff>0</xdr:rowOff>
    </xdr:from>
    <xdr:to>
      <xdr:col>17</xdr:col>
      <xdr:colOff>428625</xdr:colOff>
      <xdr:row>61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7E4FD6D-FE10-D5D5-6A4B-907FC5E17EFE}"/>
                </a:ext>
                <a:ext uri="{147F2762-F138-4A5C-976F-8EAC2B608ADB}">
                  <a16:predDERef xmlns:a16="http://schemas.microsoft.com/office/drawing/2014/main" pred="{7CBEC17A-FA31-62C4-CCD7-B84E297FC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50" y="6400800"/>
              <a:ext cx="5695950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topLeftCell="A23" workbookViewId="0">
      <selection activeCell="P40" sqref="P40:P44"/>
    </sheetView>
  </sheetViews>
  <sheetFormatPr defaultColWidth="8.85546875" defaultRowHeight="11.45"/>
  <cols>
    <col min="1" max="1" width="2" style="1" customWidth="1"/>
    <col min="2" max="2" width="10.28515625" style="1" customWidth="1"/>
    <col min="3" max="3" width="16.28515625" style="1" customWidth="1"/>
    <col min="4" max="4" width="14.7109375" style="1" customWidth="1"/>
    <col min="5" max="5" width="14.42578125" style="1" customWidth="1"/>
    <col min="6" max="6" width="16.28515625" style="1" customWidth="1"/>
    <col min="7" max="7" width="17.5703125" style="1" customWidth="1"/>
    <col min="8" max="8" width="1.28515625" style="1" customWidth="1"/>
    <col min="9" max="11" width="8.85546875" style="1"/>
    <col min="12" max="12" width="11.7109375" style="1" customWidth="1"/>
    <col min="13" max="13" width="17.7109375" style="1" customWidth="1"/>
    <col min="14" max="14" width="14.140625" style="1" customWidth="1"/>
    <col min="15" max="15" width="10.7109375" style="1" customWidth="1"/>
    <col min="16" max="16" width="16.42578125" style="1" customWidth="1"/>
    <col min="17" max="17" width="12.5703125" style="1" customWidth="1"/>
    <col min="18" max="16384" width="8.85546875" style="1"/>
  </cols>
  <sheetData>
    <row r="1" spans="2:17" ht="15.75">
      <c r="B1" s="3" t="s">
        <v>0</v>
      </c>
    </row>
    <row r="3" spans="2:17" ht="12">
      <c r="B3" s="2" t="s">
        <v>1</v>
      </c>
      <c r="C3" s="1" t="s">
        <v>2</v>
      </c>
    </row>
    <row r="4" spans="2:17" ht="12">
      <c r="B4" s="2" t="s">
        <v>3</v>
      </c>
      <c r="C4" s="1" t="s">
        <v>4</v>
      </c>
    </row>
    <row r="5" spans="2:17" ht="12">
      <c r="B5" s="2" t="s">
        <v>5</v>
      </c>
      <c r="C5" s="1" t="s">
        <v>6</v>
      </c>
    </row>
    <row r="7" spans="2:17" ht="12">
      <c r="B7" s="2"/>
    </row>
    <row r="8" spans="2:17" ht="12">
      <c r="B8" s="12"/>
    </row>
    <row r="9" spans="2:17" ht="12">
      <c r="B9" s="10" t="s">
        <v>7</v>
      </c>
      <c r="C9" s="10" t="s">
        <v>8</v>
      </c>
      <c r="D9" s="9" t="s">
        <v>9</v>
      </c>
      <c r="L9" s="11" t="s">
        <v>10</v>
      </c>
      <c r="M9" s="10" t="s">
        <v>11</v>
      </c>
      <c r="N9" s="2" t="s">
        <v>9</v>
      </c>
    </row>
    <row r="10" spans="2:17" ht="12">
      <c r="B10" s="8">
        <v>212</v>
      </c>
      <c r="C10" s="8">
        <v>48</v>
      </c>
      <c r="D10" s="1">
        <f>SKEW(B10:B39)</f>
        <v>0.63098801196505716</v>
      </c>
      <c r="L10" s="6">
        <v>586</v>
      </c>
      <c r="M10" s="8">
        <v>119</v>
      </c>
      <c r="N10" s="1">
        <f>SKEW(L10:L39)</f>
        <v>-0.37064131089909302</v>
      </c>
    </row>
    <row r="11" spans="2:17" ht="12">
      <c r="B11" s="8">
        <v>869</v>
      </c>
      <c r="C11" s="8">
        <v>55</v>
      </c>
      <c r="D11" s="2"/>
      <c r="E11" s="4"/>
      <c r="L11" s="6">
        <v>760</v>
      </c>
      <c r="M11" s="8">
        <v>160</v>
      </c>
      <c r="N11" s="2"/>
      <c r="O11" s="4"/>
    </row>
    <row r="12" spans="2:17" ht="12">
      <c r="B12" s="8">
        <v>220</v>
      </c>
      <c r="C12" s="8">
        <v>84</v>
      </c>
      <c r="L12" s="6">
        <v>495</v>
      </c>
      <c r="M12" s="8">
        <v>207</v>
      </c>
    </row>
    <row r="13" spans="2:17" ht="12">
      <c r="B13" s="8">
        <v>654</v>
      </c>
      <c r="C13" s="8">
        <v>86</v>
      </c>
      <c r="L13" s="6">
        <v>678</v>
      </c>
      <c r="M13" s="8">
        <v>241</v>
      </c>
    </row>
    <row r="14" spans="2:17" ht="12.75">
      <c r="B14" s="8">
        <v>511</v>
      </c>
      <c r="C14" s="8">
        <v>99</v>
      </c>
      <c r="D14" s="5" t="s">
        <v>12</v>
      </c>
      <c r="E14" s="6"/>
      <c r="F14" s="6"/>
      <c r="G14" s="6"/>
      <c r="L14" s="6">
        <v>559</v>
      </c>
      <c r="M14" s="8">
        <v>288</v>
      </c>
      <c r="N14" s="5" t="s">
        <v>12</v>
      </c>
      <c r="O14" s="6"/>
      <c r="P14" s="6"/>
      <c r="Q14" s="6"/>
    </row>
    <row r="15" spans="2:17" ht="12">
      <c r="B15" s="8">
        <v>624</v>
      </c>
      <c r="C15" s="8">
        <v>100</v>
      </c>
      <c r="D15" s="6"/>
      <c r="E15" s="6"/>
      <c r="F15" s="6"/>
      <c r="G15" s="6"/>
      <c r="L15" s="6">
        <v>415</v>
      </c>
      <c r="M15" s="8">
        <v>370</v>
      </c>
      <c r="N15" s="6"/>
      <c r="O15" s="6"/>
      <c r="P15" s="6"/>
      <c r="Q15" s="6"/>
    </row>
    <row r="16" spans="2:17" ht="12">
      <c r="B16" s="8">
        <v>420</v>
      </c>
      <c r="C16" s="8">
        <v>121</v>
      </c>
      <c r="D16" s="2" t="s">
        <v>13</v>
      </c>
      <c r="E16" s="1">
        <v>6</v>
      </c>
      <c r="L16" s="6">
        <v>370</v>
      </c>
      <c r="M16" s="8">
        <v>415</v>
      </c>
      <c r="N16" s="2" t="s">
        <v>13</v>
      </c>
      <c r="O16" s="1">
        <v>6</v>
      </c>
    </row>
    <row r="17" spans="2:17" ht="12">
      <c r="B17" s="8">
        <v>121</v>
      </c>
      <c r="C17" s="8">
        <v>144</v>
      </c>
      <c r="D17" s="2" t="s">
        <v>14</v>
      </c>
      <c r="E17" s="1">
        <f>(C39-C10)/E16</f>
        <v>137</v>
      </c>
      <c r="L17" s="6">
        <v>659</v>
      </c>
      <c r="M17" s="8">
        <v>495</v>
      </c>
      <c r="N17" s="2" t="s">
        <v>14</v>
      </c>
      <c r="O17" s="1">
        <f>(M39-M10)/O16</f>
        <v>146</v>
      </c>
    </row>
    <row r="18" spans="2:17" ht="12">
      <c r="B18" s="8">
        <v>428</v>
      </c>
      <c r="C18" s="8">
        <v>163</v>
      </c>
      <c r="L18" s="6">
        <v>119</v>
      </c>
      <c r="M18" s="8">
        <v>522</v>
      </c>
    </row>
    <row r="19" spans="2:17" ht="12">
      <c r="B19" s="8">
        <v>865</v>
      </c>
      <c r="C19" s="8">
        <v>168</v>
      </c>
      <c r="D19" s="7" t="s">
        <v>15</v>
      </c>
      <c r="E19" s="7" t="s">
        <v>16</v>
      </c>
      <c r="F19" s="7" t="s">
        <v>17</v>
      </c>
      <c r="G19" s="7" t="s">
        <v>18</v>
      </c>
      <c r="L19" s="6">
        <v>288</v>
      </c>
      <c r="M19" s="8">
        <v>526</v>
      </c>
      <c r="N19" s="7" t="s">
        <v>15</v>
      </c>
      <c r="O19" s="7" t="s">
        <v>16</v>
      </c>
      <c r="P19" s="7" t="s">
        <v>17</v>
      </c>
      <c r="Q19" s="7" t="s">
        <v>18</v>
      </c>
    </row>
    <row r="20" spans="2:17" ht="12">
      <c r="B20" s="8">
        <v>799</v>
      </c>
      <c r="C20" s="8">
        <v>212</v>
      </c>
      <c r="D20" s="1">
        <v>48</v>
      </c>
      <c r="E20" s="1">
        <f>D20+E$17</f>
        <v>185</v>
      </c>
      <c r="F20" s="1">
        <f>COUNTIF($C$10:$C$39,"&gt;="&amp;D20)-COUNTIF($C$10:$C$39,"&gt;"&amp;E20)</f>
        <v>10</v>
      </c>
      <c r="G20" s="1">
        <f>(F20/F$26)</f>
        <v>0.33333333333333331</v>
      </c>
      <c r="L20" s="6">
        <v>241</v>
      </c>
      <c r="M20" s="8">
        <v>529</v>
      </c>
      <c r="N20" s="1">
        <f>119</f>
        <v>119</v>
      </c>
      <c r="O20" s="1">
        <f>N20+$O$17</f>
        <v>265</v>
      </c>
      <c r="P20" s="1">
        <f>COUNTIF($M$10:$M$39,"&gt;="&amp;N20) - COUNTIF($M$10:$M$39,"&gt;"&amp;O20)</f>
        <v>4</v>
      </c>
      <c r="Q20" s="1">
        <f>(P20/$P$26)</f>
        <v>0.13333333333333333</v>
      </c>
    </row>
    <row r="21" spans="2:17" ht="12">
      <c r="B21" s="8">
        <v>405</v>
      </c>
      <c r="C21" s="8">
        <v>220</v>
      </c>
      <c r="D21" s="1">
        <f>E20</f>
        <v>185</v>
      </c>
      <c r="E21" s="1">
        <f>D21+E$17</f>
        <v>322</v>
      </c>
      <c r="F21" s="1">
        <f>COUNTIF($C$10:$C$39,"&gt;="&amp;D21)-COUNTIF($C$10:$C$39,"&gt;"&amp;E21)</f>
        <v>5</v>
      </c>
      <c r="G21" s="1">
        <f t="shared" ref="G21:G25" si="0">(F21/F$26)</f>
        <v>0.16666666666666666</v>
      </c>
      <c r="L21" s="6">
        <v>787</v>
      </c>
      <c r="M21" s="8">
        <v>559</v>
      </c>
      <c r="N21" s="1">
        <f>O20</f>
        <v>265</v>
      </c>
      <c r="O21" s="1">
        <f>N21+$O$17</f>
        <v>411</v>
      </c>
      <c r="P21" s="1">
        <f t="shared" ref="P21:P25" si="1">COUNTIF($M$10:$M$39,"&gt;="&amp;N21) - COUNTIF($M$10:$M$39,"&gt;"&amp;O21)</f>
        <v>2</v>
      </c>
      <c r="Q21" s="1">
        <f t="shared" ref="Q21:Q25" si="2">(P21/$P$26)</f>
        <v>6.6666666666666666E-2</v>
      </c>
    </row>
    <row r="22" spans="2:17" ht="12">
      <c r="B22" s="8">
        <v>230</v>
      </c>
      <c r="C22" s="8">
        <v>221</v>
      </c>
      <c r="D22" s="1">
        <f t="shared" ref="D22:D26" si="3">E21</f>
        <v>322</v>
      </c>
      <c r="E22" s="1">
        <f t="shared" ref="E22:E26" si="4">D22+E$17</f>
        <v>459</v>
      </c>
      <c r="F22" s="1">
        <f>COUNTIF($C$10:$C$39,"&gt;="&amp;D22)-COUNTIF($C$10:$C$39,"&gt;"&amp;E22)</f>
        <v>5</v>
      </c>
      <c r="G22" s="1">
        <f t="shared" si="0"/>
        <v>0.16666666666666666</v>
      </c>
      <c r="L22" s="6">
        <v>522</v>
      </c>
      <c r="M22" s="8">
        <v>581</v>
      </c>
      <c r="N22" s="1">
        <f t="shared" ref="N22:N25" si="5">O21</f>
        <v>411</v>
      </c>
      <c r="O22" s="1">
        <f t="shared" ref="O22:O25" si="6">N22+$O$17</f>
        <v>557</v>
      </c>
      <c r="P22" s="1">
        <f t="shared" si="1"/>
        <v>5</v>
      </c>
      <c r="Q22" s="1">
        <f t="shared" si="2"/>
        <v>0.16666666666666666</v>
      </c>
    </row>
    <row r="23" spans="2:17" ht="12">
      <c r="B23" s="8">
        <v>670</v>
      </c>
      <c r="C23" s="8">
        <v>230</v>
      </c>
      <c r="D23" s="1">
        <f t="shared" si="3"/>
        <v>459</v>
      </c>
      <c r="E23" s="1">
        <f t="shared" si="4"/>
        <v>596</v>
      </c>
      <c r="F23" s="1">
        <f t="shared" ref="F21:F25" si="7">COUNTIF($C$10:$C$39,"&gt;="&amp;D23)-COUNTIF($C$10:$C$39,"&gt;"&amp;E23)</f>
        <v>3</v>
      </c>
      <c r="G23" s="1">
        <f t="shared" si="0"/>
        <v>0.1</v>
      </c>
      <c r="L23" s="6">
        <v>207</v>
      </c>
      <c r="M23" s="8">
        <v>586</v>
      </c>
      <c r="N23" s="1">
        <f t="shared" si="5"/>
        <v>557</v>
      </c>
      <c r="O23" s="1">
        <f t="shared" si="6"/>
        <v>703</v>
      </c>
      <c r="P23" s="1">
        <f t="shared" si="1"/>
        <v>9</v>
      </c>
      <c r="Q23" s="1">
        <f t="shared" si="2"/>
        <v>0.3</v>
      </c>
    </row>
    <row r="24" spans="2:17" ht="12">
      <c r="B24" s="8">
        <v>870</v>
      </c>
      <c r="C24" s="8">
        <v>312</v>
      </c>
      <c r="D24" s="1">
        <f t="shared" si="3"/>
        <v>596</v>
      </c>
      <c r="E24" s="1">
        <f t="shared" si="4"/>
        <v>733</v>
      </c>
      <c r="F24" s="1">
        <f t="shared" si="7"/>
        <v>3</v>
      </c>
      <c r="G24" s="1">
        <f t="shared" si="0"/>
        <v>0.1</v>
      </c>
      <c r="L24" s="6">
        <v>160</v>
      </c>
      <c r="M24" s="8">
        <v>653</v>
      </c>
      <c r="N24" s="1">
        <f t="shared" si="5"/>
        <v>703</v>
      </c>
      <c r="O24" s="1">
        <f t="shared" si="6"/>
        <v>849</v>
      </c>
      <c r="P24" s="1">
        <f t="shared" si="1"/>
        <v>6</v>
      </c>
      <c r="Q24" s="1">
        <f t="shared" si="2"/>
        <v>0.2</v>
      </c>
    </row>
    <row r="25" spans="2:17" ht="12">
      <c r="B25" s="8">
        <v>366</v>
      </c>
      <c r="C25" s="8">
        <v>366</v>
      </c>
      <c r="D25" s="1">
        <f t="shared" si="3"/>
        <v>733</v>
      </c>
      <c r="E25" s="1">
        <f t="shared" si="4"/>
        <v>870</v>
      </c>
      <c r="F25" s="1">
        <f t="shared" si="7"/>
        <v>4</v>
      </c>
      <c r="G25" s="1">
        <f t="shared" si="0"/>
        <v>0.13333333333333333</v>
      </c>
      <c r="L25" s="6">
        <v>526</v>
      </c>
      <c r="M25" s="8">
        <v>656</v>
      </c>
      <c r="N25" s="1">
        <f t="shared" si="5"/>
        <v>849</v>
      </c>
      <c r="O25" s="1">
        <f t="shared" si="6"/>
        <v>995</v>
      </c>
      <c r="P25" s="1">
        <f t="shared" si="1"/>
        <v>4</v>
      </c>
      <c r="Q25" s="1">
        <f t="shared" si="2"/>
        <v>0.13333333333333333</v>
      </c>
    </row>
    <row r="26" spans="2:17" ht="12">
      <c r="B26" s="8">
        <v>99</v>
      </c>
      <c r="C26" s="8">
        <v>375</v>
      </c>
      <c r="D26" s="1" t="s">
        <v>19</v>
      </c>
      <c r="F26" s="1">
        <f>SUM(F20:F25)</f>
        <v>30</v>
      </c>
      <c r="G26" s="1">
        <f>SUM(G20:G25)</f>
        <v>0.99999999999999989</v>
      </c>
      <c r="L26" s="6">
        <v>656</v>
      </c>
      <c r="M26" s="8">
        <v>659</v>
      </c>
      <c r="N26" s="1" t="s">
        <v>19</v>
      </c>
      <c r="P26" s="1">
        <f>SUM(P20:P25)</f>
        <v>30</v>
      </c>
      <c r="Q26" s="1">
        <f>SUM(Q20:Q25)</f>
        <v>1</v>
      </c>
    </row>
    <row r="27" spans="2:17" ht="12">
      <c r="B27" s="8">
        <v>55</v>
      </c>
      <c r="C27" s="8">
        <v>405</v>
      </c>
      <c r="L27" s="6">
        <v>848</v>
      </c>
      <c r="M27" s="8">
        <v>661</v>
      </c>
    </row>
    <row r="28" spans="2:17" ht="15">
      <c r="B28" s="8">
        <v>489</v>
      </c>
      <c r="C28" s="8">
        <v>420</v>
      </c>
      <c r="D28" s="13" t="str">
        <f>D20 &amp;" TO "&amp; E20</f>
        <v>48 TO 185</v>
      </c>
      <c r="E28" s="1">
        <v>10</v>
      </c>
      <c r="L28" s="6">
        <v>720</v>
      </c>
      <c r="M28" s="8">
        <v>676</v>
      </c>
      <c r="N28" s="1" t="str">
        <f>N20 &amp;" TO "&amp; O20</f>
        <v>119 TO 265</v>
      </c>
      <c r="O28" s="1">
        <v>4</v>
      </c>
    </row>
    <row r="29" spans="2:17" ht="15">
      <c r="B29" s="8">
        <v>312</v>
      </c>
      <c r="C29" s="8">
        <v>428</v>
      </c>
      <c r="D29" s="13" t="str">
        <f t="shared" ref="D29:D34" si="8">D21 &amp;" TO "&amp; E21</f>
        <v>185 TO 322</v>
      </c>
      <c r="E29" s="1">
        <v>5</v>
      </c>
      <c r="F29" s="1" t="s">
        <v>20</v>
      </c>
      <c r="L29" s="6">
        <v>676</v>
      </c>
      <c r="M29" s="8">
        <v>678</v>
      </c>
      <c r="N29" s="1" t="str">
        <f t="shared" ref="N29:N32" si="9">N21 &amp;" TO "&amp; O21</f>
        <v>265 TO 411</v>
      </c>
      <c r="O29" s="1">
        <v>2</v>
      </c>
    </row>
    <row r="30" spans="2:17" ht="15">
      <c r="B30" s="8">
        <v>493</v>
      </c>
      <c r="C30" s="8">
        <v>489</v>
      </c>
      <c r="D30" s="13" t="str">
        <f t="shared" si="8"/>
        <v>322 TO 459</v>
      </c>
      <c r="E30" s="1">
        <v>5</v>
      </c>
      <c r="F30" s="1" t="s">
        <v>20</v>
      </c>
      <c r="L30" s="6">
        <v>581</v>
      </c>
      <c r="M30" s="8">
        <v>720</v>
      </c>
      <c r="N30" s="1" t="str">
        <f t="shared" si="9"/>
        <v>411 TO 557</v>
      </c>
      <c r="O30" s="1">
        <v>5</v>
      </c>
    </row>
    <row r="31" spans="2:17" ht="15">
      <c r="B31" s="8">
        <v>163</v>
      </c>
      <c r="C31" s="8">
        <v>493</v>
      </c>
      <c r="D31" s="13" t="str">
        <f t="shared" si="8"/>
        <v>459 TO 596</v>
      </c>
      <c r="E31" s="1">
        <v>3</v>
      </c>
      <c r="F31" s="1" t="s">
        <v>20</v>
      </c>
      <c r="L31" s="6">
        <v>929</v>
      </c>
      <c r="M31" s="8">
        <v>760</v>
      </c>
      <c r="N31" s="1" t="str">
        <f t="shared" si="9"/>
        <v>557 TO 703</v>
      </c>
      <c r="O31" s="1">
        <v>9</v>
      </c>
    </row>
    <row r="32" spans="2:17" ht="15">
      <c r="B32" s="8">
        <v>221</v>
      </c>
      <c r="C32" s="8">
        <v>511</v>
      </c>
      <c r="D32" s="13" t="str">
        <f t="shared" si="8"/>
        <v>596 TO 733</v>
      </c>
      <c r="E32" s="1">
        <v>3</v>
      </c>
      <c r="F32" s="1" t="s">
        <v>20</v>
      </c>
      <c r="L32" s="6">
        <v>653</v>
      </c>
      <c r="M32" s="8">
        <v>770</v>
      </c>
      <c r="N32" s="1" t="str">
        <f t="shared" si="9"/>
        <v>703 TO 849</v>
      </c>
      <c r="O32" s="1">
        <v>6</v>
      </c>
    </row>
    <row r="33" spans="2:15" ht="15">
      <c r="B33" s="8">
        <v>84</v>
      </c>
      <c r="C33" s="8">
        <v>624</v>
      </c>
      <c r="D33" s="13" t="str">
        <f t="shared" si="8"/>
        <v>733 TO 870</v>
      </c>
      <c r="E33" s="1">
        <v>4</v>
      </c>
      <c r="F33" s="1" t="s">
        <v>20</v>
      </c>
      <c r="L33" s="6">
        <v>661</v>
      </c>
      <c r="M33" s="8">
        <v>787</v>
      </c>
      <c r="N33" s="1" t="str">
        <f>N25 &amp;" TO "&amp; O25</f>
        <v>849 TO 995</v>
      </c>
      <c r="O33" s="1">
        <v>4</v>
      </c>
    </row>
    <row r="34" spans="2:15" ht="15">
      <c r="B34" s="8">
        <v>144</v>
      </c>
      <c r="C34" s="8">
        <v>654</v>
      </c>
      <c r="D34" s="13" t="s">
        <v>20</v>
      </c>
      <c r="E34" s="1" t="s">
        <v>20</v>
      </c>
      <c r="F34" s="1" t="s">
        <v>20</v>
      </c>
      <c r="L34" s="6">
        <v>770</v>
      </c>
      <c r="M34" s="8">
        <v>800</v>
      </c>
      <c r="O34" s="1" t="s">
        <v>20</v>
      </c>
    </row>
    <row r="35" spans="2:15" ht="12">
      <c r="B35" s="8">
        <v>48</v>
      </c>
      <c r="C35" s="8">
        <v>670</v>
      </c>
      <c r="L35" s="6">
        <v>800</v>
      </c>
      <c r="M35" s="8">
        <v>848</v>
      </c>
    </row>
    <row r="36" spans="2:15" ht="12">
      <c r="B36" s="8">
        <v>375</v>
      </c>
      <c r="C36" s="8">
        <v>799</v>
      </c>
      <c r="D36" s="1" t="s">
        <v>20</v>
      </c>
      <c r="E36" s="1" t="s">
        <v>20</v>
      </c>
      <c r="L36" s="6">
        <v>529</v>
      </c>
      <c r="M36" s="8">
        <v>929</v>
      </c>
    </row>
    <row r="37" spans="2:15" ht="12">
      <c r="B37" s="8">
        <v>86</v>
      </c>
      <c r="C37" s="8">
        <v>865</v>
      </c>
      <c r="D37" s="1" t="s">
        <v>20</v>
      </c>
      <c r="E37" s="1" t="s">
        <v>20</v>
      </c>
      <c r="L37" s="6">
        <v>975</v>
      </c>
      <c r="M37" s="8">
        <v>947</v>
      </c>
    </row>
    <row r="38" spans="2:15" ht="12">
      <c r="B38" s="8">
        <v>168</v>
      </c>
      <c r="C38" s="8">
        <v>869</v>
      </c>
      <c r="D38" s="1" t="s">
        <v>20</v>
      </c>
      <c r="E38" s="1" t="s">
        <v>20</v>
      </c>
      <c r="L38" s="6">
        <v>995</v>
      </c>
      <c r="M38" s="8">
        <v>975</v>
      </c>
    </row>
    <row r="39" spans="2:15" ht="12">
      <c r="B39" s="8">
        <v>100</v>
      </c>
      <c r="C39" s="8">
        <v>870</v>
      </c>
      <c r="D39" s="1" t="s">
        <v>20</v>
      </c>
      <c r="E39" s="1" t="s">
        <v>20</v>
      </c>
      <c r="L39" s="6">
        <v>947</v>
      </c>
      <c r="M39" s="8">
        <v>995</v>
      </c>
    </row>
    <row r="40" spans="2:15" ht="12">
      <c r="D40" s="1" t="s">
        <v>20</v>
      </c>
      <c r="E40" s="1" t="s">
        <v>20</v>
      </c>
    </row>
    <row r="41" spans="2:15">
      <c r="D41" s="1" t="s">
        <v>20</v>
      </c>
      <c r="E41" s="1" t="s">
        <v>20</v>
      </c>
    </row>
  </sheetData>
  <sortState xmlns:xlrd2="http://schemas.microsoft.com/office/spreadsheetml/2017/richdata2" ref="M10:M39">
    <sortCondition ref="M10:M3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2022-07-22T01:45:51Z</dcterms:modified>
  <cp:category/>
  <cp:contentStatus/>
</cp:coreProperties>
</file>