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525" yWindow="60" windowWidth="19815" windowHeight="8385"/>
  </bookViews>
  <sheets>
    <sheet name="new_all_freq_data" sheetId="1" r:id="rId1"/>
  </sheets>
  <externalReferences>
    <externalReference r:id="rId2"/>
  </externalReferences>
  <calcPr calcId="145621" concurrentCalc="0"/>
</workbook>
</file>

<file path=xl/calcChain.xml><?xml version="1.0" encoding="utf-8"?>
<calcChain xmlns="http://schemas.openxmlformats.org/spreadsheetml/2006/main">
  <c r="F388" i="1" l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H404" i="1"/>
  <c r="G404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H387" i="1"/>
  <c r="G387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H367" i="1"/>
  <c r="G367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H354" i="1"/>
  <c r="G354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F332" i="1"/>
  <c r="F333" i="1"/>
  <c r="F334" i="1"/>
  <c r="F335" i="1"/>
  <c r="F336" i="1"/>
  <c r="F337" i="1"/>
  <c r="F338" i="1"/>
  <c r="F339" i="1"/>
  <c r="F340" i="1"/>
  <c r="H340" i="1"/>
  <c r="G340" i="1"/>
  <c r="E340" i="1"/>
  <c r="E339" i="1"/>
  <c r="E338" i="1"/>
  <c r="E337" i="1"/>
  <c r="E336" i="1"/>
  <c r="E335" i="1"/>
  <c r="E334" i="1"/>
  <c r="E333" i="1"/>
  <c r="E332" i="1"/>
  <c r="F327" i="1"/>
  <c r="F328" i="1"/>
  <c r="F329" i="1"/>
  <c r="F330" i="1"/>
  <c r="F331" i="1"/>
  <c r="H331" i="1"/>
  <c r="G331" i="1"/>
  <c r="E331" i="1"/>
  <c r="E330" i="1"/>
  <c r="E329" i="1"/>
  <c r="E328" i="1"/>
  <c r="E327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H326" i="1"/>
  <c r="G326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H312" i="1"/>
  <c r="G312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H298" i="1"/>
  <c r="G298" i="1"/>
  <c r="C298" i="1"/>
  <c r="E298" i="1"/>
  <c r="C297" i="1"/>
  <c r="E297" i="1"/>
  <c r="C286" i="1"/>
  <c r="C287" i="1"/>
  <c r="C288" i="1"/>
  <c r="C289" i="1"/>
  <c r="C290" i="1"/>
  <c r="C291" i="1"/>
  <c r="C292" i="1"/>
  <c r="C293" i="1"/>
  <c r="C294" i="1"/>
  <c r="C295" i="1"/>
  <c r="C296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H284" i="1"/>
  <c r="G284" i="1"/>
  <c r="C284" i="1"/>
  <c r="E284" i="1"/>
  <c r="C283" i="1"/>
  <c r="E283" i="1"/>
  <c r="C273" i="1"/>
  <c r="C274" i="1"/>
  <c r="C275" i="1"/>
  <c r="C276" i="1"/>
  <c r="C277" i="1"/>
  <c r="C278" i="1"/>
  <c r="C279" i="1"/>
  <c r="C280" i="1"/>
  <c r="C281" i="1"/>
  <c r="C282" i="1"/>
  <c r="E282" i="1"/>
  <c r="E281" i="1"/>
  <c r="E280" i="1"/>
  <c r="E279" i="1"/>
  <c r="E278" i="1"/>
  <c r="E277" i="1"/>
  <c r="E276" i="1"/>
  <c r="E275" i="1"/>
  <c r="E274" i="1"/>
  <c r="E273" i="1"/>
  <c r="E272" i="1"/>
  <c r="F263" i="1"/>
  <c r="F264" i="1"/>
  <c r="F265" i="1"/>
  <c r="F266" i="1"/>
  <c r="F267" i="1"/>
  <c r="F268" i="1"/>
  <c r="F269" i="1"/>
  <c r="F270" i="1"/>
  <c r="F271" i="1"/>
  <c r="H271" i="1"/>
  <c r="G271" i="1"/>
  <c r="E271" i="1"/>
  <c r="E270" i="1"/>
  <c r="E269" i="1"/>
  <c r="E268" i="1"/>
  <c r="E267" i="1"/>
  <c r="E266" i="1"/>
  <c r="E265" i="1"/>
  <c r="E264" i="1"/>
  <c r="E263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H262" i="1"/>
  <c r="G262" i="1"/>
  <c r="C262" i="1"/>
  <c r="E262" i="1"/>
  <c r="C261" i="1"/>
  <c r="E261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H242" i="1"/>
  <c r="G242" i="1"/>
  <c r="C242" i="1"/>
  <c r="E242" i="1"/>
  <c r="C241" i="1"/>
  <c r="E241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H224" i="1"/>
  <c r="G224" i="1"/>
  <c r="C224" i="1"/>
  <c r="E224" i="1"/>
  <c r="C223" i="1"/>
  <c r="E223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H205" i="1"/>
  <c r="G205" i="1"/>
  <c r="C205" i="1"/>
  <c r="E205" i="1"/>
  <c r="C204" i="1"/>
  <c r="E204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H187" i="1"/>
  <c r="G187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H171" i="1"/>
  <c r="G171" i="1"/>
  <c r="E171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H155" i="1"/>
  <c r="G155" i="1"/>
  <c r="C155" i="1"/>
  <c r="E155" i="1"/>
  <c r="C154" i="1"/>
  <c r="E154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H139" i="1"/>
  <c r="G139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H124" i="1"/>
  <c r="G124" i="1"/>
  <c r="E124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H108" i="1"/>
  <c r="G108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F82" i="1"/>
  <c r="F83" i="1"/>
  <c r="F84" i="1"/>
  <c r="F85" i="1"/>
  <c r="F86" i="1"/>
  <c r="F87" i="1"/>
  <c r="F88" i="1"/>
  <c r="F89" i="1"/>
  <c r="F90" i="1"/>
  <c r="F91" i="1"/>
  <c r="F92" i="1"/>
  <c r="F93" i="1"/>
  <c r="H93" i="1"/>
  <c r="G93" i="1"/>
  <c r="C83" i="1"/>
  <c r="C84" i="1"/>
  <c r="C85" i="1"/>
  <c r="C86" i="1"/>
  <c r="C87" i="1"/>
  <c r="C88" i="1"/>
  <c r="C89" i="1"/>
  <c r="C90" i="1"/>
  <c r="C91" i="1"/>
  <c r="C92" i="1"/>
  <c r="C93" i="1"/>
  <c r="E93" i="1"/>
  <c r="E92" i="1"/>
  <c r="E91" i="1"/>
  <c r="E90" i="1"/>
  <c r="E89" i="1"/>
  <c r="E88" i="1"/>
  <c r="E87" i="1"/>
  <c r="E86" i="1"/>
  <c r="E85" i="1"/>
  <c r="E84" i="1"/>
  <c r="E83" i="1"/>
  <c r="E82" i="1"/>
  <c r="F71" i="1"/>
  <c r="F72" i="1"/>
  <c r="F73" i="1"/>
  <c r="F74" i="1"/>
  <c r="F75" i="1"/>
  <c r="F76" i="1"/>
  <c r="F77" i="1"/>
  <c r="F78" i="1"/>
  <c r="F79" i="1"/>
  <c r="F80" i="1"/>
  <c r="F81" i="1"/>
  <c r="H81" i="1"/>
  <c r="G81" i="1"/>
  <c r="E81" i="1"/>
  <c r="E80" i="1"/>
  <c r="E79" i="1"/>
  <c r="E78" i="1"/>
  <c r="E77" i="1"/>
  <c r="E76" i="1"/>
  <c r="E75" i="1"/>
  <c r="E74" i="1"/>
  <c r="E73" i="1"/>
  <c r="E72" i="1"/>
  <c r="E71" i="1"/>
  <c r="F59" i="1"/>
  <c r="F60" i="1"/>
  <c r="F61" i="1"/>
  <c r="F62" i="1"/>
  <c r="F63" i="1"/>
  <c r="F64" i="1"/>
  <c r="F65" i="1"/>
  <c r="F66" i="1"/>
  <c r="F67" i="1"/>
  <c r="F68" i="1"/>
  <c r="F69" i="1"/>
  <c r="F70" i="1"/>
  <c r="H70" i="1"/>
  <c r="G70" i="1"/>
  <c r="C60" i="1"/>
  <c r="C61" i="1"/>
  <c r="C62" i="1"/>
  <c r="C63" i="1"/>
  <c r="C64" i="1"/>
  <c r="C65" i="1"/>
  <c r="C66" i="1"/>
  <c r="C67" i="1"/>
  <c r="C68" i="1"/>
  <c r="C69" i="1"/>
  <c r="C70" i="1"/>
  <c r="E70" i="1"/>
  <c r="E69" i="1"/>
  <c r="E68" i="1"/>
  <c r="E67" i="1"/>
  <c r="E66" i="1"/>
  <c r="E65" i="1"/>
  <c r="E64" i="1"/>
  <c r="E63" i="1"/>
  <c r="E62" i="1"/>
  <c r="E61" i="1"/>
  <c r="E60" i="1"/>
  <c r="E59" i="1"/>
  <c r="F49" i="1"/>
  <c r="F50" i="1"/>
  <c r="F51" i="1"/>
  <c r="F52" i="1"/>
  <c r="F53" i="1"/>
  <c r="F54" i="1"/>
  <c r="F55" i="1"/>
  <c r="F56" i="1"/>
  <c r="F57" i="1"/>
  <c r="F58" i="1"/>
  <c r="H58" i="1"/>
  <c r="G58" i="1"/>
  <c r="E58" i="1"/>
  <c r="E57" i="1"/>
  <c r="E56" i="1"/>
  <c r="E55" i="1"/>
  <c r="E54" i="1"/>
  <c r="E53" i="1"/>
  <c r="E52" i="1"/>
  <c r="E51" i="1"/>
  <c r="E50" i="1"/>
  <c r="E49" i="1"/>
  <c r="F38" i="1"/>
  <c r="F39" i="1"/>
  <c r="F40" i="1"/>
  <c r="F41" i="1"/>
  <c r="F42" i="1"/>
  <c r="F43" i="1"/>
  <c r="F44" i="1"/>
  <c r="F45" i="1"/>
  <c r="F46" i="1"/>
  <c r="F47" i="1"/>
  <c r="F48" i="1"/>
  <c r="H48" i="1"/>
  <c r="G48" i="1"/>
  <c r="E48" i="1"/>
  <c r="E47" i="1"/>
  <c r="E46" i="1"/>
  <c r="E45" i="1"/>
  <c r="E44" i="1"/>
  <c r="E43" i="1"/>
  <c r="E42" i="1"/>
  <c r="E41" i="1"/>
  <c r="E40" i="1"/>
  <c r="E39" i="1"/>
  <c r="E38" i="1"/>
  <c r="F28" i="1"/>
  <c r="F29" i="1"/>
  <c r="F30" i="1"/>
  <c r="F31" i="1"/>
  <c r="F32" i="1"/>
  <c r="F33" i="1"/>
  <c r="F34" i="1"/>
  <c r="F35" i="1"/>
  <c r="F36" i="1"/>
  <c r="F37" i="1"/>
  <c r="H37" i="1"/>
  <c r="G37" i="1"/>
  <c r="E37" i="1"/>
  <c r="E36" i="1"/>
  <c r="E35" i="1"/>
  <c r="E34" i="1"/>
  <c r="E33" i="1"/>
  <c r="E32" i="1"/>
  <c r="E31" i="1"/>
  <c r="E30" i="1"/>
  <c r="E29" i="1"/>
  <c r="E28" i="1"/>
  <c r="F19" i="1"/>
  <c r="F20" i="1"/>
  <c r="F21" i="1"/>
  <c r="F22" i="1"/>
  <c r="F23" i="1"/>
  <c r="F24" i="1"/>
  <c r="F25" i="1"/>
  <c r="F26" i="1"/>
  <c r="F27" i="1"/>
  <c r="H27" i="1"/>
  <c r="G27" i="1"/>
  <c r="E27" i="1"/>
  <c r="E26" i="1"/>
  <c r="E25" i="1"/>
  <c r="E24" i="1"/>
  <c r="E23" i="1"/>
  <c r="E22" i="1"/>
  <c r="E21" i="1"/>
  <c r="E20" i="1"/>
  <c r="E19" i="1"/>
  <c r="F9" i="1"/>
  <c r="F10" i="1"/>
  <c r="F11" i="1"/>
  <c r="F12" i="1"/>
  <c r="F13" i="1"/>
  <c r="F14" i="1"/>
  <c r="F15" i="1"/>
  <c r="F16" i="1"/>
  <c r="F17" i="1"/>
  <c r="F18" i="1"/>
  <c r="H18" i="1"/>
  <c r="G18" i="1"/>
  <c r="E18" i="1"/>
  <c r="E17" i="1"/>
  <c r="E16" i="1"/>
  <c r="E15" i="1"/>
  <c r="E14" i="1"/>
  <c r="E13" i="1"/>
  <c r="E12" i="1"/>
  <c r="E11" i="1"/>
  <c r="E10" i="1"/>
  <c r="E9" i="1"/>
  <c r="F2" i="1"/>
  <c r="F3" i="1"/>
  <c r="F4" i="1"/>
  <c r="F5" i="1"/>
  <c r="F6" i="1"/>
  <c r="F7" i="1"/>
  <c r="F8" i="1"/>
  <c r="H8" i="1"/>
  <c r="G8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<sst xmlns="http://schemas.openxmlformats.org/spreadsheetml/2006/main" count="26" uniqueCount="25">
  <si>
    <t>TASK_LEN (in s)</t>
  </si>
  <si>
    <t>SAMPLE_SIZE</t>
  </si>
  <si>
    <t>RAW_BIN (in ms)</t>
  </si>
  <si>
    <t>RAW_FREQ</t>
  </si>
  <si>
    <t>NOR_PT</t>
  </si>
  <si>
    <t>REL_FREQ</t>
  </si>
  <si>
    <t>CUM_F</t>
  </si>
  <si>
    <t>CUM_RF</t>
  </si>
  <si>
    <t>#27 excluded</t>
  </si>
  <si>
    <t>#951 excluded</t>
  </si>
  <si>
    <t>#433 excluded</t>
  </si>
  <si>
    <t>#523 excluded</t>
  </si>
  <si>
    <t>#625 excluded</t>
  </si>
  <si>
    <t>#639 excluded</t>
  </si>
  <si>
    <t>#474 excluded</t>
  </si>
  <si>
    <t>#327 excluded</t>
  </si>
  <si>
    <t>#80/797 excluded</t>
  </si>
  <si>
    <t>#26 excluded</t>
  </si>
  <si>
    <t>#503,excluded</t>
  </si>
  <si>
    <t>#26,472,922,excluded</t>
  </si>
  <si>
    <t>#321,704,excluded</t>
  </si>
  <si>
    <t>#199,excluded</t>
  </si>
  <si>
    <t>#114,186,285,excluded</t>
  </si>
  <si>
    <t>#17,101,184,268,excluded</t>
  </si>
  <si>
    <t>15 excluded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</si>
</sst>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4.9142277026692417E-2"/>
          <c:y val="0.11774275991941695"/>
          <c:w val="0.89240380329817259"/>
          <c:h val="0.6807094770087281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new_all_freq_data!$A$2</c:f>
              <c:strCache>
                <c:ptCount val="1"/>
                <c:pt idx="0">
                  <c:v>1</c:v>
                </c:pt>
              </c:strCache>
            </c:strRef>
          </c:tx>
          <c:invertIfNegative val="0"/>
          <c:val>
            <c:numRef>
              <c:f>new_all_freq_data!$F$2:$F$8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3.5000000000000003E-2</c:v>
                </c:pt>
                <c:pt idx="2">
                  <c:v>2.5999999999999999E-2</c:v>
                </c:pt>
                <c:pt idx="3">
                  <c:v>2.8000000000000001E-2</c:v>
                </c:pt>
                <c:pt idx="4">
                  <c:v>0.25</c:v>
                </c:pt>
                <c:pt idx="5">
                  <c:v>0.60299999999999998</c:v>
                </c:pt>
                <c:pt idx="6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new_all_freq_data!$A$9</c:f>
              <c:strCache>
                <c:ptCount val="1"/>
                <c:pt idx="0">
                  <c:v>2</c:v>
                </c:pt>
              </c:strCache>
            </c:strRef>
          </c:tx>
          <c:invertIfNegative val="0"/>
          <c:val>
            <c:numRef>
              <c:f>new_all_freq_data!$F$9:$F$18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3.4000000000000002E-2</c:v>
                </c:pt>
                <c:pt idx="6">
                  <c:v>6.5000000000000002E-2</c:v>
                </c:pt>
                <c:pt idx="7">
                  <c:v>0.63600000000000001</c:v>
                </c:pt>
                <c:pt idx="8">
                  <c:v>0.153</c:v>
                </c:pt>
                <c:pt idx="9">
                  <c:v>7.0000000000000001E-3</c:v>
                </c:pt>
              </c:numCache>
            </c:numRef>
          </c:val>
        </c:ser>
        <c:ser>
          <c:idx val="2"/>
          <c:order val="2"/>
          <c:tx>
            <c:strRef>
              <c:f>new_all_freq_data!$A$19</c:f>
              <c:strCache>
                <c:ptCount val="1"/>
                <c:pt idx="0">
                  <c:v>3</c:v>
                </c:pt>
              </c:strCache>
            </c:strRef>
          </c:tx>
          <c:invertIfNegative val="0"/>
          <c:val>
            <c:numRef>
              <c:f>new_all_freq_data!$F$19:$F$27</c:f>
              <c:numCache>
                <c:formatCode>General</c:formatCode>
                <c:ptCount val="9"/>
                <c:pt idx="0">
                  <c:v>3.9E-2</c:v>
                </c:pt>
                <c:pt idx="1">
                  <c:v>5.6000000000000001E-2</c:v>
                </c:pt>
                <c:pt idx="2">
                  <c:v>3.5999999999999997E-2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0.38400000000000001</c:v>
                </c:pt>
                <c:pt idx="7">
                  <c:v>0.36</c:v>
                </c:pt>
                <c:pt idx="8">
                  <c:v>4.7E-2</c:v>
                </c:pt>
              </c:numCache>
            </c:numRef>
          </c:val>
        </c:ser>
        <c:ser>
          <c:idx val="3"/>
          <c:order val="3"/>
          <c:tx>
            <c:strRef>
              <c:f>new_all_freq_data!$A$28</c:f>
              <c:strCache>
                <c:ptCount val="1"/>
                <c:pt idx="0">
                  <c:v>4</c:v>
                </c:pt>
              </c:strCache>
            </c:strRef>
          </c:tx>
          <c:invertIfNegative val="0"/>
          <c:val>
            <c:numRef>
              <c:f>new_all_freq_data!$F$28:$F$37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8.6999999999999994E-2</c:v>
                </c:pt>
                <c:pt idx="2">
                  <c:v>4.2000000000000003E-2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2.3E-2</c:v>
                </c:pt>
                <c:pt idx="6">
                  <c:v>0.21199999999999999</c:v>
                </c:pt>
                <c:pt idx="7">
                  <c:v>0.36899999999999999</c:v>
                </c:pt>
                <c:pt idx="8">
                  <c:v>0.16700000000000001</c:v>
                </c:pt>
                <c:pt idx="9">
                  <c:v>2E-3</c:v>
                </c:pt>
              </c:numCache>
            </c:numRef>
          </c:val>
        </c:ser>
        <c:ser>
          <c:idx val="4"/>
          <c:order val="4"/>
          <c:tx>
            <c:strRef>
              <c:f>new_all_freq_data!$A$38</c:f>
              <c:strCache>
                <c:ptCount val="1"/>
                <c:pt idx="0">
                  <c:v>6</c:v>
                </c:pt>
              </c:strCache>
            </c:strRef>
          </c:tx>
          <c:invertIfNegative val="0"/>
          <c:val>
            <c:numRef>
              <c:f>new_all_freq_data!$F$38:$F$48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4.4999999999999998E-2</c:v>
                </c:pt>
                <c:pt idx="2">
                  <c:v>0.13900000000000001</c:v>
                </c:pt>
                <c:pt idx="3">
                  <c:v>9.1999999999999998E-2</c:v>
                </c:pt>
                <c:pt idx="4">
                  <c:v>2.1999999999999999E-2</c:v>
                </c:pt>
                <c:pt idx="5">
                  <c:v>2.7E-2</c:v>
                </c:pt>
                <c:pt idx="6">
                  <c:v>6.7000000000000004E-2</c:v>
                </c:pt>
                <c:pt idx="7">
                  <c:v>0.16700000000000001</c:v>
                </c:pt>
                <c:pt idx="8">
                  <c:v>0.314</c:v>
                </c:pt>
                <c:pt idx="9">
                  <c:v>0.115</c:v>
                </c:pt>
                <c:pt idx="10">
                  <c:v>1E-3</c:v>
                </c:pt>
              </c:numCache>
            </c:numRef>
          </c:val>
        </c:ser>
        <c:ser>
          <c:idx val="6"/>
          <c:order val="5"/>
          <c:tx>
            <c:strRef>
              <c:f>new_all_freq_data!$A$49</c:f>
              <c:strCache>
                <c:ptCount val="1"/>
                <c:pt idx="0">
                  <c:v>8</c:v>
                </c:pt>
              </c:strCache>
            </c:strRef>
          </c:tx>
          <c:invertIfNegative val="0"/>
          <c:val>
            <c:numRef>
              <c:f>new_all_freq_data!$F$49:$F$58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9.5000000000000001E-2</c:v>
                </c:pt>
                <c:pt idx="2">
                  <c:v>0.19400000000000001</c:v>
                </c:pt>
                <c:pt idx="3">
                  <c:v>7.8E-2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5.1999999999999998E-2</c:v>
                </c:pt>
                <c:pt idx="7">
                  <c:v>0.18</c:v>
                </c:pt>
                <c:pt idx="8">
                  <c:v>0.29799999999999999</c:v>
                </c:pt>
                <c:pt idx="9">
                  <c:v>2.9000000000000001E-2</c:v>
                </c:pt>
              </c:numCache>
            </c:numRef>
          </c:val>
        </c:ser>
        <c:ser>
          <c:idx val="5"/>
          <c:order val="6"/>
          <c:tx>
            <c:strRef>
              <c:f>new_all_freq_data!$A$59</c:f>
              <c:strCache>
                <c:ptCount val="1"/>
                <c:pt idx="0">
                  <c:v>12</c:v>
                </c:pt>
              </c:strCache>
            </c:strRef>
          </c:tx>
          <c:invertIfNegative val="0"/>
          <c:val>
            <c:numRef>
              <c:f>new_all_freq_data!$F$59:$F$70</c:f>
              <c:numCache>
                <c:formatCode>General</c:formatCode>
                <c:ptCount val="12"/>
                <c:pt idx="0">
                  <c:v>0.01</c:v>
                </c:pt>
                <c:pt idx="1">
                  <c:v>9.1999999999999998E-2</c:v>
                </c:pt>
                <c:pt idx="2">
                  <c:v>0.31</c:v>
                </c:pt>
                <c:pt idx="3">
                  <c:v>0.14000000000000001</c:v>
                </c:pt>
                <c:pt idx="4">
                  <c:v>4.9000000000000002E-2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7.0999999999999994E-2</c:v>
                </c:pt>
                <c:pt idx="8">
                  <c:v>0.18</c:v>
                </c:pt>
                <c:pt idx="9">
                  <c:v>9.4E-2</c:v>
                </c:pt>
                <c:pt idx="10">
                  <c:v>1.0999999999999999E-2</c:v>
                </c:pt>
                <c:pt idx="11">
                  <c:v>1E-3</c:v>
                </c:pt>
              </c:numCache>
            </c:numRef>
          </c:val>
        </c:ser>
        <c:ser>
          <c:idx val="7"/>
          <c:order val="7"/>
          <c:tx>
            <c:strRef>
              <c:f>new_all_freq_data!$A$71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val>
            <c:numRef>
              <c:f>new_all_freq_data!$F$71:$F$81</c:f>
              <c:numCache>
                <c:formatCode>General</c:formatCode>
                <c:ptCount val="11"/>
                <c:pt idx="0">
                  <c:v>1E-3</c:v>
                </c:pt>
                <c:pt idx="1">
                  <c:v>0.06</c:v>
                </c:pt>
                <c:pt idx="2">
                  <c:v>0.32400000000000001</c:v>
                </c:pt>
                <c:pt idx="3">
                  <c:v>0.34100000000000003</c:v>
                </c:pt>
                <c:pt idx="4">
                  <c:v>8.5000000000000006E-2</c:v>
                </c:pt>
                <c:pt idx="5">
                  <c:v>2.1000000000000001E-2</c:v>
                </c:pt>
                <c:pt idx="6">
                  <c:v>1.9E-2</c:v>
                </c:pt>
                <c:pt idx="7">
                  <c:v>0.04</c:v>
                </c:pt>
                <c:pt idx="8">
                  <c:v>5.2999999999999999E-2</c:v>
                </c:pt>
                <c:pt idx="9">
                  <c:v>0.05</c:v>
                </c:pt>
                <c:pt idx="10">
                  <c:v>6.0000000000000001E-3</c:v>
                </c:pt>
              </c:numCache>
            </c:numRef>
          </c:val>
        </c:ser>
        <c:ser>
          <c:idx val="8"/>
          <c:order val="8"/>
          <c:tx>
            <c:strRef>
              <c:f>new_all_freq_data!$A$82</c:f>
              <c:strCache>
                <c:ptCount val="1"/>
                <c:pt idx="0">
                  <c:v>24</c:v>
                </c:pt>
              </c:strCache>
            </c:strRef>
          </c:tx>
          <c:invertIfNegative val="0"/>
          <c:val>
            <c:numRef>
              <c:f>new_all_freq_data!$F$82:$F$93</c:f>
              <c:numCache>
                <c:formatCode>General</c:formatCode>
                <c:ptCount val="12"/>
                <c:pt idx="0">
                  <c:v>2E-3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7.5999999999999998E-2</c:v>
                </c:pt>
                <c:pt idx="4">
                  <c:v>5.2999999999999999E-2</c:v>
                </c:pt>
                <c:pt idx="5">
                  <c:v>2.3E-2</c:v>
                </c:pt>
                <c:pt idx="6">
                  <c:v>2.9000000000000001E-2</c:v>
                </c:pt>
                <c:pt idx="7">
                  <c:v>9.4E-2</c:v>
                </c:pt>
                <c:pt idx="8">
                  <c:v>0.28499999999999998</c:v>
                </c:pt>
                <c:pt idx="9">
                  <c:v>0.26800000000000002</c:v>
                </c:pt>
                <c:pt idx="10">
                  <c:v>8.5999999999999993E-2</c:v>
                </c:pt>
                <c:pt idx="11">
                  <c:v>3.0000000000000001E-3</c:v>
                </c:pt>
              </c:numCache>
            </c:numRef>
          </c:val>
        </c:ser>
        <c:ser>
          <c:idx val="9"/>
          <c:order val="9"/>
          <c:tx>
            <c:strRef>
              <c:f>new_all_freq_data!$A$94</c:f>
              <c:strCache>
                <c:ptCount val="1"/>
                <c:pt idx="0">
                  <c:v>32</c:v>
                </c:pt>
              </c:strCache>
            </c:strRef>
          </c:tx>
          <c:invertIfNegative val="0"/>
          <c:val>
            <c:numRef>
              <c:f>new_all_freq_data!$F$94:$F$108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7.4999999999999997E-2</c:v>
                </c:pt>
                <c:pt idx="2">
                  <c:v>0.23400000000000001</c:v>
                </c:pt>
                <c:pt idx="3">
                  <c:v>0.25900000000000001</c:v>
                </c:pt>
                <c:pt idx="4">
                  <c:v>7.0999999999999994E-2</c:v>
                </c:pt>
                <c:pt idx="5">
                  <c:v>3.5999999999999997E-2</c:v>
                </c:pt>
                <c:pt idx="6">
                  <c:v>2.1999999999999999E-2</c:v>
                </c:pt>
                <c:pt idx="7">
                  <c:v>5.5E-2</c:v>
                </c:pt>
                <c:pt idx="8">
                  <c:v>0.12</c:v>
                </c:pt>
                <c:pt idx="9">
                  <c:v>0.1</c:v>
                </c:pt>
                <c:pt idx="10">
                  <c:v>1.6E-2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val>
        </c:ser>
        <c:ser>
          <c:idx val="10"/>
          <c:order val="10"/>
          <c:tx>
            <c:strRef>
              <c:f>new_all_freq_data!$A$109</c:f>
              <c:strCache>
                <c:ptCount val="1"/>
                <c:pt idx="0">
                  <c:v>48</c:v>
                </c:pt>
              </c:strCache>
            </c:strRef>
          </c:tx>
          <c:invertIfNegative val="0"/>
          <c:val>
            <c:numRef>
              <c:f>new_all_freq_data!$F$109:$F$124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2.7E-2</c:v>
                </c:pt>
                <c:pt idx="2">
                  <c:v>3.9E-2</c:v>
                </c:pt>
                <c:pt idx="3">
                  <c:v>8.3000000000000004E-2</c:v>
                </c:pt>
                <c:pt idx="4">
                  <c:v>0.126</c:v>
                </c:pt>
                <c:pt idx="5">
                  <c:v>0.121</c:v>
                </c:pt>
                <c:pt idx="6">
                  <c:v>0.10100000000000001</c:v>
                </c:pt>
                <c:pt idx="7">
                  <c:v>9.0999999999999998E-2</c:v>
                </c:pt>
                <c:pt idx="8">
                  <c:v>0.11700000000000001</c:v>
                </c:pt>
                <c:pt idx="9">
                  <c:v>0.13</c:v>
                </c:pt>
                <c:pt idx="10">
                  <c:v>0.10299999999999999</c:v>
                </c:pt>
                <c:pt idx="11">
                  <c:v>3.9E-2</c:v>
                </c:pt>
                <c:pt idx="12">
                  <c:v>1.4E-2</c:v>
                </c:pt>
                <c:pt idx="13">
                  <c:v>2E-3</c:v>
                </c:pt>
                <c:pt idx="14">
                  <c:v>1E-3</c:v>
                </c:pt>
                <c:pt idx="15">
                  <c:v>1E-3</c:v>
                </c:pt>
              </c:numCache>
            </c:numRef>
          </c:val>
        </c:ser>
        <c:ser>
          <c:idx val="11"/>
          <c:order val="11"/>
          <c:tx>
            <c:strRef>
              <c:f>new_all_freq_data!$A$125</c:f>
              <c:strCache>
                <c:ptCount val="1"/>
                <c:pt idx="0">
                  <c:v>64</c:v>
                </c:pt>
              </c:strCache>
            </c:strRef>
          </c:tx>
          <c:invertIfNegative val="0"/>
          <c:val>
            <c:numRef>
              <c:f>new_all_freq_data!$F$125:$F$139</c:f>
              <c:numCache>
                <c:formatCode>General</c:formatCode>
                <c:ptCount val="15"/>
                <c:pt idx="0">
                  <c:v>2E-3</c:v>
                </c:pt>
                <c:pt idx="1">
                  <c:v>4.0000000000000001E-3</c:v>
                </c:pt>
                <c:pt idx="2">
                  <c:v>3.1E-2</c:v>
                </c:pt>
                <c:pt idx="3">
                  <c:v>8.8999999999999996E-2</c:v>
                </c:pt>
                <c:pt idx="4">
                  <c:v>9.9000000000000005E-2</c:v>
                </c:pt>
                <c:pt idx="5">
                  <c:v>0.08</c:v>
                </c:pt>
                <c:pt idx="6">
                  <c:v>2.9000000000000001E-2</c:v>
                </c:pt>
                <c:pt idx="7">
                  <c:v>3.6999999999999998E-2</c:v>
                </c:pt>
                <c:pt idx="8">
                  <c:v>0.111</c:v>
                </c:pt>
                <c:pt idx="9">
                  <c:v>0.184</c:v>
                </c:pt>
                <c:pt idx="10">
                  <c:v>0.20499999999999999</c:v>
                </c:pt>
                <c:pt idx="11">
                  <c:v>9.6000000000000002E-2</c:v>
                </c:pt>
                <c:pt idx="12">
                  <c:v>2.5999999999999999E-2</c:v>
                </c:pt>
                <c:pt idx="13">
                  <c:v>4.0000000000000001E-3</c:v>
                </c:pt>
                <c:pt idx="14">
                  <c:v>3.0000000000000001E-3</c:v>
                </c:pt>
              </c:numCache>
            </c:numRef>
          </c:val>
        </c:ser>
        <c:ser>
          <c:idx val="12"/>
          <c:order val="12"/>
          <c:tx>
            <c:strRef>
              <c:f>new_all_freq_data!$A$140</c:f>
              <c:strCache>
                <c:ptCount val="1"/>
                <c:pt idx="0">
                  <c:v>72</c:v>
                </c:pt>
              </c:strCache>
            </c:strRef>
          </c:tx>
          <c:invertIfNegative val="0"/>
          <c:val>
            <c:numRef>
              <c:f>new_all_freq_data!$F$140:$F$155</c:f>
              <c:numCache>
                <c:formatCode>General</c:formatCode>
                <c:ptCount val="16"/>
                <c:pt idx="0">
                  <c:v>1E-3</c:v>
                </c:pt>
                <c:pt idx="1">
                  <c:v>6.0000000000000001E-3</c:v>
                </c:pt>
                <c:pt idx="2">
                  <c:v>2.7E-2</c:v>
                </c:pt>
                <c:pt idx="3">
                  <c:v>0.122</c:v>
                </c:pt>
                <c:pt idx="4">
                  <c:v>0.25600000000000001</c:v>
                </c:pt>
                <c:pt idx="5">
                  <c:v>0.19800000000000001</c:v>
                </c:pt>
                <c:pt idx="6">
                  <c:v>8.6999999999999994E-2</c:v>
                </c:pt>
                <c:pt idx="7">
                  <c:v>3.7999999999999999E-2</c:v>
                </c:pt>
                <c:pt idx="8">
                  <c:v>3.9E-2</c:v>
                </c:pt>
                <c:pt idx="9">
                  <c:v>5.8999999999999997E-2</c:v>
                </c:pt>
                <c:pt idx="10">
                  <c:v>8.5999999999999993E-2</c:v>
                </c:pt>
                <c:pt idx="11">
                  <c:v>4.9000000000000002E-2</c:v>
                </c:pt>
                <c:pt idx="12">
                  <c:v>2.3E-2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1E-3</c:v>
                </c:pt>
              </c:numCache>
            </c:numRef>
          </c:val>
        </c:ser>
        <c:ser>
          <c:idx val="13"/>
          <c:order val="13"/>
          <c:tx>
            <c:strRef>
              <c:f>new_all_freq_data!$A$156</c:f>
              <c:strCache>
                <c:ptCount val="1"/>
                <c:pt idx="0">
                  <c:v>80</c:v>
                </c:pt>
              </c:strCache>
            </c:strRef>
          </c:tx>
          <c:invertIfNegative val="0"/>
          <c:val>
            <c:numRef>
              <c:f>new_all_freq_data!$F$156:$F$171</c:f>
              <c:numCache>
                <c:formatCode>General</c:formatCode>
                <c:ptCount val="16"/>
                <c:pt idx="0">
                  <c:v>1E-3</c:v>
                </c:pt>
                <c:pt idx="1">
                  <c:v>0.01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3.6999999999999998E-2</c:v>
                </c:pt>
                <c:pt idx="7">
                  <c:v>0.12</c:v>
                </c:pt>
                <c:pt idx="8">
                  <c:v>0.26300000000000001</c:v>
                </c:pt>
                <c:pt idx="9">
                  <c:v>0.26400000000000001</c:v>
                </c:pt>
                <c:pt idx="10">
                  <c:v>0.122</c:v>
                </c:pt>
                <c:pt idx="11">
                  <c:v>3.3000000000000002E-2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2E-3</c:v>
                </c:pt>
                <c:pt idx="15">
                  <c:v>1E-3</c:v>
                </c:pt>
              </c:numCache>
            </c:numRef>
          </c:val>
        </c:ser>
        <c:ser>
          <c:idx val="14"/>
          <c:order val="14"/>
          <c:tx>
            <c:strRef>
              <c:f>new_all_freq_data!$A$172</c:f>
              <c:strCache>
                <c:ptCount val="1"/>
                <c:pt idx="0">
                  <c:v>88</c:v>
                </c:pt>
              </c:strCache>
            </c:strRef>
          </c:tx>
          <c:invertIfNegative val="0"/>
          <c:val>
            <c:numRef>
              <c:f>new_all_freq_data!$F$172:$F$187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1.4E-2</c:v>
                </c:pt>
                <c:pt idx="2">
                  <c:v>3.5999999999999997E-2</c:v>
                </c:pt>
                <c:pt idx="3">
                  <c:v>0.09</c:v>
                </c:pt>
                <c:pt idx="4">
                  <c:v>0.17699999999999999</c:v>
                </c:pt>
                <c:pt idx="5">
                  <c:v>0.14499999999999999</c:v>
                </c:pt>
                <c:pt idx="6">
                  <c:v>7.1999999999999995E-2</c:v>
                </c:pt>
                <c:pt idx="7">
                  <c:v>0.05</c:v>
                </c:pt>
                <c:pt idx="8">
                  <c:v>4.7E-2</c:v>
                </c:pt>
                <c:pt idx="9">
                  <c:v>0.109</c:v>
                </c:pt>
                <c:pt idx="10">
                  <c:v>0.129</c:v>
                </c:pt>
                <c:pt idx="11">
                  <c:v>8.7999999999999995E-2</c:v>
                </c:pt>
                <c:pt idx="12">
                  <c:v>2.5999999999999999E-2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1E-3</c:v>
                </c:pt>
              </c:numCache>
            </c:numRef>
          </c:val>
        </c:ser>
        <c:ser>
          <c:idx val="15"/>
          <c:order val="15"/>
          <c:tx>
            <c:strRef>
              <c:f>new_all_freq_data!$A$188</c:f>
              <c:strCache>
                <c:ptCount val="1"/>
                <c:pt idx="0">
                  <c:v>96</c:v>
                </c:pt>
              </c:strCache>
            </c:strRef>
          </c:tx>
          <c:invertIfNegative val="0"/>
          <c:val>
            <c:numRef>
              <c:f>new_all_freq_data!$F$188:$F$205</c:f>
              <c:numCache>
                <c:formatCode>General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3.7999999999999999E-2</c:v>
                </c:pt>
                <c:pt idx="6">
                  <c:v>8.8999999999999996E-2</c:v>
                </c:pt>
                <c:pt idx="7">
                  <c:v>0.186</c:v>
                </c:pt>
                <c:pt idx="8">
                  <c:v>0.249</c:v>
                </c:pt>
                <c:pt idx="9">
                  <c:v>0.17899999999999999</c:v>
                </c:pt>
                <c:pt idx="10">
                  <c:v>0.11899999999999999</c:v>
                </c:pt>
                <c:pt idx="11">
                  <c:v>5.0999999999999997E-2</c:v>
                </c:pt>
                <c:pt idx="12">
                  <c:v>2.7E-2</c:v>
                </c:pt>
                <c:pt idx="13">
                  <c:v>1.2999999999999999E-2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</c:ser>
        <c:ser>
          <c:idx val="16"/>
          <c:order val="16"/>
          <c:tx>
            <c:strRef>
              <c:f>new_all_freq_data!$A$206</c:f>
              <c:strCache>
                <c:ptCount val="1"/>
                <c:pt idx="0">
                  <c:v>104</c:v>
                </c:pt>
              </c:strCache>
            </c:strRef>
          </c:tx>
          <c:invertIfNegative val="0"/>
          <c:val>
            <c:numRef>
              <c:f>new_all_freq_data!$F$206:$F$224</c:f>
              <c:numCache>
                <c:formatCode>General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1.7999999999999999E-2</c:v>
                </c:pt>
                <c:pt idx="3">
                  <c:v>3.7999999999999999E-2</c:v>
                </c:pt>
                <c:pt idx="4">
                  <c:v>7.2999999999999995E-2</c:v>
                </c:pt>
                <c:pt idx="5">
                  <c:v>0.112</c:v>
                </c:pt>
                <c:pt idx="6">
                  <c:v>8.2000000000000003E-2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9.1999999999999998E-2</c:v>
                </c:pt>
                <c:pt idx="10">
                  <c:v>0.14299999999999999</c:v>
                </c:pt>
                <c:pt idx="11">
                  <c:v>0.15</c:v>
                </c:pt>
                <c:pt idx="12">
                  <c:v>0.1</c:v>
                </c:pt>
                <c:pt idx="13">
                  <c:v>3.5999999999999997E-2</c:v>
                </c:pt>
                <c:pt idx="14">
                  <c:v>1.4999999999999999E-2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</c:numCache>
            </c:numRef>
          </c:val>
        </c:ser>
        <c:ser>
          <c:idx val="17"/>
          <c:order val="17"/>
          <c:tx>
            <c:strRef>
              <c:f>new_all_freq_data!$A$225</c:f>
              <c:strCache>
                <c:ptCount val="1"/>
                <c:pt idx="0">
                  <c:v>112</c:v>
                </c:pt>
              </c:strCache>
            </c:strRef>
          </c:tx>
          <c:invertIfNegative val="0"/>
          <c:val>
            <c:numRef>
              <c:f>new_all_freq_data!$F$225:$F$242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2.5000000000000001E-2</c:v>
                </c:pt>
                <c:pt idx="2">
                  <c:v>0.08</c:v>
                </c:pt>
                <c:pt idx="3">
                  <c:v>0.17100000000000001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0.1</c:v>
                </c:pt>
                <c:pt idx="7">
                  <c:v>6.4000000000000001E-2</c:v>
                </c:pt>
                <c:pt idx="8">
                  <c:v>4.2000000000000003E-2</c:v>
                </c:pt>
                <c:pt idx="9">
                  <c:v>4.9000000000000002E-2</c:v>
                </c:pt>
                <c:pt idx="10">
                  <c:v>4.2000000000000003E-2</c:v>
                </c:pt>
                <c:pt idx="11">
                  <c:v>2.3E-2</c:v>
                </c:pt>
                <c:pt idx="12">
                  <c:v>6.0000000000000001E-3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</c:ser>
        <c:ser>
          <c:idx val="18"/>
          <c:order val="18"/>
          <c:tx>
            <c:strRef>
              <c:f>new_all_freq_data!$A$243</c:f>
              <c:strCache>
                <c:ptCount val="1"/>
                <c:pt idx="0">
                  <c:v>120</c:v>
                </c:pt>
              </c:strCache>
            </c:strRef>
          </c:tx>
          <c:invertIfNegative val="0"/>
          <c:val>
            <c:numRef>
              <c:f>new_all_freq_data!$F$243:$F$262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6.2E-2</c:v>
                </c:pt>
                <c:pt idx="6">
                  <c:v>4.4999999999999998E-2</c:v>
                </c:pt>
                <c:pt idx="7">
                  <c:v>7.5999999999999998E-2</c:v>
                </c:pt>
                <c:pt idx="8">
                  <c:v>0.123</c:v>
                </c:pt>
                <c:pt idx="9">
                  <c:v>0.17899999999999999</c:v>
                </c:pt>
                <c:pt idx="10">
                  <c:v>0.17599999999999999</c:v>
                </c:pt>
                <c:pt idx="11">
                  <c:v>9.8000000000000004E-2</c:v>
                </c:pt>
                <c:pt idx="12">
                  <c:v>3.7999999999999999E-2</c:v>
                </c:pt>
                <c:pt idx="13">
                  <c:v>2.9000000000000001E-2</c:v>
                </c:pt>
                <c:pt idx="14">
                  <c:v>1.6E-2</c:v>
                </c:pt>
                <c:pt idx="15">
                  <c:v>6.0000000000000001E-3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</c:ser>
        <c:ser>
          <c:idx val="19"/>
          <c:order val="19"/>
          <c:tx>
            <c:strRef>
              <c:f>new_all_freq_data!$A$263</c:f>
              <c:strCache>
                <c:ptCount val="1"/>
                <c:pt idx="0">
                  <c:v>128</c:v>
                </c:pt>
              </c:strCache>
            </c:strRef>
          </c:tx>
          <c:invertIfNegative val="0"/>
          <c:val>
            <c:numRef>
              <c:f>new_all_freq_data!$F$263:$F$271</c:f>
              <c:numCache>
                <c:formatCode>General</c:formatCode>
                <c:ptCount val="9"/>
                <c:pt idx="0">
                  <c:v>6.6666666666666671E-3</c:v>
                </c:pt>
                <c:pt idx="1">
                  <c:v>9.3333333333333338E-2</c:v>
                </c:pt>
                <c:pt idx="2">
                  <c:v>0.33333333333333331</c:v>
                </c:pt>
                <c:pt idx="3">
                  <c:v>0.20666666666666667</c:v>
                </c:pt>
                <c:pt idx="4">
                  <c:v>9.3333333333333338E-2</c:v>
                </c:pt>
                <c:pt idx="5">
                  <c:v>0.16666666666666666</c:v>
                </c:pt>
                <c:pt idx="6">
                  <c:v>7.3333333333333334E-2</c:v>
                </c:pt>
                <c:pt idx="7">
                  <c:v>0.02</c:v>
                </c:pt>
                <c:pt idx="8">
                  <c:v>3.3333333333333335E-3</c:v>
                </c:pt>
              </c:numCache>
            </c:numRef>
          </c:val>
        </c:ser>
        <c:ser>
          <c:idx val="20"/>
          <c:order val="20"/>
          <c:tx>
            <c:strRef>
              <c:f>new_all_freq_data!$A$272</c:f>
              <c:strCache>
                <c:ptCount val="1"/>
                <c:pt idx="0">
                  <c:v>160</c:v>
                </c:pt>
              </c:strCache>
            </c:strRef>
          </c:tx>
          <c:invertIfNegative val="0"/>
          <c:val>
            <c:numRef>
              <c:f>new_all_freq_data!$F$272:$F$284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3.9E-2</c:v>
                </c:pt>
                <c:pt idx="2">
                  <c:v>0.11</c:v>
                </c:pt>
                <c:pt idx="3">
                  <c:v>0.106</c:v>
                </c:pt>
                <c:pt idx="4">
                  <c:v>0.19</c:v>
                </c:pt>
                <c:pt idx="5">
                  <c:v>0.23499999999999999</c:v>
                </c:pt>
                <c:pt idx="6">
                  <c:v>0.129</c:v>
                </c:pt>
                <c:pt idx="7">
                  <c:v>9.7000000000000003E-2</c:v>
                </c:pt>
                <c:pt idx="8">
                  <c:v>6.6000000000000003E-2</c:v>
                </c:pt>
                <c:pt idx="9">
                  <c:v>0.02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</c:numCache>
            </c:numRef>
          </c:val>
        </c:ser>
        <c:ser>
          <c:idx val="21"/>
          <c:order val="21"/>
          <c:tx>
            <c:strRef>
              <c:f>new_all_freq_data!$A$285</c:f>
              <c:strCache>
                <c:ptCount val="1"/>
                <c:pt idx="0">
                  <c:v>192</c:v>
                </c:pt>
              </c:strCache>
            </c:strRef>
          </c:tx>
          <c:invertIfNegative val="0"/>
          <c:val>
            <c:numRef>
              <c:f>new_all_freq_data!$F$285:$F$298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1.6E-2</c:v>
                </c:pt>
                <c:pt idx="2">
                  <c:v>0.04</c:v>
                </c:pt>
                <c:pt idx="3">
                  <c:v>8.8999999999999996E-2</c:v>
                </c:pt>
                <c:pt idx="4">
                  <c:v>0.19</c:v>
                </c:pt>
                <c:pt idx="5">
                  <c:v>0.23100000000000001</c:v>
                </c:pt>
                <c:pt idx="6">
                  <c:v>0.16400000000000001</c:v>
                </c:pt>
                <c:pt idx="7">
                  <c:v>0.14199999999999999</c:v>
                </c:pt>
                <c:pt idx="8">
                  <c:v>8.5000000000000006E-2</c:v>
                </c:pt>
                <c:pt idx="9">
                  <c:v>2.7E-2</c:v>
                </c:pt>
                <c:pt idx="10">
                  <c:v>6.0000000000000001E-3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</c:numCache>
            </c:numRef>
          </c:val>
        </c:ser>
        <c:ser>
          <c:idx val="22"/>
          <c:order val="22"/>
          <c:tx>
            <c:strRef>
              <c:f>new_all_freq_data!$A$299</c:f>
              <c:strCache>
                <c:ptCount val="1"/>
                <c:pt idx="0">
                  <c:v>224</c:v>
                </c:pt>
              </c:strCache>
            </c:strRef>
          </c:tx>
          <c:invertIfNegative val="0"/>
          <c:val>
            <c:numRef>
              <c:f>new_all_freq_data!$F$299:$F$312</c:f>
              <c:numCache>
                <c:formatCode>General</c:formatCode>
                <c:ptCount val="14"/>
                <c:pt idx="0">
                  <c:v>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9.2999999999999999E-2</c:v>
                </c:pt>
                <c:pt idx="4">
                  <c:v>0.19</c:v>
                </c:pt>
                <c:pt idx="5">
                  <c:v>0.182</c:v>
                </c:pt>
                <c:pt idx="6">
                  <c:v>0.188</c:v>
                </c:pt>
                <c:pt idx="7">
                  <c:v>0.13800000000000001</c:v>
                </c:pt>
                <c:pt idx="8">
                  <c:v>8.4000000000000005E-2</c:v>
                </c:pt>
                <c:pt idx="9">
                  <c:v>4.2999999999999997E-2</c:v>
                </c:pt>
                <c:pt idx="10">
                  <c:v>2.5999999999999999E-2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1E-3</c:v>
                </c:pt>
              </c:numCache>
            </c:numRef>
          </c:val>
        </c:ser>
        <c:ser>
          <c:idx val="23"/>
          <c:order val="23"/>
          <c:tx>
            <c:strRef>
              <c:f>new_all_freq_data!$A$313</c:f>
              <c:strCache>
                <c:ptCount val="1"/>
                <c:pt idx="0">
                  <c:v>256</c:v>
                </c:pt>
              </c:strCache>
            </c:strRef>
          </c:tx>
          <c:invertIfNegative val="0"/>
          <c:val>
            <c:numRef>
              <c:f>new_all_freq_data!$F$313:$F$326</c:f>
              <c:numCache>
                <c:formatCode>General</c:formatCode>
                <c:ptCount val="14"/>
                <c:pt idx="0">
                  <c:v>0.01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0.11333333333333333</c:v>
                </c:pt>
                <c:pt idx="4">
                  <c:v>0.12</c:v>
                </c:pt>
                <c:pt idx="5">
                  <c:v>0.22</c:v>
                </c:pt>
                <c:pt idx="6">
                  <c:v>0.15666666666666668</c:v>
                </c:pt>
                <c:pt idx="7">
                  <c:v>0.13</c:v>
                </c:pt>
                <c:pt idx="8">
                  <c:v>7.3333333333333334E-2</c:v>
                </c:pt>
                <c:pt idx="9">
                  <c:v>3.3333333333333333E-2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3.3333333333333335E-3</c:v>
                </c:pt>
                <c:pt idx="13">
                  <c:v>3.3333333333333335E-3</c:v>
                </c:pt>
              </c:numCache>
            </c:numRef>
          </c:val>
        </c:ser>
        <c:ser>
          <c:idx val="24"/>
          <c:order val="24"/>
          <c:tx>
            <c:strRef>
              <c:f>new_all_freq_data!$A$327</c:f>
              <c:strCache>
                <c:ptCount val="1"/>
                <c:pt idx="0">
                  <c:v>512</c:v>
                </c:pt>
              </c:strCache>
            </c:strRef>
          </c:tx>
          <c:invertIfNegative val="0"/>
          <c:val>
            <c:numRef>
              <c:f>new_all_freq_data!$F$327:$F$331</c:f>
              <c:numCache>
                <c:formatCode>General</c:formatCode>
                <c:ptCount val="5"/>
                <c:pt idx="0">
                  <c:v>0.11333333333333333</c:v>
                </c:pt>
                <c:pt idx="1">
                  <c:v>0.39666666666666667</c:v>
                </c:pt>
                <c:pt idx="2">
                  <c:v>0.35333333333333333</c:v>
                </c:pt>
                <c:pt idx="3">
                  <c:v>0.10666666666666667</c:v>
                </c:pt>
                <c:pt idx="4">
                  <c:v>0.02</c:v>
                </c:pt>
              </c:numCache>
            </c:numRef>
          </c:val>
        </c:ser>
        <c:ser>
          <c:idx val="25"/>
          <c:order val="25"/>
          <c:tx>
            <c:strRef>
              <c:f>new_all_freq_data!$A$332</c:f>
              <c:strCache>
                <c:ptCount val="1"/>
                <c:pt idx="0">
                  <c:v>1024</c:v>
                </c:pt>
              </c:strCache>
            </c:strRef>
          </c:tx>
          <c:invertIfNegative val="0"/>
          <c:val>
            <c:numRef>
              <c:f>new_all_freq_data!$F$332:$F$340</c:f>
              <c:numCache>
                <c:formatCode>General</c:formatCode>
                <c:ptCount val="9"/>
                <c:pt idx="0">
                  <c:v>0.04</c:v>
                </c:pt>
                <c:pt idx="1">
                  <c:v>0.14666666666666667</c:v>
                </c:pt>
                <c:pt idx="2">
                  <c:v>0.30666666666666664</c:v>
                </c:pt>
                <c:pt idx="3">
                  <c:v>0.29666666666666669</c:v>
                </c:pt>
                <c:pt idx="4">
                  <c:v>0.14333333333333334</c:v>
                </c:pt>
                <c:pt idx="5">
                  <c:v>3.3333333333333333E-2</c:v>
                </c:pt>
                <c:pt idx="6">
                  <c:v>1.3333333333333334E-2</c:v>
                </c:pt>
                <c:pt idx="7">
                  <c:v>3.3333333333333335E-3</c:v>
                </c:pt>
                <c:pt idx="8">
                  <c:v>3.3333333333333335E-3</c:v>
                </c:pt>
              </c:numCache>
            </c:numRef>
          </c:val>
        </c:ser>
        <c:ser>
          <c:idx val="26"/>
          <c:order val="26"/>
          <c:tx>
            <c:strRef>
              <c:f>new_all_freq_data!$A$341</c:f>
              <c:strCache>
                <c:ptCount val="1"/>
                <c:pt idx="0">
                  <c:v>2048</c:v>
                </c:pt>
              </c:strCache>
            </c:strRef>
          </c:tx>
          <c:invertIfNegative val="0"/>
          <c:val>
            <c:numRef>
              <c:f>new_all_freq_data!$F$341:$F$354</c:f>
              <c:numCache>
                <c:formatCode>General</c:formatCode>
                <c:ptCount val="14"/>
                <c:pt idx="0">
                  <c:v>1.6666666666666666E-2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0.23</c:v>
                </c:pt>
                <c:pt idx="5">
                  <c:v>0.20666666666666667</c:v>
                </c:pt>
                <c:pt idx="6">
                  <c:v>0.2</c:v>
                </c:pt>
                <c:pt idx="7">
                  <c:v>0.13</c:v>
                </c:pt>
                <c:pt idx="8">
                  <c:v>4.3333333333333335E-2</c:v>
                </c:pt>
                <c:pt idx="9">
                  <c:v>1.3333333333333334E-2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3.3333333333333335E-3</c:v>
                </c:pt>
                <c:pt idx="13">
                  <c:v>3.3333333333333335E-3</c:v>
                </c:pt>
              </c:numCache>
            </c:numRef>
          </c:val>
        </c:ser>
        <c:ser>
          <c:idx val="27"/>
          <c:order val="27"/>
          <c:tx>
            <c:strRef>
              <c:f>new_all_freq_data!$A$355</c:f>
              <c:strCache>
                <c:ptCount val="1"/>
                <c:pt idx="0">
                  <c:v>4096</c:v>
                </c:pt>
              </c:strCache>
            </c:strRef>
          </c:tx>
          <c:invertIfNegative val="0"/>
          <c:val>
            <c:numRef>
              <c:f>new_all_freq_data!$F$355:$F$367</c:f>
              <c:numCache>
                <c:formatCode>General</c:formatCode>
                <c:ptCount val="13"/>
                <c:pt idx="0">
                  <c:v>2.6666666666666668E-2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0.11666666666666667</c:v>
                </c:pt>
                <c:pt idx="5">
                  <c:v>0.14000000000000001</c:v>
                </c:pt>
                <c:pt idx="6">
                  <c:v>0.14666666666666667</c:v>
                </c:pt>
                <c:pt idx="7">
                  <c:v>0.14666666666666667</c:v>
                </c:pt>
                <c:pt idx="8">
                  <c:v>9.3333333333333338E-2</c:v>
                </c:pt>
                <c:pt idx="9">
                  <c:v>1.6666666666666666E-2</c:v>
                </c:pt>
                <c:pt idx="10">
                  <c:v>0.01</c:v>
                </c:pt>
                <c:pt idx="11">
                  <c:v>0.01</c:v>
                </c:pt>
                <c:pt idx="12">
                  <c:v>3.3333333333333335E-3</c:v>
                </c:pt>
              </c:numCache>
            </c:numRef>
          </c:val>
        </c:ser>
        <c:ser>
          <c:idx val="28"/>
          <c:order val="28"/>
          <c:tx>
            <c:strRef>
              <c:f>new_all_freq_data!$A$368</c:f>
              <c:strCache>
                <c:ptCount val="1"/>
                <c:pt idx="0">
                  <c:v>8192</c:v>
                </c:pt>
              </c:strCache>
            </c:strRef>
          </c:tx>
          <c:invertIfNegative val="0"/>
          <c:val>
            <c:numRef>
              <c:f>new_all_freq_data!$F$368:$F$387</c:f>
              <c:numCache>
                <c:formatCode>General</c:formatCode>
                <c:ptCount val="20"/>
                <c:pt idx="0">
                  <c:v>1.1538461538461539E-2</c:v>
                </c:pt>
                <c:pt idx="1">
                  <c:v>1.1538461538461539E-2</c:v>
                </c:pt>
                <c:pt idx="2">
                  <c:v>7.6923076923076927E-3</c:v>
                </c:pt>
                <c:pt idx="3">
                  <c:v>2.3076923076923078E-2</c:v>
                </c:pt>
                <c:pt idx="4">
                  <c:v>1.5384615384615385E-2</c:v>
                </c:pt>
                <c:pt idx="5">
                  <c:v>3.8461538461538464E-2</c:v>
                </c:pt>
                <c:pt idx="6">
                  <c:v>6.5384615384615388E-2</c:v>
                </c:pt>
                <c:pt idx="7">
                  <c:v>6.9230769230769235E-2</c:v>
                </c:pt>
                <c:pt idx="8">
                  <c:v>0.12307692307692308</c:v>
                </c:pt>
                <c:pt idx="9">
                  <c:v>0.10384615384615385</c:v>
                </c:pt>
                <c:pt idx="10">
                  <c:v>0.10384615384615385</c:v>
                </c:pt>
                <c:pt idx="11">
                  <c:v>0.11153846153846154</c:v>
                </c:pt>
                <c:pt idx="12">
                  <c:v>8.461538461538462E-2</c:v>
                </c:pt>
                <c:pt idx="13">
                  <c:v>6.5384615384615388E-2</c:v>
                </c:pt>
                <c:pt idx="14">
                  <c:v>5.7692307692307696E-2</c:v>
                </c:pt>
                <c:pt idx="15">
                  <c:v>4.230769230769231E-2</c:v>
                </c:pt>
                <c:pt idx="16">
                  <c:v>3.4615384615384617E-2</c:v>
                </c:pt>
                <c:pt idx="17">
                  <c:v>1.1538461538461539E-2</c:v>
                </c:pt>
                <c:pt idx="18">
                  <c:v>1.1538461538461539E-2</c:v>
                </c:pt>
                <c:pt idx="19">
                  <c:v>7.6923076923076927E-3</c:v>
                </c:pt>
              </c:numCache>
            </c:numRef>
          </c:val>
        </c:ser>
        <c:ser>
          <c:idx val="29"/>
          <c:order val="29"/>
          <c:tx>
            <c:strRef>
              <c:f>new_all_freq_data!$A$388</c:f>
              <c:strCache>
                <c:ptCount val="1"/>
                <c:pt idx="0">
                  <c:v>16384</c:v>
                </c:pt>
              </c:strCache>
            </c:strRef>
          </c:tx>
          <c:invertIfNegative val="0"/>
          <c:val>
            <c:numRef>
              <c:f>new_all_freq_data!$F$388:$F$404</c:f>
              <c:numCache>
                <c:formatCode>General</c:formatCode>
                <c:ptCount val="17"/>
                <c:pt idx="0">
                  <c:v>1.5384615384615385E-2</c:v>
                </c:pt>
                <c:pt idx="1">
                  <c:v>3.8461538461538464E-2</c:v>
                </c:pt>
                <c:pt idx="2">
                  <c:v>1.5384615384615385E-2</c:v>
                </c:pt>
                <c:pt idx="3">
                  <c:v>4.6153846153846156E-2</c:v>
                </c:pt>
                <c:pt idx="4">
                  <c:v>6.9230769230769235E-2</c:v>
                </c:pt>
                <c:pt idx="5">
                  <c:v>7.6923076923076927E-2</c:v>
                </c:pt>
                <c:pt idx="6">
                  <c:v>6.9230769230769235E-2</c:v>
                </c:pt>
                <c:pt idx="7">
                  <c:v>5.3846153846153849E-2</c:v>
                </c:pt>
                <c:pt idx="8">
                  <c:v>0.13846153846153847</c:v>
                </c:pt>
                <c:pt idx="9">
                  <c:v>0.1</c:v>
                </c:pt>
                <c:pt idx="10">
                  <c:v>0.14615384615384616</c:v>
                </c:pt>
                <c:pt idx="11">
                  <c:v>5.3846153846153849E-2</c:v>
                </c:pt>
                <c:pt idx="12">
                  <c:v>7.6923076923076927E-2</c:v>
                </c:pt>
                <c:pt idx="13">
                  <c:v>6.9230769230769235E-2</c:v>
                </c:pt>
                <c:pt idx="14">
                  <c:v>7.6923076923076927E-3</c:v>
                </c:pt>
                <c:pt idx="15">
                  <c:v>1.5384615384615385E-2</c:v>
                </c:pt>
                <c:pt idx="16">
                  <c:v>7.6923076923076927E-3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8513536"/>
        <c:axId val="128515456"/>
        <c:axId val="126923648"/>
      </c:bar3DChart>
      <c:catAx>
        <c:axId val="12851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bins (each bin = program time)</a:t>
                </a:r>
              </a:p>
            </c:rich>
          </c:tx>
          <c:layout>
            <c:manualLayout>
              <c:xMode val="edge"/>
              <c:yMode val="edge"/>
              <c:x val="0.1961179616698856"/>
              <c:y val="0.83976834159097757"/>
            </c:manualLayout>
          </c:layout>
          <c:overlay val="0"/>
        </c:title>
        <c:majorTickMark val="none"/>
        <c:minorTickMark val="none"/>
        <c:tickLblPos val="nextTo"/>
        <c:crossAx val="128515456"/>
        <c:crosses val="autoZero"/>
        <c:auto val="1"/>
        <c:lblAlgn val="ctr"/>
        <c:lblOffset val="100"/>
        <c:noMultiLvlLbl val="0"/>
      </c:catAx>
      <c:valAx>
        <c:axId val="128515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2592317469750241E-2"/>
              <c:y val="0.442291689365039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28513536"/>
        <c:crosses val="autoZero"/>
        <c:crossBetween val="between"/>
      </c:valAx>
      <c:serAx>
        <c:axId val="126923648"/>
        <c:scaling>
          <c:orientation val="minMax"/>
        </c:scaling>
        <c:delete val="0"/>
        <c:axPos val="b"/>
        <c:majorTickMark val="none"/>
        <c:minorTickMark val="none"/>
        <c:tickLblPos val="nextTo"/>
        <c:crossAx val="128515456"/>
        <c:crosses val="autoZero"/>
      </c:serAx>
    </c:plotArea>
    <c:legend>
      <c:legendPos val="b"/>
      <c:layout>
        <c:manualLayout>
          <c:xMode val="edge"/>
          <c:yMode val="edge"/>
          <c:x val="2.8988593406956201E-2"/>
          <c:y val="0.8974850549509894"/>
          <c:w val="0.94411924924478785"/>
          <c:h val="8.8126458557287984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solidFill>
          <a:schemeClr val="bg1">
            <a:lumMod val="95000"/>
          </a:schemeClr>
        </a:solidFill>
      </c:spPr>
    </c:sideWall>
    <c:backWall>
      <c:thickness val="0"/>
      <c:spPr>
        <a:solidFill>
          <a:schemeClr val="bg1">
            <a:lumMod val="95000"/>
          </a:schemeClr>
        </a:solidFill>
      </c:spPr>
    </c:backWall>
    <c:plotArea>
      <c:layout>
        <c:manualLayout>
          <c:layoutTarget val="inner"/>
          <c:xMode val="edge"/>
          <c:yMode val="edge"/>
          <c:x val="4.9142277026692417E-2"/>
          <c:y val="2.6615678805174039E-2"/>
          <c:w val="0.89240380329817259"/>
          <c:h val="0.73586534189366459"/>
        </c:manualLayout>
      </c:layout>
      <c:surface3DChart>
        <c:wireframe val="0"/>
        <c:ser>
          <c:idx val="0"/>
          <c:order val="0"/>
          <c:tx>
            <c:strRef>
              <c:f>new_all_freq_data!$A$2</c:f>
              <c:strCache>
                <c:ptCount val="1"/>
                <c:pt idx="0">
                  <c:v>1</c:v>
                </c:pt>
              </c:strCache>
            </c:strRef>
          </c:tx>
          <c:val>
            <c:numRef>
              <c:f>new_all_freq_data!$F$2:$F$8</c:f>
              <c:numCache>
                <c:formatCode>General</c:formatCode>
                <c:ptCount val="7"/>
                <c:pt idx="0">
                  <c:v>8.9999999999999993E-3</c:v>
                </c:pt>
                <c:pt idx="1">
                  <c:v>3.5000000000000003E-2</c:v>
                </c:pt>
                <c:pt idx="2">
                  <c:v>2.5999999999999999E-2</c:v>
                </c:pt>
                <c:pt idx="3">
                  <c:v>2.8000000000000001E-2</c:v>
                </c:pt>
                <c:pt idx="4">
                  <c:v>0.25</c:v>
                </c:pt>
                <c:pt idx="5">
                  <c:v>0.60299999999999998</c:v>
                </c:pt>
                <c:pt idx="6">
                  <c:v>4.9000000000000002E-2</c:v>
                </c:pt>
              </c:numCache>
            </c:numRef>
          </c:val>
        </c:ser>
        <c:ser>
          <c:idx val="1"/>
          <c:order val="1"/>
          <c:tx>
            <c:strRef>
              <c:f>new_all_freq_data!$A$9</c:f>
              <c:strCache>
                <c:ptCount val="1"/>
                <c:pt idx="0">
                  <c:v>2</c:v>
                </c:pt>
              </c:strCache>
            </c:strRef>
          </c:tx>
          <c:val>
            <c:numRef>
              <c:f>new_all_freq_data!$F$9:$F$18</c:f>
              <c:numCache>
                <c:formatCode>General</c:formatCode>
                <c:ptCount val="10"/>
                <c:pt idx="0">
                  <c:v>4.0000000000000001E-3</c:v>
                </c:pt>
                <c:pt idx="1">
                  <c:v>3.1E-2</c:v>
                </c:pt>
                <c:pt idx="2">
                  <c:v>2.5000000000000001E-2</c:v>
                </c:pt>
                <c:pt idx="3">
                  <c:v>2.3E-2</c:v>
                </c:pt>
                <c:pt idx="4">
                  <c:v>2.1999999999999999E-2</c:v>
                </c:pt>
                <c:pt idx="5">
                  <c:v>3.4000000000000002E-2</c:v>
                </c:pt>
                <c:pt idx="6">
                  <c:v>6.5000000000000002E-2</c:v>
                </c:pt>
                <c:pt idx="7">
                  <c:v>0.63600000000000001</c:v>
                </c:pt>
                <c:pt idx="8">
                  <c:v>0.153</c:v>
                </c:pt>
                <c:pt idx="9">
                  <c:v>7.0000000000000001E-3</c:v>
                </c:pt>
              </c:numCache>
            </c:numRef>
          </c:val>
        </c:ser>
        <c:ser>
          <c:idx val="2"/>
          <c:order val="2"/>
          <c:tx>
            <c:strRef>
              <c:f>new_all_freq_data!$A$19</c:f>
              <c:strCache>
                <c:ptCount val="1"/>
                <c:pt idx="0">
                  <c:v>3</c:v>
                </c:pt>
              </c:strCache>
            </c:strRef>
          </c:tx>
          <c:val>
            <c:numRef>
              <c:f>new_all_freq_data!$F$19:$F$27</c:f>
              <c:numCache>
                <c:formatCode>General</c:formatCode>
                <c:ptCount val="9"/>
                <c:pt idx="0">
                  <c:v>3.9E-2</c:v>
                </c:pt>
                <c:pt idx="1">
                  <c:v>5.6000000000000001E-2</c:v>
                </c:pt>
                <c:pt idx="2">
                  <c:v>3.5999999999999997E-2</c:v>
                </c:pt>
                <c:pt idx="3">
                  <c:v>2.3E-2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0.38400000000000001</c:v>
                </c:pt>
                <c:pt idx="7">
                  <c:v>0.36</c:v>
                </c:pt>
                <c:pt idx="8">
                  <c:v>4.7E-2</c:v>
                </c:pt>
              </c:numCache>
            </c:numRef>
          </c:val>
        </c:ser>
        <c:ser>
          <c:idx val="3"/>
          <c:order val="3"/>
          <c:tx>
            <c:strRef>
              <c:f>new_all_freq_data!$A$28</c:f>
              <c:strCache>
                <c:ptCount val="1"/>
                <c:pt idx="0">
                  <c:v>4</c:v>
                </c:pt>
              </c:strCache>
            </c:strRef>
          </c:tx>
          <c:val>
            <c:numRef>
              <c:f>new_all_freq_data!$F$28:$F$37</c:f>
              <c:numCache>
                <c:formatCode>General</c:formatCode>
                <c:ptCount val="10"/>
                <c:pt idx="0">
                  <c:v>3.7999999999999999E-2</c:v>
                </c:pt>
                <c:pt idx="1">
                  <c:v>8.6999999999999994E-2</c:v>
                </c:pt>
                <c:pt idx="2">
                  <c:v>4.2000000000000003E-2</c:v>
                </c:pt>
                <c:pt idx="3">
                  <c:v>2.7E-2</c:v>
                </c:pt>
                <c:pt idx="4">
                  <c:v>3.3000000000000002E-2</c:v>
                </c:pt>
                <c:pt idx="5">
                  <c:v>2.3E-2</c:v>
                </c:pt>
                <c:pt idx="6">
                  <c:v>0.21199999999999999</c:v>
                </c:pt>
                <c:pt idx="7">
                  <c:v>0.36899999999999999</c:v>
                </c:pt>
                <c:pt idx="8">
                  <c:v>0.16700000000000001</c:v>
                </c:pt>
                <c:pt idx="9">
                  <c:v>2E-3</c:v>
                </c:pt>
              </c:numCache>
            </c:numRef>
          </c:val>
        </c:ser>
        <c:ser>
          <c:idx val="4"/>
          <c:order val="4"/>
          <c:tx>
            <c:strRef>
              <c:f>new_all_freq_data!$A$38</c:f>
              <c:strCache>
                <c:ptCount val="1"/>
                <c:pt idx="0">
                  <c:v>6</c:v>
                </c:pt>
              </c:strCache>
            </c:strRef>
          </c:tx>
          <c:val>
            <c:numRef>
              <c:f>new_all_freq_data!$F$38:$F$48</c:f>
              <c:numCache>
                <c:formatCode>General</c:formatCode>
                <c:ptCount val="11"/>
                <c:pt idx="0">
                  <c:v>1.0999999999999999E-2</c:v>
                </c:pt>
                <c:pt idx="1">
                  <c:v>4.4999999999999998E-2</c:v>
                </c:pt>
                <c:pt idx="2">
                  <c:v>0.13900000000000001</c:v>
                </c:pt>
                <c:pt idx="3">
                  <c:v>9.1999999999999998E-2</c:v>
                </c:pt>
                <c:pt idx="4">
                  <c:v>2.1999999999999999E-2</c:v>
                </c:pt>
                <c:pt idx="5">
                  <c:v>2.7E-2</c:v>
                </c:pt>
                <c:pt idx="6">
                  <c:v>6.7000000000000004E-2</c:v>
                </c:pt>
                <c:pt idx="7">
                  <c:v>0.16700000000000001</c:v>
                </c:pt>
                <c:pt idx="8">
                  <c:v>0.314</c:v>
                </c:pt>
                <c:pt idx="9">
                  <c:v>0.115</c:v>
                </c:pt>
                <c:pt idx="10">
                  <c:v>1E-3</c:v>
                </c:pt>
              </c:numCache>
            </c:numRef>
          </c:val>
        </c:ser>
        <c:ser>
          <c:idx val="6"/>
          <c:order val="5"/>
          <c:tx>
            <c:strRef>
              <c:f>new_all_freq_data!$A$49</c:f>
              <c:strCache>
                <c:ptCount val="1"/>
                <c:pt idx="0">
                  <c:v>8</c:v>
                </c:pt>
              </c:strCache>
            </c:strRef>
          </c:tx>
          <c:val>
            <c:numRef>
              <c:f>new_all_freq_data!$F$49:$F$58</c:f>
              <c:numCache>
                <c:formatCode>General</c:formatCode>
                <c:ptCount val="10"/>
                <c:pt idx="0">
                  <c:v>1.7999999999999999E-2</c:v>
                </c:pt>
                <c:pt idx="1">
                  <c:v>9.5000000000000001E-2</c:v>
                </c:pt>
                <c:pt idx="2">
                  <c:v>0.19400000000000001</c:v>
                </c:pt>
                <c:pt idx="3">
                  <c:v>7.8E-2</c:v>
                </c:pt>
                <c:pt idx="4">
                  <c:v>2.5999999999999999E-2</c:v>
                </c:pt>
                <c:pt idx="5">
                  <c:v>2.9000000000000001E-2</c:v>
                </c:pt>
                <c:pt idx="6">
                  <c:v>5.1999999999999998E-2</c:v>
                </c:pt>
                <c:pt idx="7">
                  <c:v>0.18</c:v>
                </c:pt>
                <c:pt idx="8">
                  <c:v>0.29799999999999999</c:v>
                </c:pt>
                <c:pt idx="9">
                  <c:v>2.9000000000000001E-2</c:v>
                </c:pt>
              </c:numCache>
            </c:numRef>
          </c:val>
        </c:ser>
        <c:ser>
          <c:idx val="5"/>
          <c:order val="6"/>
          <c:tx>
            <c:strRef>
              <c:f>new_all_freq_data!$A$59</c:f>
              <c:strCache>
                <c:ptCount val="1"/>
                <c:pt idx="0">
                  <c:v>12</c:v>
                </c:pt>
              </c:strCache>
            </c:strRef>
          </c:tx>
          <c:val>
            <c:numRef>
              <c:f>new_all_freq_data!$F$59:$F$70</c:f>
              <c:numCache>
                <c:formatCode>General</c:formatCode>
                <c:ptCount val="12"/>
                <c:pt idx="0">
                  <c:v>0.01</c:v>
                </c:pt>
                <c:pt idx="1">
                  <c:v>9.1999999999999998E-2</c:v>
                </c:pt>
                <c:pt idx="2">
                  <c:v>0.31</c:v>
                </c:pt>
                <c:pt idx="3">
                  <c:v>0.14000000000000001</c:v>
                </c:pt>
                <c:pt idx="4">
                  <c:v>4.9000000000000002E-2</c:v>
                </c:pt>
                <c:pt idx="5">
                  <c:v>2.1000000000000001E-2</c:v>
                </c:pt>
                <c:pt idx="6">
                  <c:v>2.1000000000000001E-2</c:v>
                </c:pt>
                <c:pt idx="7">
                  <c:v>7.0999999999999994E-2</c:v>
                </c:pt>
                <c:pt idx="8">
                  <c:v>0.18</c:v>
                </c:pt>
                <c:pt idx="9">
                  <c:v>9.4E-2</c:v>
                </c:pt>
                <c:pt idx="10">
                  <c:v>1.0999999999999999E-2</c:v>
                </c:pt>
                <c:pt idx="11">
                  <c:v>1E-3</c:v>
                </c:pt>
              </c:numCache>
            </c:numRef>
          </c:val>
        </c:ser>
        <c:ser>
          <c:idx val="7"/>
          <c:order val="7"/>
          <c:tx>
            <c:strRef>
              <c:f>new_all_freq_data!$A$71</c:f>
              <c:strCache>
                <c:ptCount val="1"/>
                <c:pt idx="0">
                  <c:v>16</c:v>
                </c:pt>
              </c:strCache>
            </c:strRef>
          </c:tx>
          <c:val>
            <c:numRef>
              <c:f>new_all_freq_data!$F$71:$F$81</c:f>
              <c:numCache>
                <c:formatCode>General</c:formatCode>
                <c:ptCount val="11"/>
                <c:pt idx="0">
                  <c:v>1E-3</c:v>
                </c:pt>
                <c:pt idx="1">
                  <c:v>0.06</c:v>
                </c:pt>
                <c:pt idx="2">
                  <c:v>0.32400000000000001</c:v>
                </c:pt>
                <c:pt idx="3">
                  <c:v>0.34100000000000003</c:v>
                </c:pt>
                <c:pt idx="4">
                  <c:v>8.5000000000000006E-2</c:v>
                </c:pt>
                <c:pt idx="5">
                  <c:v>2.1000000000000001E-2</c:v>
                </c:pt>
                <c:pt idx="6">
                  <c:v>1.9E-2</c:v>
                </c:pt>
                <c:pt idx="7">
                  <c:v>0.04</c:v>
                </c:pt>
                <c:pt idx="8">
                  <c:v>5.2999999999999999E-2</c:v>
                </c:pt>
                <c:pt idx="9">
                  <c:v>0.05</c:v>
                </c:pt>
                <c:pt idx="10">
                  <c:v>6.0000000000000001E-3</c:v>
                </c:pt>
              </c:numCache>
            </c:numRef>
          </c:val>
        </c:ser>
        <c:ser>
          <c:idx val="8"/>
          <c:order val="8"/>
          <c:tx>
            <c:strRef>
              <c:f>new_all_freq_data!$A$82</c:f>
              <c:strCache>
                <c:ptCount val="1"/>
                <c:pt idx="0">
                  <c:v>24</c:v>
                </c:pt>
              </c:strCache>
            </c:strRef>
          </c:tx>
          <c:val>
            <c:numRef>
              <c:f>new_all_freq_data!$F$82:$F$93</c:f>
              <c:numCache>
                <c:formatCode>General</c:formatCode>
                <c:ptCount val="12"/>
                <c:pt idx="0">
                  <c:v>2E-3</c:v>
                </c:pt>
                <c:pt idx="1">
                  <c:v>2.1999999999999999E-2</c:v>
                </c:pt>
                <c:pt idx="2">
                  <c:v>5.8000000000000003E-2</c:v>
                </c:pt>
                <c:pt idx="3">
                  <c:v>7.5999999999999998E-2</c:v>
                </c:pt>
                <c:pt idx="4">
                  <c:v>5.2999999999999999E-2</c:v>
                </c:pt>
                <c:pt idx="5">
                  <c:v>2.3E-2</c:v>
                </c:pt>
                <c:pt idx="6">
                  <c:v>2.9000000000000001E-2</c:v>
                </c:pt>
                <c:pt idx="7">
                  <c:v>9.4E-2</c:v>
                </c:pt>
                <c:pt idx="8">
                  <c:v>0.28499999999999998</c:v>
                </c:pt>
                <c:pt idx="9">
                  <c:v>0.26800000000000002</c:v>
                </c:pt>
                <c:pt idx="10">
                  <c:v>8.5999999999999993E-2</c:v>
                </c:pt>
                <c:pt idx="11">
                  <c:v>3.0000000000000001E-3</c:v>
                </c:pt>
              </c:numCache>
            </c:numRef>
          </c:val>
        </c:ser>
        <c:ser>
          <c:idx val="9"/>
          <c:order val="9"/>
          <c:tx>
            <c:strRef>
              <c:f>new_all_freq_data!$A$94</c:f>
              <c:strCache>
                <c:ptCount val="1"/>
                <c:pt idx="0">
                  <c:v>32</c:v>
                </c:pt>
              </c:strCache>
            </c:strRef>
          </c:tx>
          <c:val>
            <c:numRef>
              <c:f>new_all_freq_data!$F$94:$F$108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7.4999999999999997E-2</c:v>
                </c:pt>
                <c:pt idx="2">
                  <c:v>0.23400000000000001</c:v>
                </c:pt>
                <c:pt idx="3">
                  <c:v>0.25900000000000001</c:v>
                </c:pt>
                <c:pt idx="4">
                  <c:v>7.0999999999999994E-2</c:v>
                </c:pt>
                <c:pt idx="5">
                  <c:v>3.5999999999999997E-2</c:v>
                </c:pt>
                <c:pt idx="6">
                  <c:v>2.1999999999999999E-2</c:v>
                </c:pt>
                <c:pt idx="7">
                  <c:v>5.5E-2</c:v>
                </c:pt>
                <c:pt idx="8">
                  <c:v>0.12</c:v>
                </c:pt>
                <c:pt idx="9">
                  <c:v>0.1</c:v>
                </c:pt>
                <c:pt idx="10">
                  <c:v>1.6E-2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</c:numCache>
            </c:numRef>
          </c:val>
        </c:ser>
        <c:ser>
          <c:idx val="10"/>
          <c:order val="10"/>
          <c:tx>
            <c:strRef>
              <c:f>new_all_freq_data!$A$109</c:f>
              <c:strCache>
                <c:ptCount val="1"/>
                <c:pt idx="0">
                  <c:v>48</c:v>
                </c:pt>
              </c:strCache>
            </c:strRef>
          </c:tx>
          <c:val>
            <c:numRef>
              <c:f>new_all_freq_data!$F$109:$F$124</c:f>
              <c:numCache>
                <c:formatCode>General</c:formatCode>
                <c:ptCount val="16"/>
                <c:pt idx="0">
                  <c:v>5.0000000000000001E-3</c:v>
                </c:pt>
                <c:pt idx="1">
                  <c:v>2.7E-2</c:v>
                </c:pt>
                <c:pt idx="2">
                  <c:v>3.9E-2</c:v>
                </c:pt>
                <c:pt idx="3">
                  <c:v>8.3000000000000004E-2</c:v>
                </c:pt>
                <c:pt idx="4">
                  <c:v>0.126</c:v>
                </c:pt>
                <c:pt idx="5">
                  <c:v>0.121</c:v>
                </c:pt>
                <c:pt idx="6">
                  <c:v>0.10100000000000001</c:v>
                </c:pt>
                <c:pt idx="7">
                  <c:v>9.0999999999999998E-2</c:v>
                </c:pt>
                <c:pt idx="8">
                  <c:v>0.11700000000000001</c:v>
                </c:pt>
                <c:pt idx="9">
                  <c:v>0.13</c:v>
                </c:pt>
                <c:pt idx="10">
                  <c:v>0.10299999999999999</c:v>
                </c:pt>
                <c:pt idx="11">
                  <c:v>3.9E-2</c:v>
                </c:pt>
                <c:pt idx="12">
                  <c:v>1.4E-2</c:v>
                </c:pt>
                <c:pt idx="13">
                  <c:v>2E-3</c:v>
                </c:pt>
                <c:pt idx="14">
                  <c:v>1E-3</c:v>
                </c:pt>
                <c:pt idx="15">
                  <c:v>1E-3</c:v>
                </c:pt>
              </c:numCache>
            </c:numRef>
          </c:val>
        </c:ser>
        <c:ser>
          <c:idx val="11"/>
          <c:order val="11"/>
          <c:tx>
            <c:strRef>
              <c:f>new_all_freq_data!$A$125</c:f>
              <c:strCache>
                <c:ptCount val="1"/>
                <c:pt idx="0">
                  <c:v>64</c:v>
                </c:pt>
              </c:strCache>
            </c:strRef>
          </c:tx>
          <c:val>
            <c:numRef>
              <c:f>new_all_freq_data!$F$125:$F$139</c:f>
              <c:numCache>
                <c:formatCode>General</c:formatCode>
                <c:ptCount val="15"/>
                <c:pt idx="0">
                  <c:v>2E-3</c:v>
                </c:pt>
                <c:pt idx="1">
                  <c:v>4.0000000000000001E-3</c:v>
                </c:pt>
                <c:pt idx="2">
                  <c:v>3.1E-2</c:v>
                </c:pt>
                <c:pt idx="3">
                  <c:v>8.8999999999999996E-2</c:v>
                </c:pt>
                <c:pt idx="4">
                  <c:v>9.9000000000000005E-2</c:v>
                </c:pt>
                <c:pt idx="5">
                  <c:v>0.08</c:v>
                </c:pt>
                <c:pt idx="6">
                  <c:v>2.9000000000000001E-2</c:v>
                </c:pt>
                <c:pt idx="7">
                  <c:v>3.6999999999999998E-2</c:v>
                </c:pt>
                <c:pt idx="8">
                  <c:v>0.111</c:v>
                </c:pt>
                <c:pt idx="9">
                  <c:v>0.184</c:v>
                </c:pt>
                <c:pt idx="10">
                  <c:v>0.20499999999999999</c:v>
                </c:pt>
                <c:pt idx="11">
                  <c:v>9.6000000000000002E-2</c:v>
                </c:pt>
                <c:pt idx="12">
                  <c:v>2.5999999999999999E-2</c:v>
                </c:pt>
                <c:pt idx="13">
                  <c:v>4.0000000000000001E-3</c:v>
                </c:pt>
                <c:pt idx="14">
                  <c:v>3.0000000000000001E-3</c:v>
                </c:pt>
              </c:numCache>
            </c:numRef>
          </c:val>
        </c:ser>
        <c:ser>
          <c:idx val="12"/>
          <c:order val="12"/>
          <c:tx>
            <c:strRef>
              <c:f>new_all_freq_data!$A$140</c:f>
              <c:strCache>
                <c:ptCount val="1"/>
                <c:pt idx="0">
                  <c:v>72</c:v>
                </c:pt>
              </c:strCache>
            </c:strRef>
          </c:tx>
          <c:val>
            <c:numRef>
              <c:f>new_all_freq_data!$F$140:$F$155</c:f>
              <c:numCache>
                <c:formatCode>General</c:formatCode>
                <c:ptCount val="16"/>
                <c:pt idx="0">
                  <c:v>1E-3</c:v>
                </c:pt>
                <c:pt idx="1">
                  <c:v>6.0000000000000001E-3</c:v>
                </c:pt>
                <c:pt idx="2">
                  <c:v>2.7E-2</c:v>
                </c:pt>
                <c:pt idx="3">
                  <c:v>0.122</c:v>
                </c:pt>
                <c:pt idx="4">
                  <c:v>0.25600000000000001</c:v>
                </c:pt>
                <c:pt idx="5">
                  <c:v>0.19800000000000001</c:v>
                </c:pt>
                <c:pt idx="6">
                  <c:v>8.6999999999999994E-2</c:v>
                </c:pt>
                <c:pt idx="7">
                  <c:v>3.7999999999999999E-2</c:v>
                </c:pt>
                <c:pt idx="8">
                  <c:v>3.9E-2</c:v>
                </c:pt>
                <c:pt idx="9">
                  <c:v>5.8999999999999997E-2</c:v>
                </c:pt>
                <c:pt idx="10">
                  <c:v>8.5999999999999993E-2</c:v>
                </c:pt>
                <c:pt idx="11">
                  <c:v>4.9000000000000002E-2</c:v>
                </c:pt>
                <c:pt idx="12">
                  <c:v>2.3E-2</c:v>
                </c:pt>
                <c:pt idx="13">
                  <c:v>4.0000000000000001E-3</c:v>
                </c:pt>
                <c:pt idx="14">
                  <c:v>3.0000000000000001E-3</c:v>
                </c:pt>
                <c:pt idx="15">
                  <c:v>1E-3</c:v>
                </c:pt>
              </c:numCache>
            </c:numRef>
          </c:val>
        </c:ser>
        <c:ser>
          <c:idx val="13"/>
          <c:order val="13"/>
          <c:tx>
            <c:strRef>
              <c:f>new_all_freq_data!$A$156</c:f>
              <c:strCache>
                <c:ptCount val="1"/>
                <c:pt idx="0">
                  <c:v>80</c:v>
                </c:pt>
              </c:strCache>
            </c:strRef>
          </c:tx>
          <c:val>
            <c:numRef>
              <c:f>new_all_freq_data!$F$156:$F$171</c:f>
              <c:numCache>
                <c:formatCode>General</c:formatCode>
                <c:ptCount val="16"/>
                <c:pt idx="0">
                  <c:v>1E-3</c:v>
                </c:pt>
                <c:pt idx="1">
                  <c:v>0.01</c:v>
                </c:pt>
                <c:pt idx="2">
                  <c:v>3.4000000000000002E-2</c:v>
                </c:pt>
                <c:pt idx="3">
                  <c:v>4.1000000000000002E-2</c:v>
                </c:pt>
                <c:pt idx="4">
                  <c:v>2.8000000000000001E-2</c:v>
                </c:pt>
                <c:pt idx="5">
                  <c:v>2.9000000000000001E-2</c:v>
                </c:pt>
                <c:pt idx="6">
                  <c:v>3.6999999999999998E-2</c:v>
                </c:pt>
                <c:pt idx="7">
                  <c:v>0.12</c:v>
                </c:pt>
                <c:pt idx="8">
                  <c:v>0.26300000000000001</c:v>
                </c:pt>
                <c:pt idx="9">
                  <c:v>0.26400000000000001</c:v>
                </c:pt>
                <c:pt idx="10">
                  <c:v>0.122</c:v>
                </c:pt>
                <c:pt idx="11">
                  <c:v>3.3000000000000002E-2</c:v>
                </c:pt>
                <c:pt idx="12">
                  <c:v>8.9999999999999993E-3</c:v>
                </c:pt>
                <c:pt idx="13">
                  <c:v>5.0000000000000001E-3</c:v>
                </c:pt>
                <c:pt idx="14">
                  <c:v>2E-3</c:v>
                </c:pt>
                <c:pt idx="15">
                  <c:v>1E-3</c:v>
                </c:pt>
              </c:numCache>
            </c:numRef>
          </c:val>
        </c:ser>
        <c:ser>
          <c:idx val="14"/>
          <c:order val="14"/>
          <c:tx>
            <c:strRef>
              <c:f>new_all_freq_data!$A$172</c:f>
              <c:strCache>
                <c:ptCount val="1"/>
                <c:pt idx="0">
                  <c:v>88</c:v>
                </c:pt>
              </c:strCache>
            </c:strRef>
          </c:tx>
          <c:val>
            <c:numRef>
              <c:f>new_all_freq_data!$F$172:$F$187</c:f>
              <c:numCache>
                <c:formatCode>General</c:formatCode>
                <c:ptCount val="16"/>
                <c:pt idx="0">
                  <c:v>4.0000000000000001E-3</c:v>
                </c:pt>
                <c:pt idx="1">
                  <c:v>1.4E-2</c:v>
                </c:pt>
                <c:pt idx="2">
                  <c:v>3.5999999999999997E-2</c:v>
                </c:pt>
                <c:pt idx="3">
                  <c:v>0.09</c:v>
                </c:pt>
                <c:pt idx="4">
                  <c:v>0.17699999999999999</c:v>
                </c:pt>
                <c:pt idx="5">
                  <c:v>0.14499999999999999</c:v>
                </c:pt>
                <c:pt idx="6">
                  <c:v>7.1999999999999995E-2</c:v>
                </c:pt>
                <c:pt idx="7">
                  <c:v>0.05</c:v>
                </c:pt>
                <c:pt idx="8">
                  <c:v>4.7E-2</c:v>
                </c:pt>
                <c:pt idx="9">
                  <c:v>0.109</c:v>
                </c:pt>
                <c:pt idx="10">
                  <c:v>0.129</c:v>
                </c:pt>
                <c:pt idx="11">
                  <c:v>8.7999999999999995E-2</c:v>
                </c:pt>
                <c:pt idx="12">
                  <c:v>2.5999999999999999E-2</c:v>
                </c:pt>
                <c:pt idx="13">
                  <c:v>6.0000000000000001E-3</c:v>
                </c:pt>
                <c:pt idx="14">
                  <c:v>5.0000000000000001E-3</c:v>
                </c:pt>
                <c:pt idx="15">
                  <c:v>1E-3</c:v>
                </c:pt>
              </c:numCache>
            </c:numRef>
          </c:val>
        </c:ser>
        <c:ser>
          <c:idx val="15"/>
          <c:order val="15"/>
          <c:tx>
            <c:strRef>
              <c:f>new_all_freq_data!$A$188</c:f>
              <c:strCache>
                <c:ptCount val="1"/>
                <c:pt idx="0">
                  <c:v>96</c:v>
                </c:pt>
              </c:strCache>
            </c:strRef>
          </c:tx>
          <c:val>
            <c:numRef>
              <c:f>new_all_freq_data!$F$188:$F$205</c:f>
              <c:numCache>
                <c:formatCode>General</c:formatCode>
                <c:ptCount val="18"/>
                <c:pt idx="0">
                  <c:v>2E-3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8.0000000000000002E-3</c:v>
                </c:pt>
                <c:pt idx="4">
                  <c:v>1.6E-2</c:v>
                </c:pt>
                <c:pt idx="5">
                  <c:v>3.7999999999999999E-2</c:v>
                </c:pt>
                <c:pt idx="6">
                  <c:v>8.8999999999999996E-2</c:v>
                </c:pt>
                <c:pt idx="7">
                  <c:v>0.186</c:v>
                </c:pt>
                <c:pt idx="8">
                  <c:v>0.249</c:v>
                </c:pt>
                <c:pt idx="9">
                  <c:v>0.17899999999999999</c:v>
                </c:pt>
                <c:pt idx="10">
                  <c:v>0.11899999999999999</c:v>
                </c:pt>
                <c:pt idx="11">
                  <c:v>5.0999999999999997E-2</c:v>
                </c:pt>
                <c:pt idx="12">
                  <c:v>2.7E-2</c:v>
                </c:pt>
                <c:pt idx="13">
                  <c:v>1.2999999999999999E-2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</c:ser>
        <c:ser>
          <c:idx val="16"/>
          <c:order val="16"/>
          <c:tx>
            <c:strRef>
              <c:f>new_all_freq_data!$A$206</c:f>
              <c:strCache>
                <c:ptCount val="1"/>
                <c:pt idx="0">
                  <c:v>104</c:v>
                </c:pt>
              </c:strCache>
            </c:strRef>
          </c:tx>
          <c:val>
            <c:numRef>
              <c:f>new_all_freq_data!$F$206:$F$224</c:f>
              <c:numCache>
                <c:formatCode>General</c:formatCode>
                <c:ptCount val="19"/>
                <c:pt idx="0">
                  <c:v>1E-3</c:v>
                </c:pt>
                <c:pt idx="1">
                  <c:v>1E-3</c:v>
                </c:pt>
                <c:pt idx="2">
                  <c:v>1.7999999999999999E-2</c:v>
                </c:pt>
                <c:pt idx="3">
                  <c:v>3.7999999999999999E-2</c:v>
                </c:pt>
                <c:pt idx="4">
                  <c:v>7.2999999999999995E-2</c:v>
                </c:pt>
                <c:pt idx="5">
                  <c:v>0.112</c:v>
                </c:pt>
                <c:pt idx="6">
                  <c:v>8.2000000000000003E-2</c:v>
                </c:pt>
                <c:pt idx="7">
                  <c:v>6.6000000000000003E-2</c:v>
                </c:pt>
                <c:pt idx="8">
                  <c:v>6.6000000000000003E-2</c:v>
                </c:pt>
                <c:pt idx="9">
                  <c:v>9.1999999999999998E-2</c:v>
                </c:pt>
                <c:pt idx="10">
                  <c:v>0.14299999999999999</c:v>
                </c:pt>
                <c:pt idx="11">
                  <c:v>0.15</c:v>
                </c:pt>
                <c:pt idx="12">
                  <c:v>0.1</c:v>
                </c:pt>
                <c:pt idx="13">
                  <c:v>3.5999999999999997E-2</c:v>
                </c:pt>
                <c:pt idx="14">
                  <c:v>1.4999999999999999E-2</c:v>
                </c:pt>
                <c:pt idx="15">
                  <c:v>3.0000000000000001E-3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</c:numCache>
            </c:numRef>
          </c:val>
        </c:ser>
        <c:ser>
          <c:idx val="17"/>
          <c:order val="17"/>
          <c:tx>
            <c:strRef>
              <c:f>new_all_freq_data!$A$225</c:f>
              <c:strCache>
                <c:ptCount val="1"/>
                <c:pt idx="0">
                  <c:v>112</c:v>
                </c:pt>
              </c:strCache>
            </c:strRef>
          </c:tx>
          <c:val>
            <c:numRef>
              <c:f>new_all_freq_data!$F$225:$F$242</c:f>
              <c:numCache>
                <c:formatCode>General</c:formatCode>
                <c:ptCount val="18"/>
                <c:pt idx="0">
                  <c:v>5.0000000000000001E-3</c:v>
                </c:pt>
                <c:pt idx="1">
                  <c:v>2.5000000000000001E-2</c:v>
                </c:pt>
                <c:pt idx="2">
                  <c:v>0.08</c:v>
                </c:pt>
                <c:pt idx="3">
                  <c:v>0.17100000000000001</c:v>
                </c:pt>
                <c:pt idx="4">
                  <c:v>0.217</c:v>
                </c:pt>
                <c:pt idx="5">
                  <c:v>0.16800000000000001</c:v>
                </c:pt>
                <c:pt idx="6">
                  <c:v>0.1</c:v>
                </c:pt>
                <c:pt idx="7">
                  <c:v>6.4000000000000001E-2</c:v>
                </c:pt>
                <c:pt idx="8">
                  <c:v>4.2000000000000003E-2</c:v>
                </c:pt>
                <c:pt idx="9">
                  <c:v>4.9000000000000002E-2</c:v>
                </c:pt>
                <c:pt idx="10">
                  <c:v>4.2000000000000003E-2</c:v>
                </c:pt>
                <c:pt idx="11">
                  <c:v>2.3E-2</c:v>
                </c:pt>
                <c:pt idx="12">
                  <c:v>6.0000000000000001E-3</c:v>
                </c:pt>
                <c:pt idx="13">
                  <c:v>2E-3</c:v>
                </c:pt>
                <c:pt idx="14">
                  <c:v>2E-3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</c:numCache>
            </c:numRef>
          </c:val>
        </c:ser>
        <c:ser>
          <c:idx val="18"/>
          <c:order val="18"/>
          <c:tx>
            <c:strRef>
              <c:f>new_all_freq_data!$A$243</c:f>
              <c:strCache>
                <c:ptCount val="1"/>
                <c:pt idx="0">
                  <c:v>120</c:v>
                </c:pt>
              </c:strCache>
            </c:strRef>
          </c:tx>
          <c:val>
            <c:numRef>
              <c:f>new_all_freq_data!$F$243:$F$262</c:f>
              <c:numCache>
                <c:formatCode>General</c:formatCode>
                <c:ptCount val="20"/>
                <c:pt idx="0">
                  <c:v>4.0000000000000001E-3</c:v>
                </c:pt>
                <c:pt idx="1">
                  <c:v>6.0000000000000001E-3</c:v>
                </c:pt>
                <c:pt idx="2">
                  <c:v>2.8000000000000001E-2</c:v>
                </c:pt>
                <c:pt idx="3">
                  <c:v>5.3999999999999999E-2</c:v>
                </c:pt>
                <c:pt idx="4">
                  <c:v>5.3999999999999999E-2</c:v>
                </c:pt>
                <c:pt idx="5">
                  <c:v>6.2E-2</c:v>
                </c:pt>
                <c:pt idx="6">
                  <c:v>4.4999999999999998E-2</c:v>
                </c:pt>
                <c:pt idx="7">
                  <c:v>7.5999999999999998E-2</c:v>
                </c:pt>
                <c:pt idx="8">
                  <c:v>0.123</c:v>
                </c:pt>
                <c:pt idx="9">
                  <c:v>0.17899999999999999</c:v>
                </c:pt>
                <c:pt idx="10">
                  <c:v>0.17599999999999999</c:v>
                </c:pt>
                <c:pt idx="11">
                  <c:v>9.8000000000000004E-2</c:v>
                </c:pt>
                <c:pt idx="12">
                  <c:v>3.7999999999999999E-2</c:v>
                </c:pt>
                <c:pt idx="13">
                  <c:v>2.9000000000000001E-2</c:v>
                </c:pt>
                <c:pt idx="14">
                  <c:v>1.6E-2</c:v>
                </c:pt>
                <c:pt idx="15">
                  <c:v>6.0000000000000001E-3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</c:numCache>
            </c:numRef>
          </c:val>
        </c:ser>
        <c:ser>
          <c:idx val="19"/>
          <c:order val="19"/>
          <c:tx>
            <c:strRef>
              <c:f>new_all_freq_data!$A$263</c:f>
              <c:strCache>
                <c:ptCount val="1"/>
                <c:pt idx="0">
                  <c:v>128</c:v>
                </c:pt>
              </c:strCache>
            </c:strRef>
          </c:tx>
          <c:val>
            <c:numRef>
              <c:f>new_all_freq_data!$F$263:$F$271</c:f>
              <c:numCache>
                <c:formatCode>General</c:formatCode>
                <c:ptCount val="9"/>
                <c:pt idx="0">
                  <c:v>6.6666666666666671E-3</c:v>
                </c:pt>
                <c:pt idx="1">
                  <c:v>9.3333333333333338E-2</c:v>
                </c:pt>
                <c:pt idx="2">
                  <c:v>0.33333333333333331</c:v>
                </c:pt>
                <c:pt idx="3">
                  <c:v>0.20666666666666667</c:v>
                </c:pt>
                <c:pt idx="4">
                  <c:v>9.3333333333333338E-2</c:v>
                </c:pt>
                <c:pt idx="5">
                  <c:v>0.16666666666666666</c:v>
                </c:pt>
                <c:pt idx="6">
                  <c:v>7.3333333333333334E-2</c:v>
                </c:pt>
                <c:pt idx="7">
                  <c:v>0.02</c:v>
                </c:pt>
                <c:pt idx="8">
                  <c:v>3.3333333333333335E-3</c:v>
                </c:pt>
              </c:numCache>
            </c:numRef>
          </c:val>
        </c:ser>
        <c:ser>
          <c:idx val="20"/>
          <c:order val="20"/>
          <c:tx>
            <c:strRef>
              <c:f>new_all_freq_data!$A$272</c:f>
              <c:strCache>
                <c:ptCount val="1"/>
                <c:pt idx="0">
                  <c:v>160</c:v>
                </c:pt>
              </c:strCache>
            </c:strRef>
          </c:tx>
          <c:val>
            <c:numRef>
              <c:f>new_all_freq_data!$F$272:$F$284</c:f>
              <c:numCache>
                <c:formatCode>General</c:formatCode>
                <c:ptCount val="13"/>
                <c:pt idx="0">
                  <c:v>4.0000000000000001E-3</c:v>
                </c:pt>
                <c:pt idx="1">
                  <c:v>3.9E-2</c:v>
                </c:pt>
                <c:pt idx="2">
                  <c:v>0.11</c:v>
                </c:pt>
                <c:pt idx="3">
                  <c:v>0.106</c:v>
                </c:pt>
                <c:pt idx="4">
                  <c:v>0.19</c:v>
                </c:pt>
                <c:pt idx="5">
                  <c:v>0.23499999999999999</c:v>
                </c:pt>
                <c:pt idx="6">
                  <c:v>0.129</c:v>
                </c:pt>
                <c:pt idx="7">
                  <c:v>9.7000000000000003E-2</c:v>
                </c:pt>
                <c:pt idx="8">
                  <c:v>6.6000000000000003E-2</c:v>
                </c:pt>
                <c:pt idx="9">
                  <c:v>0.02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</c:numCache>
            </c:numRef>
          </c:val>
        </c:ser>
        <c:ser>
          <c:idx val="21"/>
          <c:order val="21"/>
          <c:tx>
            <c:strRef>
              <c:f>new_all_freq_data!$A$285</c:f>
              <c:strCache>
                <c:ptCount val="1"/>
                <c:pt idx="0">
                  <c:v>192</c:v>
                </c:pt>
              </c:strCache>
            </c:strRef>
          </c:tx>
          <c:val>
            <c:numRef>
              <c:f>new_all_freq_data!$F$285:$F$298</c:f>
              <c:numCache>
                <c:formatCode>General</c:formatCode>
                <c:ptCount val="14"/>
                <c:pt idx="0">
                  <c:v>3.0000000000000001E-3</c:v>
                </c:pt>
                <c:pt idx="1">
                  <c:v>1.6E-2</c:v>
                </c:pt>
                <c:pt idx="2">
                  <c:v>0.04</c:v>
                </c:pt>
                <c:pt idx="3">
                  <c:v>8.8999999999999996E-2</c:v>
                </c:pt>
                <c:pt idx="4">
                  <c:v>0.19</c:v>
                </c:pt>
                <c:pt idx="5">
                  <c:v>0.23100000000000001</c:v>
                </c:pt>
                <c:pt idx="6">
                  <c:v>0.16400000000000001</c:v>
                </c:pt>
                <c:pt idx="7">
                  <c:v>0.14199999999999999</c:v>
                </c:pt>
                <c:pt idx="8">
                  <c:v>8.5000000000000006E-2</c:v>
                </c:pt>
                <c:pt idx="9">
                  <c:v>2.7E-2</c:v>
                </c:pt>
                <c:pt idx="10">
                  <c:v>6.0000000000000001E-3</c:v>
                </c:pt>
                <c:pt idx="11">
                  <c:v>1E-3</c:v>
                </c:pt>
                <c:pt idx="12">
                  <c:v>1E-3</c:v>
                </c:pt>
                <c:pt idx="13">
                  <c:v>2E-3</c:v>
                </c:pt>
              </c:numCache>
            </c:numRef>
          </c:val>
        </c:ser>
        <c:ser>
          <c:idx val="22"/>
          <c:order val="22"/>
          <c:tx>
            <c:strRef>
              <c:f>new_all_freq_data!$A$299</c:f>
              <c:strCache>
                <c:ptCount val="1"/>
                <c:pt idx="0">
                  <c:v>224</c:v>
                </c:pt>
              </c:strCache>
            </c:strRef>
          </c:tx>
          <c:val>
            <c:numRef>
              <c:f>new_all_freq_data!$F$299:$F$312</c:f>
              <c:numCache>
                <c:formatCode>General</c:formatCode>
                <c:ptCount val="14"/>
                <c:pt idx="0">
                  <c:v>1E-3</c:v>
                </c:pt>
                <c:pt idx="1">
                  <c:v>7.0000000000000001E-3</c:v>
                </c:pt>
                <c:pt idx="2">
                  <c:v>3.5999999999999997E-2</c:v>
                </c:pt>
                <c:pt idx="3">
                  <c:v>9.2999999999999999E-2</c:v>
                </c:pt>
                <c:pt idx="4">
                  <c:v>0.19</c:v>
                </c:pt>
                <c:pt idx="5">
                  <c:v>0.182</c:v>
                </c:pt>
                <c:pt idx="6">
                  <c:v>0.188</c:v>
                </c:pt>
                <c:pt idx="7">
                  <c:v>0.13800000000000001</c:v>
                </c:pt>
                <c:pt idx="8">
                  <c:v>8.4000000000000005E-2</c:v>
                </c:pt>
                <c:pt idx="9">
                  <c:v>4.2999999999999997E-2</c:v>
                </c:pt>
                <c:pt idx="10">
                  <c:v>2.5999999999999999E-2</c:v>
                </c:pt>
                <c:pt idx="11">
                  <c:v>5.0000000000000001E-3</c:v>
                </c:pt>
                <c:pt idx="12">
                  <c:v>4.0000000000000001E-3</c:v>
                </c:pt>
                <c:pt idx="13">
                  <c:v>1E-3</c:v>
                </c:pt>
              </c:numCache>
            </c:numRef>
          </c:val>
        </c:ser>
        <c:ser>
          <c:idx val="23"/>
          <c:order val="23"/>
          <c:tx>
            <c:strRef>
              <c:f>new_all_freq_data!$A$313</c:f>
              <c:strCache>
                <c:ptCount val="1"/>
                <c:pt idx="0">
                  <c:v>256</c:v>
                </c:pt>
              </c:strCache>
            </c:strRef>
          </c:tx>
          <c:val>
            <c:numRef>
              <c:f>new_all_freq_data!$F$313:$F$326</c:f>
              <c:numCache>
                <c:formatCode>General</c:formatCode>
                <c:ptCount val="14"/>
                <c:pt idx="0">
                  <c:v>0.01</c:v>
                </c:pt>
                <c:pt idx="1">
                  <c:v>0.05</c:v>
                </c:pt>
                <c:pt idx="2">
                  <c:v>7.0000000000000007E-2</c:v>
                </c:pt>
                <c:pt idx="3">
                  <c:v>0.11333333333333333</c:v>
                </c:pt>
                <c:pt idx="4">
                  <c:v>0.12</c:v>
                </c:pt>
                <c:pt idx="5">
                  <c:v>0.22</c:v>
                </c:pt>
                <c:pt idx="6">
                  <c:v>0.15666666666666668</c:v>
                </c:pt>
                <c:pt idx="7">
                  <c:v>0.13</c:v>
                </c:pt>
                <c:pt idx="8">
                  <c:v>7.3333333333333334E-2</c:v>
                </c:pt>
                <c:pt idx="9">
                  <c:v>3.3333333333333333E-2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3.3333333333333335E-3</c:v>
                </c:pt>
                <c:pt idx="13">
                  <c:v>3.3333333333333335E-3</c:v>
                </c:pt>
              </c:numCache>
            </c:numRef>
          </c:val>
        </c:ser>
        <c:ser>
          <c:idx val="24"/>
          <c:order val="24"/>
          <c:tx>
            <c:strRef>
              <c:f>new_all_freq_data!$A$327</c:f>
              <c:strCache>
                <c:ptCount val="1"/>
                <c:pt idx="0">
                  <c:v>512</c:v>
                </c:pt>
              </c:strCache>
            </c:strRef>
          </c:tx>
          <c:val>
            <c:numRef>
              <c:f>new_all_freq_data!$F$327:$F$331</c:f>
              <c:numCache>
                <c:formatCode>General</c:formatCode>
                <c:ptCount val="5"/>
                <c:pt idx="0">
                  <c:v>0.11333333333333333</c:v>
                </c:pt>
                <c:pt idx="1">
                  <c:v>0.39666666666666667</c:v>
                </c:pt>
                <c:pt idx="2">
                  <c:v>0.35333333333333333</c:v>
                </c:pt>
                <c:pt idx="3">
                  <c:v>0.10666666666666667</c:v>
                </c:pt>
                <c:pt idx="4">
                  <c:v>0.02</c:v>
                </c:pt>
              </c:numCache>
            </c:numRef>
          </c:val>
        </c:ser>
        <c:ser>
          <c:idx val="25"/>
          <c:order val="25"/>
          <c:tx>
            <c:strRef>
              <c:f>new_all_freq_data!$A$332</c:f>
              <c:strCache>
                <c:ptCount val="1"/>
                <c:pt idx="0">
                  <c:v>1024</c:v>
                </c:pt>
              </c:strCache>
            </c:strRef>
          </c:tx>
          <c:val>
            <c:numRef>
              <c:f>new_all_freq_data!$F$332:$F$340</c:f>
              <c:numCache>
                <c:formatCode>General</c:formatCode>
                <c:ptCount val="9"/>
                <c:pt idx="0">
                  <c:v>0.04</c:v>
                </c:pt>
                <c:pt idx="1">
                  <c:v>0.14666666666666667</c:v>
                </c:pt>
                <c:pt idx="2">
                  <c:v>0.30666666666666664</c:v>
                </c:pt>
                <c:pt idx="3">
                  <c:v>0.29666666666666669</c:v>
                </c:pt>
                <c:pt idx="4">
                  <c:v>0.14333333333333334</c:v>
                </c:pt>
                <c:pt idx="5">
                  <c:v>3.3333333333333333E-2</c:v>
                </c:pt>
                <c:pt idx="6">
                  <c:v>1.3333333333333334E-2</c:v>
                </c:pt>
                <c:pt idx="7">
                  <c:v>3.3333333333333335E-3</c:v>
                </c:pt>
                <c:pt idx="8">
                  <c:v>3.3333333333333335E-3</c:v>
                </c:pt>
              </c:numCache>
            </c:numRef>
          </c:val>
        </c:ser>
        <c:ser>
          <c:idx val="26"/>
          <c:order val="26"/>
          <c:tx>
            <c:strRef>
              <c:f>new_all_freq_data!$A$341</c:f>
              <c:strCache>
                <c:ptCount val="1"/>
                <c:pt idx="0">
                  <c:v>2048</c:v>
                </c:pt>
              </c:strCache>
            </c:strRef>
          </c:tx>
          <c:val>
            <c:numRef>
              <c:f>new_all_freq_data!$F$341:$F$354</c:f>
              <c:numCache>
                <c:formatCode>General</c:formatCode>
                <c:ptCount val="14"/>
                <c:pt idx="0">
                  <c:v>1.6666666666666666E-2</c:v>
                </c:pt>
                <c:pt idx="1">
                  <c:v>0.01</c:v>
                </c:pt>
                <c:pt idx="2">
                  <c:v>0.03</c:v>
                </c:pt>
                <c:pt idx="3">
                  <c:v>0.1</c:v>
                </c:pt>
                <c:pt idx="4">
                  <c:v>0.23</c:v>
                </c:pt>
                <c:pt idx="5">
                  <c:v>0.20666666666666667</c:v>
                </c:pt>
                <c:pt idx="6">
                  <c:v>0.2</c:v>
                </c:pt>
                <c:pt idx="7">
                  <c:v>0.13</c:v>
                </c:pt>
                <c:pt idx="8">
                  <c:v>4.3333333333333335E-2</c:v>
                </c:pt>
                <c:pt idx="9">
                  <c:v>1.3333333333333334E-2</c:v>
                </c:pt>
                <c:pt idx="10">
                  <c:v>6.6666666666666671E-3</c:v>
                </c:pt>
                <c:pt idx="11">
                  <c:v>6.6666666666666671E-3</c:v>
                </c:pt>
                <c:pt idx="12">
                  <c:v>3.3333333333333335E-3</c:v>
                </c:pt>
                <c:pt idx="13">
                  <c:v>3.3333333333333335E-3</c:v>
                </c:pt>
              </c:numCache>
            </c:numRef>
          </c:val>
        </c:ser>
        <c:ser>
          <c:idx val="27"/>
          <c:order val="27"/>
          <c:tx>
            <c:strRef>
              <c:f>new_all_freq_data!$A$355</c:f>
              <c:strCache>
                <c:ptCount val="1"/>
                <c:pt idx="0">
                  <c:v>4096</c:v>
                </c:pt>
              </c:strCache>
            </c:strRef>
          </c:tx>
          <c:val>
            <c:numRef>
              <c:f>new_all_freq_data!$F$355:$F$367</c:f>
              <c:numCache>
                <c:formatCode>General</c:formatCode>
                <c:ptCount val="13"/>
                <c:pt idx="0">
                  <c:v>2.6666666666666668E-2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0.11666666666666667</c:v>
                </c:pt>
                <c:pt idx="5">
                  <c:v>0.14000000000000001</c:v>
                </c:pt>
                <c:pt idx="6">
                  <c:v>0.14666666666666667</c:v>
                </c:pt>
                <c:pt idx="7">
                  <c:v>0.14666666666666667</c:v>
                </c:pt>
                <c:pt idx="8">
                  <c:v>9.3333333333333338E-2</c:v>
                </c:pt>
                <c:pt idx="9">
                  <c:v>1.6666666666666666E-2</c:v>
                </c:pt>
                <c:pt idx="10">
                  <c:v>0.01</c:v>
                </c:pt>
                <c:pt idx="11">
                  <c:v>0.01</c:v>
                </c:pt>
                <c:pt idx="12">
                  <c:v>3.3333333333333335E-3</c:v>
                </c:pt>
              </c:numCache>
            </c:numRef>
          </c:val>
        </c:ser>
        <c:ser>
          <c:idx val="28"/>
          <c:order val="28"/>
          <c:tx>
            <c:strRef>
              <c:f>new_all_freq_data!$A$368</c:f>
              <c:strCache>
                <c:ptCount val="1"/>
                <c:pt idx="0">
                  <c:v>8192</c:v>
                </c:pt>
              </c:strCache>
            </c:strRef>
          </c:tx>
          <c:val>
            <c:numRef>
              <c:f>new_all_freq_data!$F$368:$F$387</c:f>
              <c:numCache>
                <c:formatCode>General</c:formatCode>
                <c:ptCount val="20"/>
                <c:pt idx="0">
                  <c:v>1.1538461538461539E-2</c:v>
                </c:pt>
                <c:pt idx="1">
                  <c:v>1.1538461538461539E-2</c:v>
                </c:pt>
                <c:pt idx="2">
                  <c:v>7.6923076923076927E-3</c:v>
                </c:pt>
                <c:pt idx="3">
                  <c:v>2.3076923076923078E-2</c:v>
                </c:pt>
                <c:pt idx="4">
                  <c:v>1.5384615384615385E-2</c:v>
                </c:pt>
                <c:pt idx="5">
                  <c:v>3.8461538461538464E-2</c:v>
                </c:pt>
                <c:pt idx="6">
                  <c:v>6.5384615384615388E-2</c:v>
                </c:pt>
                <c:pt idx="7">
                  <c:v>6.9230769230769235E-2</c:v>
                </c:pt>
                <c:pt idx="8">
                  <c:v>0.12307692307692308</c:v>
                </c:pt>
                <c:pt idx="9">
                  <c:v>0.10384615384615385</c:v>
                </c:pt>
                <c:pt idx="10">
                  <c:v>0.10384615384615385</c:v>
                </c:pt>
                <c:pt idx="11">
                  <c:v>0.11153846153846154</c:v>
                </c:pt>
                <c:pt idx="12">
                  <c:v>8.461538461538462E-2</c:v>
                </c:pt>
                <c:pt idx="13">
                  <c:v>6.5384615384615388E-2</c:v>
                </c:pt>
                <c:pt idx="14">
                  <c:v>5.7692307692307696E-2</c:v>
                </c:pt>
                <c:pt idx="15">
                  <c:v>4.230769230769231E-2</c:v>
                </c:pt>
                <c:pt idx="16">
                  <c:v>3.4615384615384617E-2</c:v>
                </c:pt>
                <c:pt idx="17">
                  <c:v>1.1538461538461539E-2</c:v>
                </c:pt>
                <c:pt idx="18">
                  <c:v>1.1538461538461539E-2</c:v>
                </c:pt>
                <c:pt idx="19">
                  <c:v>7.6923076923076927E-3</c:v>
                </c:pt>
              </c:numCache>
            </c:numRef>
          </c:val>
        </c:ser>
        <c:ser>
          <c:idx val="29"/>
          <c:order val="29"/>
          <c:tx>
            <c:strRef>
              <c:f>new_all_freq_data!$A$388</c:f>
              <c:strCache>
                <c:ptCount val="1"/>
                <c:pt idx="0">
                  <c:v>16384</c:v>
                </c:pt>
              </c:strCache>
            </c:strRef>
          </c:tx>
          <c:val>
            <c:numRef>
              <c:f>new_all_freq_data!$F$388:$F$404</c:f>
              <c:numCache>
                <c:formatCode>General</c:formatCode>
                <c:ptCount val="17"/>
                <c:pt idx="0">
                  <c:v>1.5384615384615385E-2</c:v>
                </c:pt>
                <c:pt idx="1">
                  <c:v>3.8461538461538464E-2</c:v>
                </c:pt>
                <c:pt idx="2">
                  <c:v>1.5384615384615385E-2</c:v>
                </c:pt>
                <c:pt idx="3">
                  <c:v>4.6153846153846156E-2</c:v>
                </c:pt>
                <c:pt idx="4">
                  <c:v>6.9230769230769235E-2</c:v>
                </c:pt>
                <c:pt idx="5">
                  <c:v>7.6923076923076927E-2</c:v>
                </c:pt>
                <c:pt idx="6">
                  <c:v>6.9230769230769235E-2</c:v>
                </c:pt>
                <c:pt idx="7">
                  <c:v>5.3846153846153849E-2</c:v>
                </c:pt>
                <c:pt idx="8">
                  <c:v>0.13846153846153847</c:v>
                </c:pt>
                <c:pt idx="9">
                  <c:v>0.1</c:v>
                </c:pt>
                <c:pt idx="10">
                  <c:v>0.14615384615384616</c:v>
                </c:pt>
                <c:pt idx="11">
                  <c:v>5.3846153846153849E-2</c:v>
                </c:pt>
                <c:pt idx="12">
                  <c:v>7.6923076923076927E-2</c:v>
                </c:pt>
                <c:pt idx="13">
                  <c:v>6.9230769230769235E-2</c:v>
                </c:pt>
                <c:pt idx="14">
                  <c:v>7.6923076923076927E-3</c:v>
                </c:pt>
                <c:pt idx="15">
                  <c:v>1.5384615384615385E-2</c:v>
                </c:pt>
                <c:pt idx="16">
                  <c:v>7.6923076923076927E-3</c:v>
                </c:pt>
              </c:numCache>
            </c:numRef>
          </c:val>
        </c:ser>
        <c:bandFmts/>
        <c:axId val="132752128"/>
        <c:axId val="132754048"/>
        <c:axId val="132698560"/>
      </c:surface3DChart>
      <c:catAx>
        <c:axId val="132752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bins (each bin = program time)</a:t>
                </a:r>
              </a:p>
            </c:rich>
          </c:tx>
          <c:layout>
            <c:manualLayout>
              <c:xMode val="edge"/>
              <c:yMode val="edge"/>
              <c:x val="0.16886429290678287"/>
              <c:y val="0.81338944968948623"/>
            </c:manualLayout>
          </c:layout>
          <c:overlay val="0"/>
        </c:title>
        <c:majorTickMark val="none"/>
        <c:minorTickMark val="none"/>
        <c:tickLblPos val="nextTo"/>
        <c:crossAx val="132754048"/>
        <c:crosses val="autoZero"/>
        <c:auto val="1"/>
        <c:lblAlgn val="ctr"/>
        <c:lblOffset val="100"/>
        <c:noMultiLvlLbl val="0"/>
      </c:catAx>
      <c:valAx>
        <c:axId val="132754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</a:t>
                </a:r>
                <a:r>
                  <a:rPr lang="en-US" baseline="0"/>
                  <a:t> Frequency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9.0974751504079611E-3"/>
              <c:y val="0.3579034426179036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32752128"/>
        <c:crosses val="autoZero"/>
        <c:crossBetween val="midCat"/>
      </c:valAx>
      <c:serAx>
        <c:axId val="1326985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32754048"/>
        <c:crosses val="autoZero"/>
      </c:serAx>
    </c:plotArea>
    <c:legend>
      <c:legendPos val="b"/>
      <c:layout>
        <c:manualLayout>
          <c:xMode val="edge"/>
          <c:yMode val="edge"/>
          <c:x val="6.1706201819112225E-2"/>
          <c:y val="0.86311054530664377"/>
          <c:w val="0.62972546933835905"/>
          <c:h val="5.0866152998693868E-2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38</xdr:row>
      <xdr:rowOff>66674</xdr:rowOff>
    </xdr:from>
    <xdr:to>
      <xdr:col>13</xdr:col>
      <xdr:colOff>542925</xdr:colOff>
      <xdr:row>71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623701</xdr:colOff>
      <xdr:row>61</xdr:row>
      <xdr:rowOff>84055</xdr:rowOff>
    </xdr:from>
    <xdr:ext cx="1051250" cy="248851"/>
    <xdr:sp macro="" textlink="">
      <xdr:nvSpPr>
        <xdr:cNvPr id="5" name="TextBox 4"/>
        <xdr:cNvSpPr txBox="1"/>
      </xdr:nvSpPr>
      <xdr:spPr>
        <a:xfrm rot="19391332">
          <a:off x="10377301" y="10837780"/>
          <a:ext cx="10512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task length (sec)</a:t>
          </a:r>
        </a:p>
      </xdr:txBody>
    </xdr:sp>
    <xdr:clientData/>
  </xdr:oneCellAnchor>
  <xdr:oneCellAnchor>
    <xdr:from>
      <xdr:col>7</xdr:col>
      <xdr:colOff>57150</xdr:colOff>
      <xdr:row>39</xdr:row>
      <xdr:rowOff>57151</xdr:rowOff>
    </xdr:from>
    <xdr:ext cx="5629275" cy="311496"/>
    <xdr:sp macro="" textlink="">
      <xdr:nvSpPr>
        <xdr:cNvPr id="6" name="TextBox 5"/>
        <xdr:cNvSpPr txBox="1"/>
      </xdr:nvSpPr>
      <xdr:spPr>
        <a:xfrm>
          <a:off x="6334125" y="7248526"/>
          <a:ext cx="5629275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 b="1"/>
            <a:t>Vertically-Stacked</a:t>
          </a:r>
          <a:r>
            <a:rPr lang="en-US" sz="1400" b="1" baseline="0"/>
            <a:t> </a:t>
          </a:r>
          <a:r>
            <a:rPr lang="en-US" sz="1400" b="1"/>
            <a:t>Program Time</a:t>
          </a:r>
          <a:r>
            <a:rPr lang="en-US" sz="1400" b="1" baseline="0"/>
            <a:t> Histgorams over Increasing Task Lengths</a:t>
          </a:r>
          <a:endParaRPr lang="en-US" sz="1400" b="1"/>
        </a:p>
      </xdr:txBody>
    </xdr:sp>
    <xdr:clientData/>
  </xdr:oneCellAnchor>
  <xdr:twoCellAnchor>
    <xdr:from>
      <xdr:col>5</xdr:col>
      <xdr:colOff>962024</xdr:colOff>
      <xdr:row>74</xdr:row>
      <xdr:rowOff>1</xdr:rowOff>
    </xdr:from>
    <xdr:to>
      <xdr:col>13</xdr:col>
      <xdr:colOff>581024</xdr:colOff>
      <xdr:row>101</xdr:row>
      <xdr:rowOff>142875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11</xdr:col>
      <xdr:colOff>638175</xdr:colOff>
      <xdr:row>93</xdr:row>
      <xdr:rowOff>114301</xdr:rowOff>
    </xdr:from>
    <xdr:ext cx="1051250" cy="248851"/>
    <xdr:sp macro="" textlink="">
      <xdr:nvSpPr>
        <xdr:cNvPr id="8" name="TextBox 7"/>
        <xdr:cNvSpPr txBox="1"/>
      </xdr:nvSpPr>
      <xdr:spPr>
        <a:xfrm rot="20076967">
          <a:off x="10391775" y="16049626"/>
          <a:ext cx="1051250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task length (sec)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0.66038</cdr:x>
      <cdr:y>0.75819</cdr:y>
    </cdr:from>
    <cdr:to>
      <cdr:x>0.81132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0500" y="30384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0.66038</cdr:x>
      <cdr:y>0.75819</cdr:y>
    </cdr:from>
    <cdr:to>
      <cdr:x>0.81132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000500" y="30384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_s_time/all_freq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freq_data"/>
    </sheetNames>
    <sheetDataSet>
      <sheetData sheetId="0">
        <row r="2">
          <cell r="A2">
            <v>1</v>
          </cell>
          <cell r="F2">
            <v>8.9999999999999993E-3</v>
          </cell>
        </row>
        <row r="3">
          <cell r="F3">
            <v>3.5000000000000003E-2</v>
          </cell>
        </row>
        <row r="4">
          <cell r="F4">
            <v>2.5999999999999999E-2</v>
          </cell>
        </row>
        <row r="5">
          <cell r="F5">
            <v>2.8000000000000001E-2</v>
          </cell>
        </row>
        <row r="6">
          <cell r="F6">
            <v>0.25</v>
          </cell>
        </row>
        <row r="7">
          <cell r="F7">
            <v>0.60299999999999998</v>
          </cell>
        </row>
        <row r="8">
          <cell r="F8">
            <v>4.9000000000000002E-2</v>
          </cell>
        </row>
        <row r="9">
          <cell r="A9">
            <v>2</v>
          </cell>
          <cell r="F9">
            <v>4.0000000000000001E-3</v>
          </cell>
        </row>
        <row r="10">
          <cell r="F10">
            <v>3.1E-2</v>
          </cell>
        </row>
        <row r="11">
          <cell r="F11">
            <v>2.5000000000000001E-2</v>
          </cell>
        </row>
        <row r="12">
          <cell r="F12">
            <v>2.3E-2</v>
          </cell>
        </row>
        <row r="13">
          <cell r="F13">
            <v>2.1999999999999999E-2</v>
          </cell>
        </row>
        <row r="14">
          <cell r="F14">
            <v>3.4000000000000002E-2</v>
          </cell>
        </row>
        <row r="15">
          <cell r="F15">
            <v>6.5000000000000002E-2</v>
          </cell>
        </row>
        <row r="16">
          <cell r="F16">
            <v>0.63600000000000001</v>
          </cell>
        </row>
        <row r="17">
          <cell r="F17">
            <v>0.153</v>
          </cell>
        </row>
        <row r="18">
          <cell r="F18">
            <v>7.0000000000000001E-3</v>
          </cell>
        </row>
        <row r="19">
          <cell r="A19">
            <v>4</v>
          </cell>
          <cell r="F19">
            <v>3.7999999999999999E-2</v>
          </cell>
        </row>
        <row r="20">
          <cell r="F20">
            <v>8.6999999999999994E-2</v>
          </cell>
        </row>
        <row r="21">
          <cell r="F21">
            <v>4.2000000000000003E-2</v>
          </cell>
        </row>
        <row r="22">
          <cell r="F22">
            <v>2.7E-2</v>
          </cell>
        </row>
        <row r="23">
          <cell r="F23">
            <v>3.3000000000000002E-2</v>
          </cell>
        </row>
        <row r="24">
          <cell r="F24">
            <v>2.3E-2</v>
          </cell>
        </row>
        <row r="25">
          <cell r="F25">
            <v>0.21199999999999999</v>
          </cell>
        </row>
        <row r="26">
          <cell r="F26">
            <v>0.36899999999999999</v>
          </cell>
        </row>
        <row r="27">
          <cell r="F27">
            <v>0.16700000000000001</v>
          </cell>
        </row>
        <row r="28">
          <cell r="F28">
            <v>2E-3</v>
          </cell>
        </row>
        <row r="29">
          <cell r="A29">
            <v>8</v>
          </cell>
          <cell r="F29">
            <v>1.7999999999999999E-2</v>
          </cell>
        </row>
        <row r="30">
          <cell r="F30">
            <v>9.5000000000000001E-2</v>
          </cell>
        </row>
        <row r="31">
          <cell r="F31">
            <v>0.19400000000000001</v>
          </cell>
        </row>
        <row r="32">
          <cell r="F32">
            <v>7.8E-2</v>
          </cell>
        </row>
        <row r="33">
          <cell r="F33">
            <v>2.5999999999999999E-2</v>
          </cell>
        </row>
        <row r="34">
          <cell r="F34">
            <v>2.9000000000000001E-2</v>
          </cell>
        </row>
        <row r="35">
          <cell r="F35">
            <v>5.1999999999999998E-2</v>
          </cell>
        </row>
        <row r="36">
          <cell r="F36">
            <v>0.18</v>
          </cell>
        </row>
        <row r="37">
          <cell r="F37">
            <v>0.29799999999999999</v>
          </cell>
        </row>
        <row r="38">
          <cell r="F38">
            <v>2.9000000000000001E-2</v>
          </cell>
        </row>
        <row r="39">
          <cell r="A39">
            <v>16</v>
          </cell>
          <cell r="F39">
            <v>1E-3</v>
          </cell>
        </row>
        <row r="40">
          <cell r="F40">
            <v>0.06</v>
          </cell>
        </row>
        <row r="41">
          <cell r="F41">
            <v>0.32400000000000001</v>
          </cell>
        </row>
        <row r="42">
          <cell r="F42">
            <v>0.34100000000000003</v>
          </cell>
        </row>
        <row r="43">
          <cell r="F43">
            <v>8.5000000000000006E-2</v>
          </cell>
        </row>
        <row r="44">
          <cell r="F44">
            <v>2.1000000000000001E-2</v>
          </cell>
        </row>
        <row r="45">
          <cell r="F45">
            <v>1.9E-2</v>
          </cell>
        </row>
        <row r="46">
          <cell r="F46">
            <v>0.04</v>
          </cell>
        </row>
        <row r="47">
          <cell r="F47">
            <v>5.2999999999999999E-2</v>
          </cell>
        </row>
        <row r="48">
          <cell r="F48">
            <v>0.05</v>
          </cell>
        </row>
        <row r="49">
          <cell r="F49">
            <v>6.0000000000000001E-3</v>
          </cell>
        </row>
        <row r="50">
          <cell r="A50">
            <v>32</v>
          </cell>
        </row>
        <row r="51">
          <cell r="F51">
            <v>7.4999999999999997E-2</v>
          </cell>
        </row>
        <row r="52">
          <cell r="F52">
            <v>0.23400000000000001</v>
          </cell>
        </row>
        <row r="53">
          <cell r="F53">
            <v>0.25900000000000001</v>
          </cell>
        </row>
        <row r="54">
          <cell r="F54">
            <v>7.0999999999999994E-2</v>
          </cell>
        </row>
        <row r="55">
          <cell r="F55">
            <v>3.5999999999999997E-2</v>
          </cell>
        </row>
        <row r="56">
          <cell r="F56">
            <v>2.1999999999999999E-2</v>
          </cell>
        </row>
        <row r="57">
          <cell r="F57">
            <v>5.5E-2</v>
          </cell>
        </row>
        <row r="58">
          <cell r="F58">
            <v>0.12</v>
          </cell>
        </row>
        <row r="59">
          <cell r="F59">
            <v>0.1</v>
          </cell>
        </row>
        <row r="60">
          <cell r="F60">
            <v>1.6E-2</v>
          </cell>
        </row>
        <row r="61">
          <cell r="F61">
            <v>1E-3</v>
          </cell>
        </row>
        <row r="62">
          <cell r="F62">
            <v>1E-3</v>
          </cell>
        </row>
        <row r="63">
          <cell r="F63">
            <v>1E-3</v>
          </cell>
        </row>
        <row r="64">
          <cell r="F64">
            <v>0</v>
          </cell>
        </row>
        <row r="65">
          <cell r="F65">
            <v>0</v>
          </cell>
        </row>
        <row r="66">
          <cell r="F66">
            <v>0</v>
          </cell>
        </row>
        <row r="67">
          <cell r="F67">
            <v>0</v>
          </cell>
        </row>
        <row r="68">
          <cell r="F68">
            <v>0</v>
          </cell>
        </row>
        <row r="69">
          <cell r="F69">
            <v>0</v>
          </cell>
        </row>
        <row r="70">
          <cell r="F70">
            <v>0</v>
          </cell>
        </row>
        <row r="71">
          <cell r="F71">
            <v>0</v>
          </cell>
        </row>
        <row r="72">
          <cell r="F72">
            <v>1E-3</v>
          </cell>
        </row>
        <row r="73">
          <cell r="A73">
            <v>64</v>
          </cell>
          <cell r="F73">
            <v>2E-3</v>
          </cell>
        </row>
        <row r="74">
          <cell r="F74">
            <v>4.0000000000000001E-3</v>
          </cell>
        </row>
        <row r="75">
          <cell r="F75">
            <v>3.1E-2</v>
          </cell>
        </row>
        <row r="76">
          <cell r="F76">
            <v>8.8999999999999996E-2</v>
          </cell>
        </row>
        <row r="77">
          <cell r="F77">
            <v>9.9000000000000005E-2</v>
          </cell>
        </row>
        <row r="78">
          <cell r="F78">
            <v>0.08</v>
          </cell>
        </row>
        <row r="79">
          <cell r="F79">
            <v>2.9000000000000001E-2</v>
          </cell>
        </row>
        <row r="80">
          <cell r="F80">
            <v>3.6999999999999998E-2</v>
          </cell>
        </row>
        <row r="81">
          <cell r="F81">
            <v>0.111</v>
          </cell>
        </row>
        <row r="82">
          <cell r="F82">
            <v>0.184</v>
          </cell>
        </row>
        <row r="83">
          <cell r="F83">
            <v>0.20499999999999999</v>
          </cell>
        </row>
        <row r="84">
          <cell r="F84">
            <v>9.6000000000000002E-2</v>
          </cell>
        </row>
        <row r="85">
          <cell r="F85">
            <v>2.5999999999999999E-2</v>
          </cell>
        </row>
        <row r="86">
          <cell r="F86">
            <v>4.0000000000000001E-3</v>
          </cell>
        </row>
        <row r="87">
          <cell r="F87">
            <v>3.0000000000000001E-3</v>
          </cell>
        </row>
        <row r="88">
          <cell r="A88">
            <v>128</v>
          </cell>
          <cell r="F88">
            <v>6.6666666666666671E-3</v>
          </cell>
        </row>
        <row r="89">
          <cell r="F89">
            <v>9.3333333333333338E-2</v>
          </cell>
        </row>
        <row r="90">
          <cell r="F90">
            <v>0.33333333333333331</v>
          </cell>
        </row>
        <row r="91">
          <cell r="F91">
            <v>0.20666666666666667</v>
          </cell>
        </row>
        <row r="92">
          <cell r="F92">
            <v>9.3333333333333338E-2</v>
          </cell>
        </row>
        <row r="93">
          <cell r="F93">
            <v>0.16666666666666666</v>
          </cell>
        </row>
        <row r="94">
          <cell r="F94">
            <v>7.3333333333333334E-2</v>
          </cell>
        </row>
        <row r="95">
          <cell r="F95">
            <v>0.02</v>
          </cell>
        </row>
        <row r="96">
          <cell r="F96">
            <v>3.3333333333333335E-3</v>
          </cell>
        </row>
        <row r="97">
          <cell r="A97">
            <v>256</v>
          </cell>
          <cell r="F97">
            <v>0.01</v>
          </cell>
        </row>
        <row r="98">
          <cell r="F98">
            <v>0.05</v>
          </cell>
        </row>
        <row r="99">
          <cell r="F99">
            <v>7.0000000000000007E-2</v>
          </cell>
        </row>
        <row r="100">
          <cell r="F100">
            <v>0.11333333333333333</v>
          </cell>
        </row>
        <row r="101">
          <cell r="F101">
            <v>0.12</v>
          </cell>
        </row>
        <row r="102">
          <cell r="F102">
            <v>0.22</v>
          </cell>
        </row>
        <row r="103">
          <cell r="F103">
            <v>0.15666666666666668</v>
          </cell>
        </row>
        <row r="104">
          <cell r="F104">
            <v>0.13</v>
          </cell>
        </row>
        <row r="105">
          <cell r="F105">
            <v>7.3333333333333334E-2</v>
          </cell>
        </row>
        <row r="106">
          <cell r="F106">
            <v>3.3333333333333333E-2</v>
          </cell>
        </row>
        <row r="107">
          <cell r="F107">
            <v>6.6666666666666671E-3</v>
          </cell>
        </row>
        <row r="108">
          <cell r="F108">
            <v>6.6666666666666671E-3</v>
          </cell>
        </row>
        <row r="109">
          <cell r="F109">
            <v>3.3333333333333335E-3</v>
          </cell>
        </row>
        <row r="110">
          <cell r="F110">
            <v>0</v>
          </cell>
        </row>
        <row r="111">
          <cell r="F111">
            <v>0</v>
          </cell>
        </row>
        <row r="112">
          <cell r="F112">
            <v>0</v>
          </cell>
        </row>
        <row r="113">
          <cell r="F113">
            <v>0</v>
          </cell>
        </row>
        <row r="114">
          <cell r="F114">
            <v>0</v>
          </cell>
        </row>
        <row r="115">
          <cell r="F115">
            <v>3.3333333333333335E-3</v>
          </cell>
        </row>
        <row r="116">
          <cell r="A116">
            <v>512</v>
          </cell>
          <cell r="F116">
            <v>0.11333333333333333</v>
          </cell>
        </row>
        <row r="117">
          <cell r="F117">
            <v>0.39666666666666667</v>
          </cell>
        </row>
        <row r="118">
          <cell r="F118">
            <v>0.35333333333333333</v>
          </cell>
        </row>
        <row r="119">
          <cell r="F119">
            <v>0.10666666666666667</v>
          </cell>
        </row>
        <row r="120">
          <cell r="F120">
            <v>0.02</v>
          </cell>
        </row>
        <row r="121">
          <cell r="A121">
            <v>1024</v>
          </cell>
          <cell r="F121">
            <v>0.04</v>
          </cell>
        </row>
        <row r="122">
          <cell r="F122">
            <v>0.14666666666666667</v>
          </cell>
        </row>
        <row r="123">
          <cell r="F123">
            <v>0.30666666666666664</v>
          </cell>
        </row>
        <row r="124">
          <cell r="F124">
            <v>0.29666666666666669</v>
          </cell>
        </row>
        <row r="125">
          <cell r="F125">
            <v>0.14333333333333334</v>
          </cell>
        </row>
        <row r="126">
          <cell r="F126">
            <v>3.3333333333333333E-2</v>
          </cell>
        </row>
        <row r="127">
          <cell r="F127">
            <v>1.3333333333333334E-2</v>
          </cell>
        </row>
        <row r="128">
          <cell r="F128">
            <v>3.3333333333333335E-3</v>
          </cell>
        </row>
        <row r="129">
          <cell r="F129">
            <v>3.3333333333333335E-3</v>
          </cell>
        </row>
        <row r="130">
          <cell r="A130">
            <v>2048</v>
          </cell>
          <cell r="F130">
            <v>0.01</v>
          </cell>
        </row>
        <row r="131">
          <cell r="F131">
            <v>2.3333333333333334E-2</v>
          </cell>
        </row>
        <row r="132">
          <cell r="F132">
            <v>8.3333333333333329E-2</v>
          </cell>
        </row>
        <row r="133">
          <cell r="F133">
            <v>0.18666666666666668</v>
          </cell>
        </row>
        <row r="134">
          <cell r="F134">
            <v>0.26</v>
          </cell>
        </row>
        <row r="135">
          <cell r="F135">
            <v>0.22</v>
          </cell>
        </row>
        <row r="136">
          <cell r="F136">
            <v>0.10333333333333333</v>
          </cell>
        </row>
        <row r="137">
          <cell r="F137">
            <v>6.6666666666666666E-2</v>
          </cell>
        </row>
        <row r="138">
          <cell r="F138">
            <v>0.03</v>
          </cell>
        </row>
        <row r="139">
          <cell r="F139">
            <v>3.3333333333333335E-3</v>
          </cell>
        </row>
        <row r="140">
          <cell r="F140">
            <v>6.6666666666666671E-3</v>
          </cell>
        </row>
        <row r="141">
          <cell r="F141">
            <v>3.3333333333333335E-3</v>
          </cell>
        </row>
        <row r="142">
          <cell r="A142">
            <v>4096</v>
          </cell>
          <cell r="F142">
            <v>0.01</v>
          </cell>
        </row>
        <row r="143">
          <cell r="F143">
            <v>0.01</v>
          </cell>
        </row>
        <row r="144">
          <cell r="F144">
            <v>2.6666666666666668E-2</v>
          </cell>
        </row>
        <row r="145">
          <cell r="F145">
            <v>7.3333333333333334E-2</v>
          </cell>
        </row>
        <row r="146">
          <cell r="F146">
            <v>9.3333333333333338E-2</v>
          </cell>
        </row>
        <row r="147">
          <cell r="F147">
            <v>0.11</v>
          </cell>
        </row>
        <row r="148">
          <cell r="F148">
            <v>0.10666666666666667</v>
          </cell>
        </row>
        <row r="149">
          <cell r="F149">
            <v>0.16666666666666666</v>
          </cell>
        </row>
        <row r="150">
          <cell r="F150">
            <v>0.14666666666666667</v>
          </cell>
        </row>
        <row r="151">
          <cell r="F151">
            <v>0.11333333333333333</v>
          </cell>
        </row>
        <row r="152">
          <cell r="F152">
            <v>7.0000000000000007E-2</v>
          </cell>
        </row>
        <row r="153">
          <cell r="F153">
            <v>1.6666666666666666E-2</v>
          </cell>
        </row>
        <row r="154">
          <cell r="A154">
            <v>8192</v>
          </cell>
          <cell r="F154">
            <v>1.1538461538461539E-2</v>
          </cell>
        </row>
        <row r="155">
          <cell r="F155">
            <v>1.1538461538461539E-2</v>
          </cell>
        </row>
        <row r="156">
          <cell r="F156">
            <v>7.6923076923076927E-3</v>
          </cell>
        </row>
        <row r="157">
          <cell r="F157">
            <v>2.3076923076923078E-2</v>
          </cell>
        </row>
        <row r="158">
          <cell r="F158">
            <v>1.5384615384615385E-2</v>
          </cell>
        </row>
        <row r="159">
          <cell r="F159">
            <v>3.8461538461538464E-2</v>
          </cell>
        </row>
        <row r="160">
          <cell r="F160">
            <v>6.5384615384615388E-2</v>
          </cell>
        </row>
        <row r="161">
          <cell r="F161">
            <v>6.9230769230769235E-2</v>
          </cell>
        </row>
        <row r="162">
          <cell r="F162">
            <v>0.12307692307692308</v>
          </cell>
        </row>
        <row r="163">
          <cell r="F163">
            <v>0.10384615384615385</v>
          </cell>
        </row>
        <row r="164">
          <cell r="F164">
            <v>0.10384615384615385</v>
          </cell>
        </row>
        <row r="165">
          <cell r="F165">
            <v>0.11153846153846154</v>
          </cell>
        </row>
        <row r="166">
          <cell r="F166">
            <v>8.461538461538462E-2</v>
          </cell>
        </row>
        <row r="167">
          <cell r="F167">
            <v>6.5384615384615388E-2</v>
          </cell>
        </row>
        <row r="168">
          <cell r="F168">
            <v>5.7692307692307696E-2</v>
          </cell>
        </row>
        <row r="169">
          <cell r="F169">
            <v>4.230769230769231E-2</v>
          </cell>
        </row>
        <row r="170">
          <cell r="F170">
            <v>3.4615384615384617E-2</v>
          </cell>
        </row>
        <row r="171">
          <cell r="F171">
            <v>1.1538461538461539E-2</v>
          </cell>
        </row>
        <row r="172">
          <cell r="F172">
            <v>1.1538461538461539E-2</v>
          </cell>
        </row>
        <row r="173">
          <cell r="F173">
            <v>7.6923076923076927E-3</v>
          </cell>
        </row>
        <row r="175">
          <cell r="A175">
            <v>16384</v>
          </cell>
          <cell r="F175">
            <v>1.5384615384615385E-2</v>
          </cell>
        </row>
        <row r="176">
          <cell r="F176">
            <v>3.8461538461538464E-2</v>
          </cell>
        </row>
        <row r="177">
          <cell r="F177">
            <v>1.5384615384615385E-2</v>
          </cell>
        </row>
        <row r="178">
          <cell r="F178">
            <v>4.6153846153846156E-2</v>
          </cell>
        </row>
        <row r="179">
          <cell r="F179">
            <v>6.9230769230769235E-2</v>
          </cell>
        </row>
        <row r="180">
          <cell r="F180">
            <v>7.6923076923076927E-2</v>
          </cell>
        </row>
        <row r="181">
          <cell r="F181">
            <v>6.9230769230769235E-2</v>
          </cell>
        </row>
        <row r="182">
          <cell r="F182">
            <v>5.3846153846153849E-2</v>
          </cell>
        </row>
        <row r="183">
          <cell r="F183">
            <v>0.13846153846153847</v>
          </cell>
        </row>
        <row r="184">
          <cell r="F184">
            <v>0.1</v>
          </cell>
        </row>
        <row r="185">
          <cell r="F185">
            <v>0.14615384615384616</v>
          </cell>
        </row>
        <row r="186">
          <cell r="F186">
            <v>5.3846153846153849E-2</v>
          </cell>
        </row>
        <row r="187">
          <cell r="F187">
            <v>7.6923076923076927E-2</v>
          </cell>
        </row>
        <row r="188">
          <cell r="F188">
            <v>6.9230769230769235E-2</v>
          </cell>
        </row>
        <row r="189">
          <cell r="F189">
            <v>7.6923076923076927E-3</v>
          </cell>
        </row>
        <row r="190">
          <cell r="F190">
            <v>1.5384615384615385E-2</v>
          </cell>
        </row>
        <row r="191">
          <cell r="F191">
            <v>0</v>
          </cell>
        </row>
        <row r="192">
          <cell r="F192">
            <v>7.6923076923076927E-3</v>
          </cell>
        </row>
        <row r="193">
          <cell r="F19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4"/>
  <sheetViews>
    <sheetView tabSelected="1" topLeftCell="A54" workbookViewId="0">
      <selection activeCell="O98" sqref="O98"/>
    </sheetView>
  </sheetViews>
  <sheetFormatPr defaultColWidth="14.42578125" defaultRowHeight="15.75" customHeight="1" x14ac:dyDescent="0.2"/>
  <cols>
    <col min="7" max="7" width="7.5703125" customWidth="1"/>
    <col min="8" max="8" width="8.85546875" customWidth="1"/>
  </cols>
  <sheetData>
    <row r="1" spans="1:15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/>
      <c r="L1" s="1"/>
      <c r="M1" s="1"/>
      <c r="N1" s="1"/>
      <c r="O1" s="1"/>
    </row>
    <row r="2" spans="1:15" ht="15.75" customHeight="1" x14ac:dyDescent="0.2">
      <c r="A2" s="1">
        <v>1</v>
      </c>
      <c r="B2" s="1">
        <v>1000</v>
      </c>
      <c r="C2" s="1">
        <v>998.5</v>
      </c>
      <c r="D2" s="1">
        <v>9</v>
      </c>
      <c r="E2" s="1">
        <f t="shared" ref="E2:E404" si="0">(C2-A2*1000)/A2</f>
        <v>-1.5</v>
      </c>
      <c r="F2" s="1">
        <f t="shared" ref="F2:F404" si="1">D2/B2</f>
        <v>8.9999999999999993E-3</v>
      </c>
      <c r="H2" s="1"/>
      <c r="I2" s="1"/>
      <c r="J2" s="1"/>
    </row>
    <row r="3" spans="1:15" ht="15.75" customHeight="1" x14ac:dyDescent="0.2">
      <c r="A3" s="1">
        <v>1</v>
      </c>
      <c r="B3" s="1">
        <v>1000</v>
      </c>
      <c r="C3" s="1">
        <v>999.5</v>
      </c>
      <c r="D3" s="1">
        <v>35</v>
      </c>
      <c r="E3" s="1">
        <f t="shared" si="0"/>
        <v>-0.5</v>
      </c>
      <c r="F3" s="1">
        <f t="shared" si="1"/>
        <v>3.5000000000000003E-2</v>
      </c>
    </row>
    <row r="4" spans="1:15" ht="15.75" customHeight="1" x14ac:dyDescent="0.2">
      <c r="A4" s="1">
        <v>1</v>
      </c>
      <c r="B4" s="1">
        <v>1000</v>
      </c>
      <c r="C4" s="1">
        <v>1000.5</v>
      </c>
      <c r="D4" s="1">
        <v>26</v>
      </c>
      <c r="E4" s="1">
        <f t="shared" si="0"/>
        <v>0.5</v>
      </c>
      <c r="F4" s="1">
        <f t="shared" si="1"/>
        <v>2.5999999999999999E-2</v>
      </c>
    </row>
    <row r="5" spans="1:15" ht="15.75" customHeight="1" x14ac:dyDescent="0.2">
      <c r="A5" s="1">
        <v>1</v>
      </c>
      <c r="B5" s="1">
        <v>1000</v>
      </c>
      <c r="C5" s="1">
        <v>1001.5</v>
      </c>
      <c r="D5" s="1">
        <v>28</v>
      </c>
      <c r="E5" s="1">
        <f t="shared" si="0"/>
        <v>1.5</v>
      </c>
      <c r="F5" s="1">
        <f t="shared" si="1"/>
        <v>2.8000000000000001E-2</v>
      </c>
    </row>
    <row r="6" spans="1:15" ht="15.75" customHeight="1" x14ac:dyDescent="0.2">
      <c r="A6" s="1">
        <v>1</v>
      </c>
      <c r="B6" s="1">
        <v>1000</v>
      </c>
      <c r="C6" s="1">
        <v>1002.5</v>
      </c>
      <c r="D6" s="1">
        <v>250</v>
      </c>
      <c r="E6" s="1">
        <f t="shared" si="0"/>
        <v>2.5</v>
      </c>
      <c r="F6" s="1">
        <f t="shared" si="1"/>
        <v>0.25</v>
      </c>
    </row>
    <row r="7" spans="1:15" ht="15.75" customHeight="1" x14ac:dyDescent="0.2">
      <c r="A7" s="1">
        <v>1</v>
      </c>
      <c r="B7" s="1">
        <v>1000</v>
      </c>
      <c r="C7" s="1">
        <v>1003.5</v>
      </c>
      <c r="D7" s="1">
        <v>603</v>
      </c>
      <c r="E7" s="1">
        <f t="shared" si="0"/>
        <v>3.5</v>
      </c>
      <c r="F7" s="1">
        <f t="shared" si="1"/>
        <v>0.60299999999999998</v>
      </c>
    </row>
    <row r="8" spans="1:15" ht="15.75" customHeight="1" x14ac:dyDescent="0.2">
      <c r="A8" s="1">
        <v>1</v>
      </c>
      <c r="B8" s="1">
        <v>1000</v>
      </c>
      <c r="C8" s="1">
        <v>1004.5</v>
      </c>
      <c r="D8" s="1">
        <v>49</v>
      </c>
      <c r="E8" s="1">
        <f t="shared" si="0"/>
        <v>4.5</v>
      </c>
      <c r="F8" s="1">
        <f t="shared" si="1"/>
        <v>4.9000000000000002E-2</v>
      </c>
      <c r="G8">
        <f>SUM(D2:D8)</f>
        <v>1000</v>
      </c>
      <c r="H8">
        <f>SUM(F2:F8)</f>
        <v>1</v>
      </c>
    </row>
    <row r="9" spans="1:15" ht="15.75" customHeight="1" x14ac:dyDescent="0.2">
      <c r="A9" s="1">
        <v>2</v>
      </c>
      <c r="B9" s="1">
        <v>1000</v>
      </c>
      <c r="C9" s="1">
        <v>1998.5</v>
      </c>
      <c r="D9" s="1">
        <v>4</v>
      </c>
      <c r="E9" s="1">
        <f t="shared" si="0"/>
        <v>-0.75</v>
      </c>
      <c r="F9" s="1">
        <f t="shared" si="1"/>
        <v>4.0000000000000001E-3</v>
      </c>
    </row>
    <row r="10" spans="1:15" ht="15.75" customHeight="1" x14ac:dyDescent="0.2">
      <c r="A10" s="1">
        <v>2</v>
      </c>
      <c r="B10" s="1">
        <v>1000</v>
      </c>
      <c r="C10" s="1">
        <v>1999.5</v>
      </c>
      <c r="D10" s="1">
        <v>31</v>
      </c>
      <c r="E10" s="1">
        <f t="shared" si="0"/>
        <v>-0.25</v>
      </c>
      <c r="F10" s="1">
        <f t="shared" si="1"/>
        <v>3.1E-2</v>
      </c>
    </row>
    <row r="11" spans="1:15" ht="15.75" customHeight="1" x14ac:dyDescent="0.2">
      <c r="A11" s="1">
        <v>2</v>
      </c>
      <c r="B11" s="1">
        <v>1000</v>
      </c>
      <c r="C11" s="1">
        <v>2000.5</v>
      </c>
      <c r="D11" s="1">
        <v>25</v>
      </c>
      <c r="E11" s="1">
        <f t="shared" si="0"/>
        <v>0.25</v>
      </c>
      <c r="F11" s="1">
        <f t="shared" si="1"/>
        <v>2.5000000000000001E-2</v>
      </c>
    </row>
    <row r="12" spans="1:15" ht="15.75" customHeight="1" x14ac:dyDescent="0.2">
      <c r="A12" s="1">
        <v>2</v>
      </c>
      <c r="B12" s="1">
        <v>1000</v>
      </c>
      <c r="C12" s="1">
        <v>2001.5</v>
      </c>
      <c r="D12" s="1">
        <v>23</v>
      </c>
      <c r="E12" s="1">
        <f t="shared" si="0"/>
        <v>0.75</v>
      </c>
      <c r="F12" s="1">
        <f t="shared" si="1"/>
        <v>2.3E-2</v>
      </c>
    </row>
    <row r="13" spans="1:15" ht="15.75" customHeight="1" x14ac:dyDescent="0.2">
      <c r="A13" s="1">
        <v>2</v>
      </c>
      <c r="B13" s="1">
        <v>1000</v>
      </c>
      <c r="C13" s="1">
        <v>2002.5</v>
      </c>
      <c r="D13" s="1">
        <v>22</v>
      </c>
      <c r="E13" s="1">
        <f t="shared" si="0"/>
        <v>1.25</v>
      </c>
      <c r="F13" s="1">
        <f t="shared" si="1"/>
        <v>2.1999999999999999E-2</v>
      </c>
    </row>
    <row r="14" spans="1:15" ht="15.75" customHeight="1" x14ac:dyDescent="0.2">
      <c r="A14" s="1">
        <v>2</v>
      </c>
      <c r="B14" s="1">
        <v>1000</v>
      </c>
      <c r="C14" s="1">
        <v>2003.5</v>
      </c>
      <c r="D14" s="1">
        <v>34</v>
      </c>
      <c r="E14" s="1">
        <f t="shared" si="0"/>
        <v>1.75</v>
      </c>
      <c r="F14" s="1">
        <f t="shared" si="1"/>
        <v>3.4000000000000002E-2</v>
      </c>
    </row>
    <row r="15" spans="1:15" ht="15.75" customHeight="1" x14ac:dyDescent="0.2">
      <c r="A15" s="1">
        <v>2</v>
      </c>
      <c r="B15" s="1">
        <v>1000</v>
      </c>
      <c r="C15" s="1">
        <v>2004.5</v>
      </c>
      <c r="D15" s="1">
        <v>65</v>
      </c>
      <c r="E15" s="1">
        <f t="shared" si="0"/>
        <v>2.25</v>
      </c>
      <c r="F15" s="1">
        <f t="shared" si="1"/>
        <v>6.5000000000000002E-2</v>
      </c>
    </row>
    <row r="16" spans="1:15" ht="15.75" customHeight="1" x14ac:dyDescent="0.2">
      <c r="A16" s="1">
        <v>2</v>
      </c>
      <c r="B16" s="1">
        <v>1000</v>
      </c>
      <c r="C16" s="1">
        <v>2005.5</v>
      </c>
      <c r="D16" s="1">
        <v>636</v>
      </c>
      <c r="E16" s="1">
        <f t="shared" si="0"/>
        <v>2.75</v>
      </c>
      <c r="F16" s="1">
        <f t="shared" si="1"/>
        <v>0.63600000000000001</v>
      </c>
    </row>
    <row r="17" spans="1:8" ht="15.75" customHeight="1" x14ac:dyDescent="0.2">
      <c r="A17" s="1">
        <v>2</v>
      </c>
      <c r="B17" s="1">
        <v>1000</v>
      </c>
      <c r="C17" s="1">
        <v>2006.5</v>
      </c>
      <c r="D17" s="1">
        <v>153</v>
      </c>
      <c r="E17" s="1">
        <f t="shared" si="0"/>
        <v>3.25</v>
      </c>
      <c r="F17" s="1">
        <f t="shared" si="1"/>
        <v>0.153</v>
      </c>
    </row>
    <row r="18" spans="1:8" ht="15.75" customHeight="1" x14ac:dyDescent="0.2">
      <c r="A18" s="1">
        <v>2</v>
      </c>
      <c r="B18" s="1">
        <v>1000</v>
      </c>
      <c r="C18" s="1">
        <v>2007.5</v>
      </c>
      <c r="D18" s="1">
        <v>7</v>
      </c>
      <c r="E18" s="1">
        <f t="shared" si="0"/>
        <v>3.75</v>
      </c>
      <c r="F18" s="1">
        <f t="shared" si="1"/>
        <v>7.0000000000000001E-3</v>
      </c>
      <c r="G18">
        <f>SUM(D9:D18)</f>
        <v>1000</v>
      </c>
      <c r="H18">
        <f>SUM(F9:F18)</f>
        <v>1</v>
      </c>
    </row>
    <row r="19" spans="1:8" ht="15.75" customHeight="1" x14ac:dyDescent="0.2">
      <c r="A19" s="1">
        <v>3</v>
      </c>
      <c r="B19" s="1">
        <v>1000</v>
      </c>
      <c r="C19" s="2">
        <v>3001.5</v>
      </c>
      <c r="D19" s="2">
        <v>39</v>
      </c>
      <c r="E19" s="1">
        <f t="shared" si="0"/>
        <v>0.5</v>
      </c>
      <c r="F19" s="1">
        <f t="shared" si="1"/>
        <v>3.9E-2</v>
      </c>
    </row>
    <row r="20" spans="1:8" ht="15.75" customHeight="1" x14ac:dyDescent="0.2">
      <c r="A20" s="1">
        <v>3</v>
      </c>
      <c r="B20" s="1">
        <v>1000</v>
      </c>
      <c r="C20" s="2">
        <v>3002.5</v>
      </c>
      <c r="D20" s="2">
        <v>56</v>
      </c>
      <c r="E20" s="1">
        <f t="shared" si="0"/>
        <v>0.83333333333333337</v>
      </c>
      <c r="F20" s="1">
        <f t="shared" si="1"/>
        <v>5.6000000000000001E-2</v>
      </c>
    </row>
    <row r="21" spans="1:8" ht="15.75" customHeight="1" x14ac:dyDescent="0.2">
      <c r="A21" s="1">
        <v>3</v>
      </c>
      <c r="B21" s="1">
        <v>1000</v>
      </c>
      <c r="C21" s="2">
        <v>3003.5</v>
      </c>
      <c r="D21" s="2">
        <v>36</v>
      </c>
      <c r="E21" s="1">
        <f t="shared" si="0"/>
        <v>1.1666666666666667</v>
      </c>
      <c r="F21" s="1">
        <f t="shared" si="1"/>
        <v>3.5999999999999997E-2</v>
      </c>
    </row>
    <row r="22" spans="1:8" ht="15.75" customHeight="1" x14ac:dyDescent="0.2">
      <c r="A22" s="1">
        <v>3</v>
      </c>
      <c r="B22" s="1">
        <v>1000</v>
      </c>
      <c r="C22" s="2">
        <v>3004.5</v>
      </c>
      <c r="D22" s="2">
        <v>23</v>
      </c>
      <c r="E22" s="1">
        <f t="shared" si="0"/>
        <v>1.5</v>
      </c>
      <c r="F22" s="1">
        <f t="shared" si="1"/>
        <v>2.3E-2</v>
      </c>
    </row>
    <row r="23" spans="1:8" ht="15.75" customHeight="1" x14ac:dyDescent="0.2">
      <c r="A23" s="1">
        <v>3</v>
      </c>
      <c r="B23" s="1">
        <v>1000</v>
      </c>
      <c r="C23" s="2">
        <v>3005.5</v>
      </c>
      <c r="D23" s="2">
        <v>25</v>
      </c>
      <c r="E23" s="1">
        <f t="shared" si="0"/>
        <v>1.8333333333333333</v>
      </c>
      <c r="F23" s="1">
        <f t="shared" si="1"/>
        <v>2.5000000000000001E-2</v>
      </c>
    </row>
    <row r="24" spans="1:8" ht="12.75" x14ac:dyDescent="0.2">
      <c r="A24" s="1">
        <v>3</v>
      </c>
      <c r="B24" s="1">
        <v>1000</v>
      </c>
      <c r="C24" s="2">
        <v>3006.5</v>
      </c>
      <c r="D24" s="2">
        <v>30</v>
      </c>
      <c r="E24" s="1">
        <f t="shared" si="0"/>
        <v>2.1666666666666665</v>
      </c>
      <c r="F24" s="1">
        <f t="shared" si="1"/>
        <v>0.03</v>
      </c>
    </row>
    <row r="25" spans="1:8" ht="12.75" x14ac:dyDescent="0.2">
      <c r="A25" s="1">
        <v>3</v>
      </c>
      <c r="B25" s="1">
        <v>1000</v>
      </c>
      <c r="C25" s="2">
        <v>3007.5</v>
      </c>
      <c r="D25" s="2">
        <v>384</v>
      </c>
      <c r="E25" s="1">
        <f t="shared" si="0"/>
        <v>2.5</v>
      </c>
      <c r="F25" s="1">
        <f t="shared" si="1"/>
        <v>0.38400000000000001</v>
      </c>
    </row>
    <row r="26" spans="1:8" ht="12.75" x14ac:dyDescent="0.2">
      <c r="A26" s="1">
        <v>3</v>
      </c>
      <c r="B26" s="1">
        <v>1000</v>
      </c>
      <c r="C26" s="2">
        <v>3008.5</v>
      </c>
      <c r="D26" s="2">
        <v>360</v>
      </c>
      <c r="E26" s="1">
        <f t="shared" si="0"/>
        <v>2.8333333333333335</v>
      </c>
      <c r="F26" s="1">
        <f t="shared" si="1"/>
        <v>0.36</v>
      </c>
    </row>
    <row r="27" spans="1:8" ht="12.75" x14ac:dyDescent="0.2">
      <c r="A27" s="1">
        <v>3</v>
      </c>
      <c r="B27" s="1">
        <v>1000</v>
      </c>
      <c r="C27" s="2">
        <v>3009.5</v>
      </c>
      <c r="D27" s="2">
        <v>47</v>
      </c>
      <c r="E27" s="1">
        <f t="shared" si="0"/>
        <v>3.1666666666666665</v>
      </c>
      <c r="F27" s="1">
        <f t="shared" si="1"/>
        <v>4.7E-2</v>
      </c>
      <c r="G27">
        <f>SUM(D19:D27)</f>
        <v>1000</v>
      </c>
      <c r="H27">
        <f>SUM(F19:F27)</f>
        <v>1</v>
      </c>
    </row>
    <row r="28" spans="1:8" ht="12.75" x14ac:dyDescent="0.2">
      <c r="A28" s="1">
        <v>4</v>
      </c>
      <c r="B28" s="1">
        <v>1000</v>
      </c>
      <c r="C28" s="1">
        <v>4003.5</v>
      </c>
      <c r="D28" s="1">
        <v>38</v>
      </c>
      <c r="E28" s="1">
        <f t="shared" si="0"/>
        <v>0.875</v>
      </c>
      <c r="F28" s="1">
        <f t="shared" si="1"/>
        <v>3.7999999999999999E-2</v>
      </c>
    </row>
    <row r="29" spans="1:8" ht="12.75" x14ac:dyDescent="0.2">
      <c r="A29" s="1">
        <v>4</v>
      </c>
      <c r="B29" s="1">
        <v>1000</v>
      </c>
      <c r="C29" s="1">
        <v>4004.5</v>
      </c>
      <c r="D29" s="1">
        <v>87</v>
      </c>
      <c r="E29" s="1">
        <f t="shared" si="0"/>
        <v>1.125</v>
      </c>
      <c r="F29" s="1">
        <f t="shared" si="1"/>
        <v>8.6999999999999994E-2</v>
      </c>
    </row>
    <row r="30" spans="1:8" ht="12.75" x14ac:dyDescent="0.2">
      <c r="A30" s="1">
        <v>4</v>
      </c>
      <c r="B30" s="1">
        <v>1000</v>
      </c>
      <c r="C30" s="1">
        <v>4005.5</v>
      </c>
      <c r="D30" s="1">
        <v>42</v>
      </c>
      <c r="E30" s="1">
        <f t="shared" si="0"/>
        <v>1.375</v>
      </c>
      <c r="F30" s="1">
        <f t="shared" si="1"/>
        <v>4.2000000000000003E-2</v>
      </c>
    </row>
    <row r="31" spans="1:8" ht="12.75" x14ac:dyDescent="0.2">
      <c r="A31" s="1">
        <v>4</v>
      </c>
      <c r="B31" s="1">
        <v>1000</v>
      </c>
      <c r="C31" s="1">
        <v>4006.5</v>
      </c>
      <c r="D31" s="1">
        <v>27</v>
      </c>
      <c r="E31" s="1">
        <f t="shared" si="0"/>
        <v>1.625</v>
      </c>
      <c r="F31" s="1">
        <f t="shared" si="1"/>
        <v>2.7E-2</v>
      </c>
    </row>
    <row r="32" spans="1:8" ht="12.75" x14ac:dyDescent="0.2">
      <c r="A32" s="1">
        <v>4</v>
      </c>
      <c r="B32" s="1">
        <v>1000</v>
      </c>
      <c r="C32" s="1">
        <v>4007.5</v>
      </c>
      <c r="D32" s="1">
        <v>33</v>
      </c>
      <c r="E32" s="1">
        <f t="shared" si="0"/>
        <v>1.875</v>
      </c>
      <c r="F32" s="1">
        <f t="shared" si="1"/>
        <v>3.3000000000000002E-2</v>
      </c>
    </row>
    <row r="33" spans="1:8" ht="12.75" x14ac:dyDescent="0.2">
      <c r="A33" s="1">
        <v>4</v>
      </c>
      <c r="B33" s="1">
        <v>1000</v>
      </c>
      <c r="C33" s="1">
        <v>4008.5</v>
      </c>
      <c r="D33" s="1">
        <v>23</v>
      </c>
      <c r="E33" s="1">
        <f t="shared" si="0"/>
        <v>2.125</v>
      </c>
      <c r="F33" s="1">
        <f t="shared" si="1"/>
        <v>2.3E-2</v>
      </c>
    </row>
    <row r="34" spans="1:8" ht="12.75" x14ac:dyDescent="0.2">
      <c r="A34" s="1">
        <v>4</v>
      </c>
      <c r="B34" s="1">
        <v>1000</v>
      </c>
      <c r="C34" s="1">
        <v>4009.5</v>
      </c>
      <c r="D34" s="1">
        <v>212</v>
      </c>
      <c r="E34" s="1">
        <f t="shared" si="0"/>
        <v>2.375</v>
      </c>
      <c r="F34" s="1">
        <f t="shared" si="1"/>
        <v>0.21199999999999999</v>
      </c>
    </row>
    <row r="35" spans="1:8" ht="12.75" x14ac:dyDescent="0.2">
      <c r="A35" s="1">
        <v>4</v>
      </c>
      <c r="B35" s="1">
        <v>1000</v>
      </c>
      <c r="C35" s="1">
        <v>4010.5</v>
      </c>
      <c r="D35" s="1">
        <v>369</v>
      </c>
      <c r="E35" s="1">
        <f t="shared" si="0"/>
        <v>2.625</v>
      </c>
      <c r="F35" s="1">
        <f t="shared" si="1"/>
        <v>0.36899999999999999</v>
      </c>
    </row>
    <row r="36" spans="1:8" ht="12.75" x14ac:dyDescent="0.2">
      <c r="A36" s="1">
        <v>4</v>
      </c>
      <c r="B36" s="1">
        <v>1000</v>
      </c>
      <c r="C36" s="1">
        <v>4011.5</v>
      </c>
      <c r="D36" s="1">
        <v>167</v>
      </c>
      <c r="E36" s="1">
        <f t="shared" si="0"/>
        <v>2.875</v>
      </c>
      <c r="F36" s="1">
        <f t="shared" si="1"/>
        <v>0.16700000000000001</v>
      </c>
    </row>
    <row r="37" spans="1:8" ht="12.75" x14ac:dyDescent="0.2">
      <c r="A37" s="1">
        <v>4</v>
      </c>
      <c r="B37" s="1">
        <v>1000</v>
      </c>
      <c r="C37" s="1">
        <v>4012.5</v>
      </c>
      <c r="D37" s="1">
        <v>2</v>
      </c>
      <c r="E37" s="1">
        <f t="shared" si="0"/>
        <v>3.125</v>
      </c>
      <c r="F37" s="1">
        <f t="shared" si="1"/>
        <v>2E-3</v>
      </c>
      <c r="G37">
        <f>SUM(D28:D37)</f>
        <v>1000</v>
      </c>
      <c r="H37">
        <f>SUM(F28:F37)</f>
        <v>1</v>
      </c>
    </row>
    <row r="38" spans="1:8" ht="12.75" x14ac:dyDescent="0.2">
      <c r="A38" s="1">
        <v>6</v>
      </c>
      <c r="B38" s="1">
        <v>1000</v>
      </c>
      <c r="C38" s="2">
        <v>6008.5</v>
      </c>
      <c r="D38" s="2">
        <v>11</v>
      </c>
      <c r="E38" s="1">
        <f t="shared" si="0"/>
        <v>1.4166666666666667</v>
      </c>
      <c r="F38" s="1">
        <f t="shared" si="1"/>
        <v>1.0999999999999999E-2</v>
      </c>
    </row>
    <row r="39" spans="1:8" ht="12.75" x14ac:dyDescent="0.2">
      <c r="A39" s="1">
        <v>6</v>
      </c>
      <c r="B39" s="1">
        <v>1000</v>
      </c>
      <c r="C39" s="2">
        <v>6009.5</v>
      </c>
      <c r="D39" s="2">
        <v>45</v>
      </c>
      <c r="E39" s="1">
        <f t="shared" si="0"/>
        <v>1.5833333333333333</v>
      </c>
      <c r="F39" s="1">
        <f t="shared" si="1"/>
        <v>4.4999999999999998E-2</v>
      </c>
    </row>
    <row r="40" spans="1:8" ht="12.75" x14ac:dyDescent="0.2">
      <c r="A40" s="1">
        <v>6</v>
      </c>
      <c r="B40" s="1">
        <v>1000</v>
      </c>
      <c r="C40" s="2">
        <v>6010.5</v>
      </c>
      <c r="D40" s="2">
        <v>139</v>
      </c>
      <c r="E40" s="1">
        <f t="shared" si="0"/>
        <v>1.75</v>
      </c>
      <c r="F40" s="1">
        <f t="shared" si="1"/>
        <v>0.13900000000000001</v>
      </c>
    </row>
    <row r="41" spans="1:8" ht="12.75" x14ac:dyDescent="0.2">
      <c r="A41" s="1">
        <v>6</v>
      </c>
      <c r="B41" s="1">
        <v>1000</v>
      </c>
      <c r="C41" s="2">
        <v>6011.5</v>
      </c>
      <c r="D41" s="2">
        <v>92</v>
      </c>
      <c r="E41" s="1">
        <f t="shared" si="0"/>
        <v>1.9166666666666667</v>
      </c>
      <c r="F41" s="1">
        <f t="shared" si="1"/>
        <v>9.1999999999999998E-2</v>
      </c>
    </row>
    <row r="42" spans="1:8" ht="12.75" x14ac:dyDescent="0.2">
      <c r="A42" s="1">
        <v>6</v>
      </c>
      <c r="B42" s="1">
        <v>1000</v>
      </c>
      <c r="C42" s="2">
        <v>6012.5</v>
      </c>
      <c r="D42" s="2">
        <v>22</v>
      </c>
      <c r="E42" s="1">
        <f t="shared" si="0"/>
        <v>2.0833333333333335</v>
      </c>
      <c r="F42" s="1">
        <f t="shared" si="1"/>
        <v>2.1999999999999999E-2</v>
      </c>
    </row>
    <row r="43" spans="1:8" ht="12.75" x14ac:dyDescent="0.2">
      <c r="A43" s="1">
        <v>6</v>
      </c>
      <c r="B43" s="1">
        <v>1000</v>
      </c>
      <c r="C43" s="2">
        <v>6013.5</v>
      </c>
      <c r="D43" s="2">
        <v>27</v>
      </c>
      <c r="E43" s="1">
        <f t="shared" si="0"/>
        <v>2.25</v>
      </c>
      <c r="F43" s="1">
        <f t="shared" si="1"/>
        <v>2.7E-2</v>
      </c>
    </row>
    <row r="44" spans="1:8" ht="12.75" x14ac:dyDescent="0.2">
      <c r="A44" s="1">
        <v>6</v>
      </c>
      <c r="B44" s="1">
        <v>1000</v>
      </c>
      <c r="C44" s="2">
        <v>6014.5</v>
      </c>
      <c r="D44" s="2">
        <v>67</v>
      </c>
      <c r="E44" s="1">
        <f t="shared" si="0"/>
        <v>2.4166666666666665</v>
      </c>
      <c r="F44" s="1">
        <f t="shared" si="1"/>
        <v>6.7000000000000004E-2</v>
      </c>
    </row>
    <row r="45" spans="1:8" ht="12.75" x14ac:dyDescent="0.2">
      <c r="A45" s="1">
        <v>6</v>
      </c>
      <c r="B45" s="1">
        <v>1000</v>
      </c>
      <c r="C45" s="2">
        <v>6015.5</v>
      </c>
      <c r="D45" s="2">
        <v>167</v>
      </c>
      <c r="E45" s="1">
        <f t="shared" si="0"/>
        <v>2.5833333333333335</v>
      </c>
      <c r="F45" s="1">
        <f t="shared" si="1"/>
        <v>0.16700000000000001</v>
      </c>
    </row>
    <row r="46" spans="1:8" ht="12.75" x14ac:dyDescent="0.2">
      <c r="A46" s="1">
        <v>6</v>
      </c>
      <c r="B46" s="1">
        <v>1000</v>
      </c>
      <c r="C46" s="2">
        <v>6016.5</v>
      </c>
      <c r="D46" s="2">
        <v>314</v>
      </c>
      <c r="E46" s="1">
        <f t="shared" si="0"/>
        <v>2.75</v>
      </c>
      <c r="F46" s="1">
        <f t="shared" si="1"/>
        <v>0.314</v>
      </c>
    </row>
    <row r="47" spans="1:8" ht="12.75" x14ac:dyDescent="0.2">
      <c r="A47" s="1">
        <v>6</v>
      </c>
      <c r="B47" s="1">
        <v>1000</v>
      </c>
      <c r="C47" s="2">
        <v>6017.5</v>
      </c>
      <c r="D47" s="2">
        <v>115</v>
      </c>
      <c r="E47" s="1">
        <f t="shared" si="0"/>
        <v>2.9166666666666665</v>
      </c>
      <c r="F47" s="1">
        <f t="shared" si="1"/>
        <v>0.115</v>
      </c>
    </row>
    <row r="48" spans="1:8" ht="12.75" x14ac:dyDescent="0.2">
      <c r="A48" s="1">
        <v>6</v>
      </c>
      <c r="B48" s="1">
        <v>1000</v>
      </c>
      <c r="C48" s="2">
        <v>6018.5</v>
      </c>
      <c r="D48" s="2">
        <v>1</v>
      </c>
      <c r="E48" s="1">
        <f t="shared" si="0"/>
        <v>3.0833333333333335</v>
      </c>
      <c r="F48" s="1">
        <f t="shared" si="1"/>
        <v>1E-3</v>
      </c>
      <c r="G48">
        <f>SUM(D38:D48)</f>
        <v>1000</v>
      </c>
      <c r="H48">
        <f>SUM(F38:F48)</f>
        <v>1</v>
      </c>
    </row>
    <row r="49" spans="1:9" ht="12.75" x14ac:dyDescent="0.2">
      <c r="A49" s="1">
        <v>8</v>
      </c>
      <c r="B49" s="1">
        <v>1000</v>
      </c>
      <c r="C49" s="1">
        <v>8013.5</v>
      </c>
      <c r="D49" s="1">
        <v>18</v>
      </c>
      <c r="E49" s="1">
        <f t="shared" si="0"/>
        <v>1.6875</v>
      </c>
      <c r="F49" s="1">
        <f t="shared" si="1"/>
        <v>1.7999999999999999E-2</v>
      </c>
    </row>
    <row r="50" spans="1:9" ht="12.75" x14ac:dyDescent="0.2">
      <c r="A50" s="1">
        <v>8</v>
      </c>
      <c r="B50" s="1">
        <v>1000</v>
      </c>
      <c r="C50" s="1">
        <v>8014.5</v>
      </c>
      <c r="D50" s="1">
        <v>95</v>
      </c>
      <c r="E50" s="1">
        <f t="shared" si="0"/>
        <v>1.8125</v>
      </c>
      <c r="F50" s="1">
        <f t="shared" si="1"/>
        <v>9.5000000000000001E-2</v>
      </c>
    </row>
    <row r="51" spans="1:9" ht="12.75" x14ac:dyDescent="0.2">
      <c r="A51" s="1">
        <v>8</v>
      </c>
      <c r="B51" s="1">
        <v>1000</v>
      </c>
      <c r="C51" s="1">
        <v>8015.5</v>
      </c>
      <c r="D51" s="1">
        <v>194</v>
      </c>
      <c r="E51" s="1">
        <f t="shared" si="0"/>
        <v>1.9375</v>
      </c>
      <c r="F51" s="1">
        <f t="shared" si="1"/>
        <v>0.19400000000000001</v>
      </c>
    </row>
    <row r="52" spans="1:9" ht="12.75" x14ac:dyDescent="0.2">
      <c r="A52" s="1">
        <v>8</v>
      </c>
      <c r="B52" s="1">
        <v>1000</v>
      </c>
      <c r="C52" s="1">
        <v>8016.5</v>
      </c>
      <c r="D52" s="1">
        <v>78</v>
      </c>
      <c r="E52" s="1">
        <f t="shared" si="0"/>
        <v>2.0625</v>
      </c>
      <c r="F52" s="1">
        <f t="shared" si="1"/>
        <v>7.8E-2</v>
      </c>
    </row>
    <row r="53" spans="1:9" ht="12.75" x14ac:dyDescent="0.2">
      <c r="A53" s="1">
        <v>8</v>
      </c>
      <c r="B53" s="1">
        <v>1000</v>
      </c>
      <c r="C53" s="1">
        <v>8017.5</v>
      </c>
      <c r="D53" s="1">
        <v>26</v>
      </c>
      <c r="E53" s="1">
        <f t="shared" si="0"/>
        <v>2.1875</v>
      </c>
      <c r="F53" s="1">
        <f t="shared" si="1"/>
        <v>2.5999999999999999E-2</v>
      </c>
    </row>
    <row r="54" spans="1:9" ht="12.75" x14ac:dyDescent="0.2">
      <c r="A54" s="1">
        <v>8</v>
      </c>
      <c r="B54" s="1">
        <v>1000</v>
      </c>
      <c r="C54" s="1">
        <v>8018.5</v>
      </c>
      <c r="D54" s="1">
        <v>29</v>
      </c>
      <c r="E54" s="1">
        <f t="shared" si="0"/>
        <v>2.3125</v>
      </c>
      <c r="F54" s="1">
        <f t="shared" si="1"/>
        <v>2.9000000000000001E-2</v>
      </c>
    </row>
    <row r="55" spans="1:9" ht="12.75" x14ac:dyDescent="0.2">
      <c r="A55" s="1">
        <v>8</v>
      </c>
      <c r="B55" s="1">
        <v>1000</v>
      </c>
      <c r="C55" s="1">
        <v>8019.5</v>
      </c>
      <c r="D55" s="1">
        <v>52</v>
      </c>
      <c r="E55" s="1">
        <f t="shared" si="0"/>
        <v>2.4375</v>
      </c>
      <c r="F55" s="1">
        <f t="shared" si="1"/>
        <v>5.1999999999999998E-2</v>
      </c>
    </row>
    <row r="56" spans="1:9" ht="12.75" x14ac:dyDescent="0.2">
      <c r="A56" s="1">
        <v>8</v>
      </c>
      <c r="B56" s="1">
        <v>1000</v>
      </c>
      <c r="C56" s="1">
        <v>8020.5</v>
      </c>
      <c r="D56" s="1">
        <v>180</v>
      </c>
      <c r="E56" s="1">
        <f t="shared" si="0"/>
        <v>2.5625</v>
      </c>
      <c r="F56" s="1">
        <f t="shared" si="1"/>
        <v>0.18</v>
      </c>
    </row>
    <row r="57" spans="1:9" ht="12.75" x14ac:dyDescent="0.2">
      <c r="A57" s="1">
        <v>8</v>
      </c>
      <c r="B57" s="1">
        <v>1000</v>
      </c>
      <c r="C57" s="1">
        <v>8021.5</v>
      </c>
      <c r="D57" s="1">
        <v>298</v>
      </c>
      <c r="E57" s="1">
        <f t="shared" si="0"/>
        <v>2.6875</v>
      </c>
      <c r="F57" s="1">
        <f t="shared" si="1"/>
        <v>0.29799999999999999</v>
      </c>
    </row>
    <row r="58" spans="1:9" ht="12.75" x14ac:dyDescent="0.2">
      <c r="A58" s="1">
        <v>8</v>
      </c>
      <c r="B58" s="1">
        <v>1000</v>
      </c>
      <c r="C58" s="1">
        <v>8022.5</v>
      </c>
      <c r="D58" s="1">
        <v>29</v>
      </c>
      <c r="E58" s="1">
        <f t="shared" si="0"/>
        <v>2.8125</v>
      </c>
      <c r="F58" s="1">
        <f t="shared" si="1"/>
        <v>2.9000000000000001E-2</v>
      </c>
      <c r="G58">
        <f>SUM(D49:D58)</f>
        <v>999</v>
      </c>
      <c r="H58">
        <f>SUM(F49:F58)</f>
        <v>0.999</v>
      </c>
      <c r="I58" s="1" t="s">
        <v>8</v>
      </c>
    </row>
    <row r="59" spans="1:9" ht="12.75" x14ac:dyDescent="0.2">
      <c r="A59" s="1">
        <v>12</v>
      </c>
      <c r="B59" s="1">
        <v>1000</v>
      </c>
      <c r="C59" s="1">
        <v>12022.5</v>
      </c>
      <c r="D59" s="1">
        <v>10</v>
      </c>
      <c r="E59" s="1">
        <f t="shared" si="0"/>
        <v>1.875</v>
      </c>
      <c r="F59" s="1">
        <f t="shared" si="1"/>
        <v>0.01</v>
      </c>
    </row>
    <row r="60" spans="1:9" ht="12.75" x14ac:dyDescent="0.2">
      <c r="A60" s="1">
        <v>12</v>
      </c>
      <c r="B60" s="1">
        <v>1000</v>
      </c>
      <c r="C60" s="1">
        <f t="shared" ref="C60:C70" si="2">C59+1</f>
        <v>12023.5</v>
      </c>
      <c r="D60" s="1">
        <v>92</v>
      </c>
      <c r="E60" s="1">
        <f t="shared" si="0"/>
        <v>1.9583333333333333</v>
      </c>
      <c r="F60" s="1">
        <f t="shared" si="1"/>
        <v>9.1999999999999998E-2</v>
      </c>
    </row>
    <row r="61" spans="1:9" ht="12.75" x14ac:dyDescent="0.2">
      <c r="A61" s="1">
        <v>12</v>
      </c>
      <c r="B61" s="1">
        <v>1000</v>
      </c>
      <c r="C61" s="1">
        <f t="shared" si="2"/>
        <v>12024.5</v>
      </c>
      <c r="D61" s="1">
        <v>310</v>
      </c>
      <c r="E61" s="1">
        <f t="shared" si="0"/>
        <v>2.0416666666666665</v>
      </c>
      <c r="F61" s="1">
        <f t="shared" si="1"/>
        <v>0.31</v>
      </c>
    </row>
    <row r="62" spans="1:9" ht="12.75" x14ac:dyDescent="0.2">
      <c r="A62" s="1">
        <v>12</v>
      </c>
      <c r="B62" s="1">
        <v>1000</v>
      </c>
      <c r="C62" s="1">
        <f t="shared" si="2"/>
        <v>12025.5</v>
      </c>
      <c r="D62" s="1">
        <v>140</v>
      </c>
      <c r="E62" s="1">
        <f t="shared" si="0"/>
        <v>2.125</v>
      </c>
      <c r="F62" s="1">
        <f t="shared" si="1"/>
        <v>0.14000000000000001</v>
      </c>
    </row>
    <row r="63" spans="1:9" ht="12.75" x14ac:dyDescent="0.2">
      <c r="A63" s="1">
        <v>12</v>
      </c>
      <c r="B63" s="1">
        <v>1000</v>
      </c>
      <c r="C63" s="1">
        <f t="shared" si="2"/>
        <v>12026.5</v>
      </c>
      <c r="D63" s="1">
        <v>49</v>
      </c>
      <c r="E63" s="1">
        <f t="shared" si="0"/>
        <v>2.2083333333333335</v>
      </c>
      <c r="F63" s="1">
        <f t="shared" si="1"/>
        <v>4.9000000000000002E-2</v>
      </c>
    </row>
    <row r="64" spans="1:9" ht="12.75" x14ac:dyDescent="0.2">
      <c r="A64" s="1">
        <v>12</v>
      </c>
      <c r="B64" s="1">
        <v>1000</v>
      </c>
      <c r="C64" s="1">
        <f t="shared" si="2"/>
        <v>12027.5</v>
      </c>
      <c r="D64" s="1">
        <v>21</v>
      </c>
      <c r="E64" s="1">
        <f t="shared" si="0"/>
        <v>2.2916666666666665</v>
      </c>
      <c r="F64" s="1">
        <f t="shared" si="1"/>
        <v>2.1000000000000001E-2</v>
      </c>
    </row>
    <row r="65" spans="1:8" ht="12.75" x14ac:dyDescent="0.2">
      <c r="A65" s="1">
        <v>12</v>
      </c>
      <c r="B65" s="1">
        <v>1000</v>
      </c>
      <c r="C65" s="1">
        <f t="shared" si="2"/>
        <v>12028.5</v>
      </c>
      <c r="D65" s="1">
        <v>21</v>
      </c>
      <c r="E65" s="1">
        <f t="shared" si="0"/>
        <v>2.375</v>
      </c>
      <c r="F65" s="1">
        <f t="shared" si="1"/>
        <v>2.1000000000000001E-2</v>
      </c>
    </row>
    <row r="66" spans="1:8" ht="12.75" x14ac:dyDescent="0.2">
      <c r="A66" s="1">
        <v>12</v>
      </c>
      <c r="B66" s="1">
        <v>1000</v>
      </c>
      <c r="C66" s="1">
        <f t="shared" si="2"/>
        <v>12029.5</v>
      </c>
      <c r="D66" s="1">
        <v>71</v>
      </c>
      <c r="E66" s="1">
        <f t="shared" si="0"/>
        <v>2.4583333333333335</v>
      </c>
      <c r="F66" s="1">
        <f t="shared" si="1"/>
        <v>7.0999999999999994E-2</v>
      </c>
    </row>
    <row r="67" spans="1:8" ht="12.75" x14ac:dyDescent="0.2">
      <c r="A67" s="1">
        <v>12</v>
      </c>
      <c r="B67" s="1">
        <v>1000</v>
      </c>
      <c r="C67" s="1">
        <f t="shared" si="2"/>
        <v>12030.5</v>
      </c>
      <c r="D67" s="1">
        <v>180</v>
      </c>
      <c r="E67" s="1">
        <f t="shared" si="0"/>
        <v>2.5416666666666665</v>
      </c>
      <c r="F67" s="1">
        <f t="shared" si="1"/>
        <v>0.18</v>
      </c>
    </row>
    <row r="68" spans="1:8" ht="12.75" x14ac:dyDescent="0.2">
      <c r="A68" s="1">
        <v>12</v>
      </c>
      <c r="B68" s="1">
        <v>1000</v>
      </c>
      <c r="C68" s="1">
        <f t="shared" si="2"/>
        <v>12031.5</v>
      </c>
      <c r="D68" s="1">
        <v>94</v>
      </c>
      <c r="E68" s="1">
        <f t="shared" si="0"/>
        <v>2.625</v>
      </c>
      <c r="F68" s="1">
        <f t="shared" si="1"/>
        <v>9.4E-2</v>
      </c>
    </row>
    <row r="69" spans="1:8" ht="12.75" x14ac:dyDescent="0.2">
      <c r="A69" s="1">
        <v>12</v>
      </c>
      <c r="B69" s="1">
        <v>1000</v>
      </c>
      <c r="C69" s="1">
        <f t="shared" si="2"/>
        <v>12032.5</v>
      </c>
      <c r="D69" s="1">
        <v>11</v>
      </c>
      <c r="E69" s="1">
        <f t="shared" si="0"/>
        <v>2.7083333333333335</v>
      </c>
      <c r="F69" s="1">
        <f t="shared" si="1"/>
        <v>1.0999999999999999E-2</v>
      </c>
    </row>
    <row r="70" spans="1:8" ht="12.75" x14ac:dyDescent="0.2">
      <c r="A70" s="1">
        <v>12</v>
      </c>
      <c r="B70" s="1">
        <v>1000</v>
      </c>
      <c r="C70" s="1">
        <f t="shared" si="2"/>
        <v>12033.5</v>
      </c>
      <c r="D70" s="1">
        <v>1</v>
      </c>
      <c r="E70" s="1">
        <f t="shared" si="0"/>
        <v>2.7916666666666665</v>
      </c>
      <c r="F70" s="1">
        <f t="shared" si="1"/>
        <v>1E-3</v>
      </c>
      <c r="G70">
        <f>SUM(D59:D70)</f>
        <v>1000</v>
      </c>
      <c r="H70">
        <f>SUM(F59:F70)</f>
        <v>1</v>
      </c>
    </row>
    <row r="71" spans="1:8" ht="12.75" x14ac:dyDescent="0.2">
      <c r="A71" s="1">
        <v>16</v>
      </c>
      <c r="B71" s="1">
        <v>1000</v>
      </c>
      <c r="C71" s="1">
        <v>16031.5</v>
      </c>
      <c r="D71" s="1">
        <v>1</v>
      </c>
      <c r="E71" s="1">
        <f t="shared" si="0"/>
        <v>1.96875</v>
      </c>
      <c r="F71" s="1">
        <f t="shared" si="1"/>
        <v>1E-3</v>
      </c>
    </row>
    <row r="72" spans="1:8" ht="12.75" x14ac:dyDescent="0.2">
      <c r="A72" s="1">
        <v>16</v>
      </c>
      <c r="B72" s="1">
        <v>1000</v>
      </c>
      <c r="C72" s="1">
        <v>16032.5</v>
      </c>
      <c r="D72" s="1">
        <v>60</v>
      </c>
      <c r="E72" s="1">
        <f t="shared" si="0"/>
        <v>2.03125</v>
      </c>
      <c r="F72" s="1">
        <f t="shared" si="1"/>
        <v>0.06</v>
      </c>
    </row>
    <row r="73" spans="1:8" ht="12.75" x14ac:dyDescent="0.2">
      <c r="A73" s="1">
        <v>16</v>
      </c>
      <c r="B73" s="1">
        <v>1000</v>
      </c>
      <c r="C73" s="1">
        <v>16033.5</v>
      </c>
      <c r="D73" s="1">
        <v>324</v>
      </c>
      <c r="E73" s="1">
        <f t="shared" si="0"/>
        <v>2.09375</v>
      </c>
      <c r="F73" s="1">
        <f t="shared" si="1"/>
        <v>0.32400000000000001</v>
      </c>
    </row>
    <row r="74" spans="1:8" ht="12.75" x14ac:dyDescent="0.2">
      <c r="A74" s="1">
        <v>16</v>
      </c>
      <c r="B74" s="1">
        <v>1000</v>
      </c>
      <c r="C74" s="1">
        <v>16034.5</v>
      </c>
      <c r="D74" s="1">
        <v>341</v>
      </c>
      <c r="E74" s="1">
        <f t="shared" si="0"/>
        <v>2.15625</v>
      </c>
      <c r="F74" s="1">
        <f t="shared" si="1"/>
        <v>0.34100000000000003</v>
      </c>
    </row>
    <row r="75" spans="1:8" ht="12.75" x14ac:dyDescent="0.2">
      <c r="A75" s="1">
        <v>16</v>
      </c>
      <c r="B75" s="1">
        <v>1000</v>
      </c>
      <c r="C75" s="1">
        <v>16035.5</v>
      </c>
      <c r="D75" s="1">
        <v>85</v>
      </c>
      <c r="E75" s="1">
        <f t="shared" si="0"/>
        <v>2.21875</v>
      </c>
      <c r="F75" s="1">
        <f t="shared" si="1"/>
        <v>8.5000000000000006E-2</v>
      </c>
    </row>
    <row r="76" spans="1:8" ht="12.75" x14ac:dyDescent="0.2">
      <c r="A76" s="1">
        <v>16</v>
      </c>
      <c r="B76" s="1">
        <v>1000</v>
      </c>
      <c r="C76" s="1">
        <v>16036.5</v>
      </c>
      <c r="D76" s="1">
        <v>21</v>
      </c>
      <c r="E76" s="1">
        <f t="shared" si="0"/>
        <v>2.28125</v>
      </c>
      <c r="F76" s="1">
        <f t="shared" si="1"/>
        <v>2.1000000000000001E-2</v>
      </c>
    </row>
    <row r="77" spans="1:8" ht="12.75" x14ac:dyDescent="0.2">
      <c r="A77" s="1">
        <v>16</v>
      </c>
      <c r="B77" s="1">
        <v>1000</v>
      </c>
      <c r="C77" s="1">
        <v>16037.5</v>
      </c>
      <c r="D77" s="1">
        <v>19</v>
      </c>
      <c r="E77" s="1">
        <f t="shared" si="0"/>
        <v>2.34375</v>
      </c>
      <c r="F77" s="1">
        <f t="shared" si="1"/>
        <v>1.9E-2</v>
      </c>
    </row>
    <row r="78" spans="1:8" ht="12.75" x14ac:dyDescent="0.2">
      <c r="A78" s="1">
        <v>16</v>
      </c>
      <c r="B78" s="1">
        <v>1000</v>
      </c>
      <c r="C78" s="1">
        <v>16038.5</v>
      </c>
      <c r="D78" s="1">
        <v>40</v>
      </c>
      <c r="E78" s="1">
        <f t="shared" si="0"/>
        <v>2.40625</v>
      </c>
      <c r="F78" s="1">
        <f t="shared" si="1"/>
        <v>0.04</v>
      </c>
    </row>
    <row r="79" spans="1:8" ht="12.75" x14ac:dyDescent="0.2">
      <c r="A79" s="1">
        <v>16</v>
      </c>
      <c r="B79" s="1">
        <v>1000</v>
      </c>
      <c r="C79" s="1">
        <v>16039.5</v>
      </c>
      <c r="D79" s="1">
        <v>53</v>
      </c>
      <c r="E79" s="1">
        <f t="shared" si="0"/>
        <v>2.46875</v>
      </c>
      <c r="F79" s="1">
        <f t="shared" si="1"/>
        <v>5.2999999999999999E-2</v>
      </c>
    </row>
    <row r="80" spans="1:8" ht="12.75" x14ac:dyDescent="0.2">
      <c r="A80" s="1">
        <v>16</v>
      </c>
      <c r="B80" s="1">
        <v>1000</v>
      </c>
      <c r="C80" s="1">
        <v>16040.5</v>
      </c>
      <c r="D80" s="1">
        <v>50</v>
      </c>
      <c r="E80" s="1">
        <f t="shared" si="0"/>
        <v>2.53125</v>
      </c>
      <c r="F80" s="1">
        <f t="shared" si="1"/>
        <v>0.05</v>
      </c>
    </row>
    <row r="81" spans="1:9" ht="12.75" x14ac:dyDescent="0.2">
      <c r="A81" s="1">
        <v>16</v>
      </c>
      <c r="B81" s="1">
        <v>1000</v>
      </c>
      <c r="C81" s="1">
        <v>16041.5</v>
      </c>
      <c r="D81" s="1">
        <v>6</v>
      </c>
      <c r="E81" s="1">
        <f t="shared" si="0"/>
        <v>2.59375</v>
      </c>
      <c r="F81" s="1">
        <f t="shared" si="1"/>
        <v>6.0000000000000001E-3</v>
      </c>
      <c r="G81">
        <f>SUM(D71:D81)</f>
        <v>1000</v>
      </c>
      <c r="H81">
        <f>SUM(F71:F81)</f>
        <v>1</v>
      </c>
    </row>
    <row r="82" spans="1:9" ht="12.75" x14ac:dyDescent="0.2">
      <c r="A82" s="1">
        <v>24</v>
      </c>
      <c r="B82" s="1">
        <v>1000</v>
      </c>
      <c r="C82" s="1">
        <v>24044.5</v>
      </c>
      <c r="D82" s="1">
        <v>2</v>
      </c>
      <c r="E82" s="1">
        <f t="shared" si="0"/>
        <v>1.8541666666666667</v>
      </c>
      <c r="F82" s="1">
        <f t="shared" si="1"/>
        <v>2E-3</v>
      </c>
    </row>
    <row r="83" spans="1:9" ht="12.75" x14ac:dyDescent="0.2">
      <c r="A83" s="1">
        <v>24</v>
      </c>
      <c r="B83" s="1">
        <v>1000</v>
      </c>
      <c r="C83">
        <f t="shared" ref="C83:C93" si="3">C82+1</f>
        <v>24045.5</v>
      </c>
      <c r="D83" s="1">
        <v>22</v>
      </c>
      <c r="E83" s="1">
        <f t="shared" si="0"/>
        <v>1.8958333333333333</v>
      </c>
      <c r="F83" s="1">
        <f t="shared" si="1"/>
        <v>2.1999999999999999E-2</v>
      </c>
    </row>
    <row r="84" spans="1:9" ht="12.75" x14ac:dyDescent="0.2">
      <c r="A84" s="1">
        <v>24</v>
      </c>
      <c r="B84" s="1">
        <v>1000</v>
      </c>
      <c r="C84">
        <f t="shared" si="3"/>
        <v>24046.5</v>
      </c>
      <c r="D84" s="1">
        <v>58</v>
      </c>
      <c r="E84" s="1">
        <f t="shared" si="0"/>
        <v>1.9375</v>
      </c>
      <c r="F84" s="1">
        <f t="shared" si="1"/>
        <v>5.8000000000000003E-2</v>
      </c>
    </row>
    <row r="85" spans="1:9" ht="12.75" x14ac:dyDescent="0.2">
      <c r="A85" s="1">
        <v>24</v>
      </c>
      <c r="B85" s="1">
        <v>1000</v>
      </c>
      <c r="C85">
        <f t="shared" si="3"/>
        <v>24047.5</v>
      </c>
      <c r="D85" s="1">
        <v>76</v>
      </c>
      <c r="E85" s="1">
        <f t="shared" si="0"/>
        <v>1.9791666666666667</v>
      </c>
      <c r="F85" s="1">
        <f t="shared" si="1"/>
        <v>7.5999999999999998E-2</v>
      </c>
    </row>
    <row r="86" spans="1:9" ht="12.75" x14ac:dyDescent="0.2">
      <c r="A86" s="1">
        <v>24</v>
      </c>
      <c r="B86" s="1">
        <v>1000</v>
      </c>
      <c r="C86">
        <f t="shared" si="3"/>
        <v>24048.5</v>
      </c>
      <c r="D86" s="1">
        <v>53</v>
      </c>
      <c r="E86" s="1">
        <f t="shared" si="0"/>
        <v>2.0208333333333335</v>
      </c>
      <c r="F86" s="1">
        <f t="shared" si="1"/>
        <v>5.2999999999999999E-2</v>
      </c>
    </row>
    <row r="87" spans="1:9" ht="12.75" x14ac:dyDescent="0.2">
      <c r="A87" s="1">
        <v>24</v>
      </c>
      <c r="B87" s="1">
        <v>1000</v>
      </c>
      <c r="C87">
        <f t="shared" si="3"/>
        <v>24049.5</v>
      </c>
      <c r="D87" s="1">
        <v>23</v>
      </c>
      <c r="E87" s="1">
        <f t="shared" si="0"/>
        <v>2.0625</v>
      </c>
      <c r="F87" s="1">
        <f t="shared" si="1"/>
        <v>2.3E-2</v>
      </c>
    </row>
    <row r="88" spans="1:9" ht="12.75" x14ac:dyDescent="0.2">
      <c r="A88" s="1">
        <v>24</v>
      </c>
      <c r="B88" s="1">
        <v>1000</v>
      </c>
      <c r="C88">
        <f t="shared" si="3"/>
        <v>24050.5</v>
      </c>
      <c r="D88" s="1">
        <v>29</v>
      </c>
      <c r="E88" s="1">
        <f t="shared" si="0"/>
        <v>2.1041666666666665</v>
      </c>
      <c r="F88" s="1">
        <f t="shared" si="1"/>
        <v>2.9000000000000001E-2</v>
      </c>
    </row>
    <row r="89" spans="1:9" ht="12.75" x14ac:dyDescent="0.2">
      <c r="A89" s="1">
        <v>24</v>
      </c>
      <c r="B89" s="1">
        <v>1000</v>
      </c>
      <c r="C89">
        <f t="shared" si="3"/>
        <v>24051.5</v>
      </c>
      <c r="D89" s="1">
        <v>94</v>
      </c>
      <c r="E89" s="1">
        <f t="shared" si="0"/>
        <v>2.1458333333333335</v>
      </c>
      <c r="F89" s="1">
        <f t="shared" si="1"/>
        <v>9.4E-2</v>
      </c>
    </row>
    <row r="90" spans="1:9" ht="12.75" x14ac:dyDescent="0.2">
      <c r="A90" s="1">
        <v>24</v>
      </c>
      <c r="B90" s="1">
        <v>1000</v>
      </c>
      <c r="C90">
        <f t="shared" si="3"/>
        <v>24052.5</v>
      </c>
      <c r="D90" s="1">
        <v>285</v>
      </c>
      <c r="E90" s="1">
        <f t="shared" si="0"/>
        <v>2.1875</v>
      </c>
      <c r="F90" s="1">
        <f t="shared" si="1"/>
        <v>0.28499999999999998</v>
      </c>
    </row>
    <row r="91" spans="1:9" ht="12.75" x14ac:dyDescent="0.2">
      <c r="A91" s="1">
        <v>24</v>
      </c>
      <c r="B91" s="1">
        <v>1000</v>
      </c>
      <c r="C91">
        <f t="shared" si="3"/>
        <v>24053.5</v>
      </c>
      <c r="D91" s="1">
        <v>268</v>
      </c>
      <c r="E91" s="1">
        <f t="shared" si="0"/>
        <v>2.2291666666666665</v>
      </c>
      <c r="F91" s="1">
        <f t="shared" si="1"/>
        <v>0.26800000000000002</v>
      </c>
    </row>
    <row r="92" spans="1:9" ht="12.75" x14ac:dyDescent="0.2">
      <c r="A92" s="1">
        <v>24</v>
      </c>
      <c r="B92" s="1">
        <v>1000</v>
      </c>
      <c r="C92">
        <f t="shared" si="3"/>
        <v>24054.5</v>
      </c>
      <c r="D92" s="1">
        <v>86</v>
      </c>
      <c r="E92" s="1">
        <f t="shared" si="0"/>
        <v>2.2708333333333335</v>
      </c>
      <c r="F92" s="1">
        <f t="shared" si="1"/>
        <v>8.5999999999999993E-2</v>
      </c>
    </row>
    <row r="93" spans="1:9" ht="12.75" x14ac:dyDescent="0.2">
      <c r="A93" s="1">
        <v>24</v>
      </c>
      <c r="B93" s="1">
        <v>1000</v>
      </c>
      <c r="C93">
        <f t="shared" si="3"/>
        <v>24055.5</v>
      </c>
      <c r="D93" s="1">
        <v>3</v>
      </c>
      <c r="E93" s="1">
        <f t="shared" si="0"/>
        <v>2.3125</v>
      </c>
      <c r="F93" s="1">
        <f t="shared" si="1"/>
        <v>3.0000000000000001E-3</v>
      </c>
      <c r="G93">
        <f>SUM(D82:D93)</f>
        <v>999</v>
      </c>
      <c r="H93">
        <f>SUM(F82:F93)</f>
        <v>0.99899999999999989</v>
      </c>
      <c r="I93" s="1" t="s">
        <v>9</v>
      </c>
    </row>
    <row r="94" spans="1:9" ht="12.75" x14ac:dyDescent="0.2">
      <c r="A94" s="1">
        <v>32</v>
      </c>
      <c r="B94" s="1">
        <v>1000</v>
      </c>
      <c r="C94" s="1">
        <v>32064.5</v>
      </c>
      <c r="D94" s="1">
        <v>7</v>
      </c>
      <c r="E94" s="1">
        <f t="shared" si="0"/>
        <v>2.015625</v>
      </c>
      <c r="F94" s="1">
        <f t="shared" si="1"/>
        <v>7.0000000000000001E-3</v>
      </c>
    </row>
    <row r="95" spans="1:9" ht="12.75" x14ac:dyDescent="0.2">
      <c r="A95" s="1">
        <v>32</v>
      </c>
      <c r="B95" s="1">
        <v>1000</v>
      </c>
      <c r="C95" s="1">
        <v>32065.5</v>
      </c>
      <c r="D95" s="1">
        <v>75</v>
      </c>
      <c r="E95" s="1">
        <f t="shared" si="0"/>
        <v>2.046875</v>
      </c>
      <c r="F95" s="1">
        <f t="shared" si="1"/>
        <v>7.4999999999999997E-2</v>
      </c>
    </row>
    <row r="96" spans="1:9" ht="12.75" x14ac:dyDescent="0.2">
      <c r="A96" s="1">
        <v>32</v>
      </c>
      <c r="B96" s="1">
        <v>1000</v>
      </c>
      <c r="C96" s="1">
        <v>32066.5</v>
      </c>
      <c r="D96" s="1">
        <v>234</v>
      </c>
      <c r="E96" s="1">
        <f t="shared" si="0"/>
        <v>2.078125</v>
      </c>
      <c r="F96" s="1">
        <f t="shared" si="1"/>
        <v>0.23400000000000001</v>
      </c>
    </row>
    <row r="97" spans="1:9" ht="12.75" x14ac:dyDescent="0.2">
      <c r="A97" s="1">
        <v>32</v>
      </c>
      <c r="B97" s="1">
        <v>1000</v>
      </c>
      <c r="C97" s="1">
        <v>32067.5</v>
      </c>
      <c r="D97" s="1">
        <v>259</v>
      </c>
      <c r="E97" s="1">
        <f t="shared" si="0"/>
        <v>2.109375</v>
      </c>
      <c r="F97" s="1">
        <f t="shared" si="1"/>
        <v>0.25900000000000001</v>
      </c>
    </row>
    <row r="98" spans="1:9" ht="12.75" x14ac:dyDescent="0.2">
      <c r="A98" s="1">
        <v>32</v>
      </c>
      <c r="B98" s="1">
        <v>1000</v>
      </c>
      <c r="C98" s="1">
        <v>32068.5</v>
      </c>
      <c r="D98" s="1">
        <v>71</v>
      </c>
      <c r="E98" s="1">
        <f t="shared" si="0"/>
        <v>2.140625</v>
      </c>
      <c r="F98" s="1">
        <f t="shared" si="1"/>
        <v>7.0999999999999994E-2</v>
      </c>
    </row>
    <row r="99" spans="1:9" ht="12.75" x14ac:dyDescent="0.2">
      <c r="A99" s="1">
        <v>32</v>
      </c>
      <c r="B99" s="1">
        <v>1000</v>
      </c>
      <c r="C99" s="1">
        <v>32069.5</v>
      </c>
      <c r="D99" s="1">
        <v>36</v>
      </c>
      <c r="E99" s="1">
        <f t="shared" si="0"/>
        <v>2.171875</v>
      </c>
      <c r="F99" s="1">
        <f t="shared" si="1"/>
        <v>3.5999999999999997E-2</v>
      </c>
    </row>
    <row r="100" spans="1:9" ht="12.75" x14ac:dyDescent="0.2">
      <c r="A100" s="1">
        <v>32</v>
      </c>
      <c r="B100" s="1">
        <v>1000</v>
      </c>
      <c r="C100" s="1">
        <v>32070.5</v>
      </c>
      <c r="D100" s="1">
        <v>22</v>
      </c>
      <c r="E100" s="1">
        <f t="shared" si="0"/>
        <v>2.203125</v>
      </c>
      <c r="F100" s="1">
        <f t="shared" si="1"/>
        <v>2.1999999999999999E-2</v>
      </c>
    </row>
    <row r="101" spans="1:9" ht="12.75" x14ac:dyDescent="0.2">
      <c r="A101" s="1">
        <v>32</v>
      </c>
      <c r="B101" s="1">
        <v>1000</v>
      </c>
      <c r="C101" s="1">
        <v>32071.5</v>
      </c>
      <c r="D101" s="1">
        <v>55</v>
      </c>
      <c r="E101" s="1">
        <f t="shared" si="0"/>
        <v>2.234375</v>
      </c>
      <c r="F101" s="1">
        <f t="shared" si="1"/>
        <v>5.5E-2</v>
      </c>
    </row>
    <row r="102" spans="1:9" ht="12.75" x14ac:dyDescent="0.2">
      <c r="A102" s="1">
        <v>32</v>
      </c>
      <c r="B102" s="1">
        <v>1000</v>
      </c>
      <c r="C102" s="1">
        <v>32072.5</v>
      </c>
      <c r="D102" s="1">
        <v>120</v>
      </c>
      <c r="E102" s="1">
        <f t="shared" si="0"/>
        <v>2.265625</v>
      </c>
      <c r="F102" s="1">
        <f t="shared" si="1"/>
        <v>0.12</v>
      </c>
    </row>
    <row r="103" spans="1:9" ht="12.75" x14ac:dyDescent="0.2">
      <c r="A103" s="1">
        <v>32</v>
      </c>
      <c r="B103" s="1">
        <v>1000</v>
      </c>
      <c r="C103" s="1">
        <v>32073.5</v>
      </c>
      <c r="D103" s="1">
        <v>100</v>
      </c>
      <c r="E103" s="1">
        <f t="shared" si="0"/>
        <v>2.296875</v>
      </c>
      <c r="F103" s="1">
        <f t="shared" si="1"/>
        <v>0.1</v>
      </c>
    </row>
    <row r="104" spans="1:9" ht="12.75" x14ac:dyDescent="0.2">
      <c r="A104" s="1">
        <v>32</v>
      </c>
      <c r="B104" s="1">
        <v>1000</v>
      </c>
      <c r="C104" s="1">
        <v>32074.5</v>
      </c>
      <c r="D104" s="1">
        <v>16</v>
      </c>
      <c r="E104" s="1">
        <f t="shared" si="0"/>
        <v>2.328125</v>
      </c>
      <c r="F104" s="1">
        <f t="shared" si="1"/>
        <v>1.6E-2</v>
      </c>
    </row>
    <row r="105" spans="1:9" ht="12.75" x14ac:dyDescent="0.2">
      <c r="A105" s="1">
        <v>32</v>
      </c>
      <c r="B105" s="1">
        <v>1000</v>
      </c>
      <c r="C105" s="1">
        <v>32075.5</v>
      </c>
      <c r="D105" s="1">
        <v>1</v>
      </c>
      <c r="E105" s="1">
        <f t="shared" si="0"/>
        <v>2.359375</v>
      </c>
      <c r="F105" s="1">
        <f t="shared" si="1"/>
        <v>1E-3</v>
      </c>
    </row>
    <row r="106" spans="1:9" ht="12.75" x14ac:dyDescent="0.2">
      <c r="A106" s="1">
        <v>32</v>
      </c>
      <c r="B106" s="1">
        <v>1000</v>
      </c>
      <c r="C106" s="1">
        <v>32076.5</v>
      </c>
      <c r="D106" s="1">
        <v>1</v>
      </c>
      <c r="E106" s="1">
        <f t="shared" si="0"/>
        <v>2.390625</v>
      </c>
      <c r="F106" s="1">
        <f t="shared" si="1"/>
        <v>1E-3</v>
      </c>
    </row>
    <row r="107" spans="1:9" ht="12.75" x14ac:dyDescent="0.2">
      <c r="A107" s="1">
        <v>32</v>
      </c>
      <c r="B107" s="1">
        <v>1000</v>
      </c>
      <c r="C107" s="1">
        <v>32077.5</v>
      </c>
      <c r="D107" s="1">
        <v>1</v>
      </c>
      <c r="E107" s="1">
        <f t="shared" si="0"/>
        <v>2.421875</v>
      </c>
      <c r="F107" s="1">
        <f t="shared" si="1"/>
        <v>1E-3</v>
      </c>
    </row>
    <row r="108" spans="1:9" ht="12.75" x14ac:dyDescent="0.2">
      <c r="A108" s="1">
        <v>32</v>
      </c>
      <c r="B108" s="1">
        <v>1000</v>
      </c>
      <c r="C108" s="1">
        <v>32086.5</v>
      </c>
      <c r="D108" s="1">
        <v>1</v>
      </c>
      <c r="E108" s="1">
        <f t="shared" si="0"/>
        <v>2.703125</v>
      </c>
      <c r="F108" s="1">
        <f t="shared" si="1"/>
        <v>1E-3</v>
      </c>
      <c r="G108">
        <f>SUM(D94:D108)</f>
        <v>999</v>
      </c>
      <c r="H108">
        <f>SUM(F94:F108)</f>
        <v>0.999</v>
      </c>
      <c r="I108" s="1" t="s">
        <v>10</v>
      </c>
    </row>
    <row r="109" spans="1:9" ht="12.75" x14ac:dyDescent="0.2">
      <c r="A109" s="1">
        <v>48</v>
      </c>
      <c r="B109" s="1">
        <v>1000</v>
      </c>
      <c r="C109" s="1">
        <v>48096.5</v>
      </c>
      <c r="D109" s="1">
        <v>5</v>
      </c>
      <c r="E109" s="1">
        <f t="shared" si="0"/>
        <v>2.0104166666666665</v>
      </c>
      <c r="F109" s="1">
        <f t="shared" si="1"/>
        <v>5.0000000000000001E-3</v>
      </c>
    </row>
    <row r="110" spans="1:9" ht="12.75" x14ac:dyDescent="0.2">
      <c r="A110" s="1">
        <v>48</v>
      </c>
      <c r="B110" s="1">
        <v>1000</v>
      </c>
      <c r="C110">
        <f t="shared" ref="C110:C123" si="4">C109+1</f>
        <v>48097.5</v>
      </c>
      <c r="D110" s="1">
        <v>27</v>
      </c>
      <c r="E110" s="1">
        <f t="shared" si="0"/>
        <v>2.03125</v>
      </c>
      <c r="F110" s="1">
        <f t="shared" si="1"/>
        <v>2.7E-2</v>
      </c>
    </row>
    <row r="111" spans="1:9" ht="12.75" x14ac:dyDescent="0.2">
      <c r="A111" s="1">
        <v>48</v>
      </c>
      <c r="B111" s="1">
        <v>1000</v>
      </c>
      <c r="C111">
        <f t="shared" si="4"/>
        <v>48098.5</v>
      </c>
      <c r="D111" s="1">
        <v>39</v>
      </c>
      <c r="E111" s="1">
        <f t="shared" si="0"/>
        <v>2.0520833333333335</v>
      </c>
      <c r="F111" s="1">
        <f t="shared" si="1"/>
        <v>3.9E-2</v>
      </c>
    </row>
    <row r="112" spans="1:9" ht="12.75" x14ac:dyDescent="0.2">
      <c r="A112" s="1">
        <v>48</v>
      </c>
      <c r="B112" s="1">
        <v>1000</v>
      </c>
      <c r="C112">
        <f t="shared" si="4"/>
        <v>48099.5</v>
      </c>
      <c r="D112" s="1">
        <v>83</v>
      </c>
      <c r="E112" s="1">
        <f t="shared" si="0"/>
        <v>2.0729166666666665</v>
      </c>
      <c r="F112" s="1">
        <f t="shared" si="1"/>
        <v>8.3000000000000004E-2</v>
      </c>
    </row>
    <row r="113" spans="1:8" ht="12.75" x14ac:dyDescent="0.2">
      <c r="A113" s="1">
        <v>48</v>
      </c>
      <c r="B113" s="1">
        <v>1000</v>
      </c>
      <c r="C113">
        <f t="shared" si="4"/>
        <v>48100.5</v>
      </c>
      <c r="D113" s="1">
        <v>126</v>
      </c>
      <c r="E113" s="1">
        <f t="shared" si="0"/>
        <v>2.09375</v>
      </c>
      <c r="F113" s="1">
        <f t="shared" si="1"/>
        <v>0.126</v>
      </c>
    </row>
    <row r="114" spans="1:8" ht="12.75" x14ac:dyDescent="0.2">
      <c r="A114" s="1">
        <v>48</v>
      </c>
      <c r="B114" s="1">
        <v>1000</v>
      </c>
      <c r="C114">
        <f t="shared" si="4"/>
        <v>48101.5</v>
      </c>
      <c r="D114" s="1">
        <v>121</v>
      </c>
      <c r="E114" s="1">
        <f t="shared" si="0"/>
        <v>2.1145833333333335</v>
      </c>
      <c r="F114" s="1">
        <f t="shared" si="1"/>
        <v>0.121</v>
      </c>
    </row>
    <row r="115" spans="1:8" ht="12.75" x14ac:dyDescent="0.2">
      <c r="A115" s="1">
        <v>48</v>
      </c>
      <c r="B115" s="1">
        <v>1000</v>
      </c>
      <c r="C115">
        <f t="shared" si="4"/>
        <v>48102.5</v>
      </c>
      <c r="D115" s="1">
        <v>101</v>
      </c>
      <c r="E115" s="1">
        <f t="shared" si="0"/>
        <v>2.1354166666666665</v>
      </c>
      <c r="F115" s="1">
        <f t="shared" si="1"/>
        <v>0.10100000000000001</v>
      </c>
    </row>
    <row r="116" spans="1:8" ht="12.75" x14ac:dyDescent="0.2">
      <c r="A116" s="1">
        <v>48</v>
      </c>
      <c r="B116" s="1">
        <v>1000</v>
      </c>
      <c r="C116">
        <f t="shared" si="4"/>
        <v>48103.5</v>
      </c>
      <c r="D116" s="1">
        <v>91</v>
      </c>
      <c r="E116" s="1">
        <f t="shared" si="0"/>
        <v>2.15625</v>
      </c>
      <c r="F116" s="1">
        <f t="shared" si="1"/>
        <v>9.0999999999999998E-2</v>
      </c>
    </row>
    <row r="117" spans="1:8" ht="12.75" x14ac:dyDescent="0.2">
      <c r="A117" s="1">
        <v>48</v>
      </c>
      <c r="B117" s="1">
        <v>1000</v>
      </c>
      <c r="C117">
        <f t="shared" si="4"/>
        <v>48104.5</v>
      </c>
      <c r="D117" s="1">
        <v>117</v>
      </c>
      <c r="E117" s="1">
        <f t="shared" si="0"/>
        <v>2.1770833333333335</v>
      </c>
      <c r="F117" s="1">
        <f t="shared" si="1"/>
        <v>0.11700000000000001</v>
      </c>
    </row>
    <row r="118" spans="1:8" ht="12.75" x14ac:dyDescent="0.2">
      <c r="A118" s="1">
        <v>48</v>
      </c>
      <c r="B118" s="1">
        <v>1000</v>
      </c>
      <c r="C118">
        <f t="shared" si="4"/>
        <v>48105.5</v>
      </c>
      <c r="D118" s="1">
        <v>130</v>
      </c>
      <c r="E118" s="1">
        <f t="shared" si="0"/>
        <v>2.1979166666666665</v>
      </c>
      <c r="F118" s="1">
        <f t="shared" si="1"/>
        <v>0.13</v>
      </c>
    </row>
    <row r="119" spans="1:8" ht="12.75" x14ac:dyDescent="0.2">
      <c r="A119" s="1">
        <v>48</v>
      </c>
      <c r="B119" s="1">
        <v>1000</v>
      </c>
      <c r="C119">
        <f t="shared" si="4"/>
        <v>48106.5</v>
      </c>
      <c r="D119" s="1">
        <v>103</v>
      </c>
      <c r="E119" s="1">
        <f t="shared" si="0"/>
        <v>2.21875</v>
      </c>
      <c r="F119" s="1">
        <f t="shared" si="1"/>
        <v>0.10299999999999999</v>
      </c>
    </row>
    <row r="120" spans="1:8" ht="12.75" x14ac:dyDescent="0.2">
      <c r="A120" s="1">
        <v>48</v>
      </c>
      <c r="B120" s="1">
        <v>1000</v>
      </c>
      <c r="C120">
        <f t="shared" si="4"/>
        <v>48107.5</v>
      </c>
      <c r="D120" s="1">
        <v>39</v>
      </c>
      <c r="E120" s="1">
        <f t="shared" si="0"/>
        <v>2.2395833333333335</v>
      </c>
      <c r="F120" s="1">
        <f t="shared" si="1"/>
        <v>3.9E-2</v>
      </c>
    </row>
    <row r="121" spans="1:8" ht="12.75" x14ac:dyDescent="0.2">
      <c r="A121" s="1">
        <v>48</v>
      </c>
      <c r="B121" s="1">
        <v>1000</v>
      </c>
      <c r="C121">
        <f t="shared" si="4"/>
        <v>48108.5</v>
      </c>
      <c r="D121" s="1">
        <v>14</v>
      </c>
      <c r="E121" s="1">
        <f t="shared" si="0"/>
        <v>2.2604166666666665</v>
      </c>
      <c r="F121" s="1">
        <f t="shared" si="1"/>
        <v>1.4E-2</v>
      </c>
    </row>
    <row r="122" spans="1:8" ht="12.75" x14ac:dyDescent="0.2">
      <c r="A122" s="1">
        <v>48</v>
      </c>
      <c r="B122" s="1">
        <v>1000</v>
      </c>
      <c r="C122">
        <f t="shared" si="4"/>
        <v>48109.5</v>
      </c>
      <c r="D122" s="1">
        <v>2</v>
      </c>
      <c r="E122" s="1">
        <f t="shared" si="0"/>
        <v>2.28125</v>
      </c>
      <c r="F122" s="1">
        <f t="shared" si="1"/>
        <v>2E-3</v>
      </c>
    </row>
    <row r="123" spans="1:8" ht="12.75" x14ac:dyDescent="0.2">
      <c r="A123" s="1">
        <v>48</v>
      </c>
      <c r="B123" s="1">
        <v>1000</v>
      </c>
      <c r="C123">
        <f t="shared" si="4"/>
        <v>48110.5</v>
      </c>
      <c r="D123" s="1">
        <v>1</v>
      </c>
      <c r="E123" s="1">
        <f t="shared" si="0"/>
        <v>2.3020833333333335</v>
      </c>
      <c r="F123" s="1">
        <f t="shared" si="1"/>
        <v>1E-3</v>
      </c>
    </row>
    <row r="124" spans="1:8" ht="12.75" x14ac:dyDescent="0.2">
      <c r="A124" s="1">
        <v>48</v>
      </c>
      <c r="B124" s="1">
        <v>1000</v>
      </c>
      <c r="C124" s="1">
        <v>48121.5</v>
      </c>
      <c r="D124" s="1">
        <v>1</v>
      </c>
      <c r="E124" s="1">
        <f t="shared" si="0"/>
        <v>2.53125</v>
      </c>
      <c r="F124" s="1">
        <f t="shared" si="1"/>
        <v>1E-3</v>
      </c>
      <c r="G124">
        <f>SUM(D109:D124)</f>
        <v>1000</v>
      </c>
      <c r="H124">
        <f>SUM(F109:F124)</f>
        <v>1</v>
      </c>
    </row>
    <row r="125" spans="1:8" ht="12.75" x14ac:dyDescent="0.2">
      <c r="A125" s="1">
        <v>64</v>
      </c>
      <c r="B125" s="1">
        <v>1000</v>
      </c>
      <c r="C125" s="1">
        <v>64128.5</v>
      </c>
      <c r="D125" s="1">
        <v>2</v>
      </c>
      <c r="E125" s="1">
        <f t="shared" si="0"/>
        <v>2.0078125</v>
      </c>
      <c r="F125" s="1">
        <f t="shared" si="1"/>
        <v>2E-3</v>
      </c>
    </row>
    <row r="126" spans="1:8" ht="12.75" x14ac:dyDescent="0.2">
      <c r="A126" s="1">
        <v>64</v>
      </c>
      <c r="B126" s="1">
        <v>1000</v>
      </c>
      <c r="C126" s="1">
        <v>64129.5</v>
      </c>
      <c r="D126" s="1">
        <v>4</v>
      </c>
      <c r="E126" s="1">
        <f t="shared" si="0"/>
        <v>2.0234375</v>
      </c>
      <c r="F126" s="1">
        <f t="shared" si="1"/>
        <v>4.0000000000000001E-3</v>
      </c>
    </row>
    <row r="127" spans="1:8" ht="12.75" x14ac:dyDescent="0.2">
      <c r="A127" s="1">
        <v>64</v>
      </c>
      <c r="B127" s="1">
        <v>1000</v>
      </c>
      <c r="C127" s="1">
        <v>64130.5</v>
      </c>
      <c r="D127" s="1">
        <v>31</v>
      </c>
      <c r="E127" s="1">
        <f t="shared" si="0"/>
        <v>2.0390625</v>
      </c>
      <c r="F127" s="1">
        <f t="shared" si="1"/>
        <v>3.1E-2</v>
      </c>
    </row>
    <row r="128" spans="1:8" ht="12.75" x14ac:dyDescent="0.2">
      <c r="A128" s="1">
        <v>64</v>
      </c>
      <c r="B128" s="1">
        <v>1000</v>
      </c>
      <c r="C128" s="1">
        <v>64131.5</v>
      </c>
      <c r="D128" s="1">
        <v>89</v>
      </c>
      <c r="E128" s="1">
        <f t="shared" si="0"/>
        <v>2.0546875</v>
      </c>
      <c r="F128" s="1">
        <f t="shared" si="1"/>
        <v>8.8999999999999996E-2</v>
      </c>
    </row>
    <row r="129" spans="1:8" ht="12.75" x14ac:dyDescent="0.2">
      <c r="A129" s="1">
        <v>64</v>
      </c>
      <c r="B129" s="1">
        <v>1000</v>
      </c>
      <c r="C129" s="1">
        <v>64132.5</v>
      </c>
      <c r="D129" s="1">
        <v>99</v>
      </c>
      <c r="E129" s="1">
        <f t="shared" si="0"/>
        <v>2.0703125</v>
      </c>
      <c r="F129" s="1">
        <f t="shared" si="1"/>
        <v>9.9000000000000005E-2</v>
      </c>
    </row>
    <row r="130" spans="1:8" ht="12.75" x14ac:dyDescent="0.2">
      <c r="A130" s="1">
        <v>64</v>
      </c>
      <c r="B130" s="1">
        <v>1000</v>
      </c>
      <c r="C130" s="1">
        <v>64133.5</v>
      </c>
      <c r="D130" s="1">
        <v>80</v>
      </c>
      <c r="E130" s="1">
        <f t="shared" si="0"/>
        <v>2.0859375</v>
      </c>
      <c r="F130" s="1">
        <f t="shared" si="1"/>
        <v>0.08</v>
      </c>
    </row>
    <row r="131" spans="1:8" ht="12.75" x14ac:dyDescent="0.2">
      <c r="A131" s="1">
        <v>64</v>
      </c>
      <c r="B131" s="1">
        <v>1000</v>
      </c>
      <c r="C131" s="1">
        <v>64134.5</v>
      </c>
      <c r="D131" s="1">
        <v>29</v>
      </c>
      <c r="E131" s="1">
        <f t="shared" si="0"/>
        <v>2.1015625</v>
      </c>
      <c r="F131" s="1">
        <f t="shared" si="1"/>
        <v>2.9000000000000001E-2</v>
      </c>
    </row>
    <row r="132" spans="1:8" ht="12.75" x14ac:dyDescent="0.2">
      <c r="A132" s="1">
        <v>64</v>
      </c>
      <c r="B132" s="1">
        <v>1000</v>
      </c>
      <c r="C132" s="1">
        <v>64135.5</v>
      </c>
      <c r="D132" s="1">
        <v>37</v>
      </c>
      <c r="E132" s="1">
        <f t="shared" si="0"/>
        <v>2.1171875</v>
      </c>
      <c r="F132" s="1">
        <f t="shared" si="1"/>
        <v>3.6999999999999998E-2</v>
      </c>
    </row>
    <row r="133" spans="1:8" ht="12.75" x14ac:dyDescent="0.2">
      <c r="A133" s="1">
        <v>64</v>
      </c>
      <c r="B133" s="1">
        <v>1000</v>
      </c>
      <c r="C133" s="1">
        <v>64136.5</v>
      </c>
      <c r="D133" s="1">
        <v>111</v>
      </c>
      <c r="E133" s="1">
        <f t="shared" si="0"/>
        <v>2.1328125</v>
      </c>
      <c r="F133" s="1">
        <f t="shared" si="1"/>
        <v>0.111</v>
      </c>
    </row>
    <row r="134" spans="1:8" ht="12.75" x14ac:dyDescent="0.2">
      <c r="A134" s="1">
        <v>64</v>
      </c>
      <c r="B134" s="1">
        <v>1000</v>
      </c>
      <c r="C134" s="1">
        <v>64137.5</v>
      </c>
      <c r="D134" s="1">
        <v>184</v>
      </c>
      <c r="E134" s="1">
        <f t="shared" si="0"/>
        <v>2.1484375</v>
      </c>
      <c r="F134" s="1">
        <f t="shared" si="1"/>
        <v>0.184</v>
      </c>
    </row>
    <row r="135" spans="1:8" ht="12.75" x14ac:dyDescent="0.2">
      <c r="A135" s="1">
        <v>64</v>
      </c>
      <c r="B135" s="1">
        <v>1000</v>
      </c>
      <c r="C135" s="1">
        <v>64138.5</v>
      </c>
      <c r="D135" s="1">
        <v>205</v>
      </c>
      <c r="E135" s="1">
        <f t="shared" si="0"/>
        <v>2.1640625</v>
      </c>
      <c r="F135" s="1">
        <f t="shared" si="1"/>
        <v>0.20499999999999999</v>
      </c>
    </row>
    <row r="136" spans="1:8" ht="12.75" x14ac:dyDescent="0.2">
      <c r="A136" s="1">
        <v>64</v>
      </c>
      <c r="B136" s="1">
        <v>1000</v>
      </c>
      <c r="C136" s="1">
        <v>64139.5</v>
      </c>
      <c r="D136" s="1">
        <v>96</v>
      </c>
      <c r="E136" s="1">
        <f t="shared" si="0"/>
        <v>2.1796875</v>
      </c>
      <c r="F136" s="1">
        <f t="shared" si="1"/>
        <v>9.6000000000000002E-2</v>
      </c>
    </row>
    <row r="137" spans="1:8" ht="12.75" x14ac:dyDescent="0.2">
      <c r="A137" s="1">
        <v>64</v>
      </c>
      <c r="B137" s="1">
        <v>1000</v>
      </c>
      <c r="C137" s="1">
        <v>64140.5</v>
      </c>
      <c r="D137" s="1">
        <v>26</v>
      </c>
      <c r="E137" s="1">
        <f t="shared" si="0"/>
        <v>2.1953125</v>
      </c>
      <c r="F137" s="1">
        <f t="shared" si="1"/>
        <v>2.5999999999999999E-2</v>
      </c>
    </row>
    <row r="138" spans="1:8" ht="12.75" x14ac:dyDescent="0.2">
      <c r="A138" s="1">
        <v>64</v>
      </c>
      <c r="B138" s="1">
        <v>1000</v>
      </c>
      <c r="C138" s="1">
        <v>64141.5</v>
      </c>
      <c r="D138" s="1">
        <v>4</v>
      </c>
      <c r="E138" s="1">
        <f t="shared" si="0"/>
        <v>2.2109375</v>
      </c>
      <c r="F138" s="1">
        <f t="shared" si="1"/>
        <v>4.0000000000000001E-3</v>
      </c>
    </row>
    <row r="139" spans="1:8" ht="12.75" x14ac:dyDescent="0.2">
      <c r="A139" s="1">
        <v>64</v>
      </c>
      <c r="B139" s="1">
        <v>1000</v>
      </c>
      <c r="C139" s="1">
        <v>64142.5</v>
      </c>
      <c r="D139" s="1">
        <v>3</v>
      </c>
      <c r="E139" s="1">
        <f t="shared" si="0"/>
        <v>2.2265625</v>
      </c>
      <c r="F139" s="1">
        <f t="shared" si="1"/>
        <v>3.0000000000000001E-3</v>
      </c>
      <c r="G139">
        <f>SUM(D125:D139)</f>
        <v>1000</v>
      </c>
      <c r="H139">
        <f>SUM(F125:F139)</f>
        <v>0.99999999999999989</v>
      </c>
    </row>
    <row r="140" spans="1:8" ht="12.75" x14ac:dyDescent="0.2">
      <c r="A140" s="1">
        <v>72</v>
      </c>
      <c r="B140" s="1">
        <v>1000</v>
      </c>
      <c r="C140" s="1">
        <v>72149.5</v>
      </c>
      <c r="D140" s="1">
        <v>1</v>
      </c>
      <c r="E140" s="1">
        <f t="shared" si="0"/>
        <v>2.0763888888888888</v>
      </c>
      <c r="F140" s="1">
        <f t="shared" si="1"/>
        <v>1E-3</v>
      </c>
    </row>
    <row r="141" spans="1:8" ht="12.75" x14ac:dyDescent="0.2">
      <c r="A141" s="1">
        <v>72</v>
      </c>
      <c r="B141" s="1">
        <v>1000</v>
      </c>
      <c r="C141">
        <f t="shared" ref="C141:C153" si="5">C140+1</f>
        <v>72150.5</v>
      </c>
      <c r="D141" s="1">
        <v>6</v>
      </c>
      <c r="E141" s="1">
        <f t="shared" si="0"/>
        <v>2.0902777777777777</v>
      </c>
      <c r="F141" s="1">
        <f t="shared" si="1"/>
        <v>6.0000000000000001E-3</v>
      </c>
    </row>
    <row r="142" spans="1:8" ht="12.75" x14ac:dyDescent="0.2">
      <c r="A142" s="1">
        <v>72</v>
      </c>
      <c r="B142" s="1">
        <v>1000</v>
      </c>
      <c r="C142">
        <f t="shared" si="5"/>
        <v>72151.5</v>
      </c>
      <c r="D142" s="1">
        <v>27</v>
      </c>
      <c r="E142" s="1">
        <f t="shared" si="0"/>
        <v>2.1041666666666665</v>
      </c>
      <c r="F142" s="1">
        <f t="shared" si="1"/>
        <v>2.7E-2</v>
      </c>
    </row>
    <row r="143" spans="1:8" ht="12.75" x14ac:dyDescent="0.2">
      <c r="A143" s="1">
        <v>72</v>
      </c>
      <c r="B143" s="1">
        <v>1000</v>
      </c>
      <c r="C143">
        <f t="shared" si="5"/>
        <v>72152.5</v>
      </c>
      <c r="D143" s="1">
        <v>122</v>
      </c>
      <c r="E143" s="1">
        <f t="shared" si="0"/>
        <v>2.1180555555555554</v>
      </c>
      <c r="F143" s="1">
        <f t="shared" si="1"/>
        <v>0.122</v>
      </c>
    </row>
    <row r="144" spans="1:8" ht="12.75" x14ac:dyDescent="0.2">
      <c r="A144" s="1">
        <v>72</v>
      </c>
      <c r="B144" s="1">
        <v>1000</v>
      </c>
      <c r="C144">
        <f t="shared" si="5"/>
        <v>72153.5</v>
      </c>
      <c r="D144" s="1">
        <v>256</v>
      </c>
      <c r="E144" s="1">
        <f t="shared" si="0"/>
        <v>2.1319444444444446</v>
      </c>
      <c r="F144" s="1">
        <f t="shared" si="1"/>
        <v>0.25600000000000001</v>
      </c>
    </row>
    <row r="145" spans="1:9" ht="12.75" x14ac:dyDescent="0.2">
      <c r="A145" s="1">
        <v>72</v>
      </c>
      <c r="B145" s="1">
        <v>1000</v>
      </c>
      <c r="C145">
        <f t="shared" si="5"/>
        <v>72154.5</v>
      </c>
      <c r="D145" s="1">
        <v>198</v>
      </c>
      <c r="E145" s="1">
        <f t="shared" si="0"/>
        <v>2.1458333333333335</v>
      </c>
      <c r="F145" s="1">
        <f t="shared" si="1"/>
        <v>0.19800000000000001</v>
      </c>
    </row>
    <row r="146" spans="1:9" ht="12.75" x14ac:dyDescent="0.2">
      <c r="A146" s="1">
        <v>72</v>
      </c>
      <c r="B146" s="1">
        <v>1000</v>
      </c>
      <c r="C146">
        <f t="shared" si="5"/>
        <v>72155.5</v>
      </c>
      <c r="D146" s="1">
        <v>87</v>
      </c>
      <c r="E146" s="1">
        <f t="shared" si="0"/>
        <v>2.1597222222222223</v>
      </c>
      <c r="F146" s="1">
        <f t="shared" si="1"/>
        <v>8.6999999999999994E-2</v>
      </c>
    </row>
    <row r="147" spans="1:9" ht="12.75" x14ac:dyDescent="0.2">
      <c r="A147" s="1">
        <v>72</v>
      </c>
      <c r="B147" s="1">
        <v>1000</v>
      </c>
      <c r="C147">
        <f t="shared" si="5"/>
        <v>72156.5</v>
      </c>
      <c r="D147" s="1">
        <v>38</v>
      </c>
      <c r="E147" s="1">
        <f t="shared" si="0"/>
        <v>2.1736111111111112</v>
      </c>
      <c r="F147" s="1">
        <f t="shared" si="1"/>
        <v>3.7999999999999999E-2</v>
      </c>
    </row>
    <row r="148" spans="1:9" ht="12.75" x14ac:dyDescent="0.2">
      <c r="A148" s="1">
        <v>72</v>
      </c>
      <c r="B148" s="1">
        <v>1000</v>
      </c>
      <c r="C148">
        <f t="shared" si="5"/>
        <v>72157.5</v>
      </c>
      <c r="D148" s="1">
        <v>39</v>
      </c>
      <c r="E148" s="1">
        <f t="shared" si="0"/>
        <v>2.1875</v>
      </c>
      <c r="F148" s="1">
        <f t="shared" si="1"/>
        <v>3.9E-2</v>
      </c>
    </row>
    <row r="149" spans="1:9" ht="12.75" x14ac:dyDescent="0.2">
      <c r="A149" s="1">
        <v>72</v>
      </c>
      <c r="B149" s="1">
        <v>1000</v>
      </c>
      <c r="C149">
        <f t="shared" si="5"/>
        <v>72158.5</v>
      </c>
      <c r="D149" s="1">
        <v>59</v>
      </c>
      <c r="E149" s="1">
        <f t="shared" si="0"/>
        <v>2.2013888888888888</v>
      </c>
      <c r="F149" s="1">
        <f t="shared" si="1"/>
        <v>5.8999999999999997E-2</v>
      </c>
    </row>
    <row r="150" spans="1:9" ht="12.75" x14ac:dyDescent="0.2">
      <c r="A150" s="1">
        <v>72</v>
      </c>
      <c r="B150" s="1">
        <v>1000</v>
      </c>
      <c r="C150">
        <f t="shared" si="5"/>
        <v>72159.5</v>
      </c>
      <c r="D150" s="1">
        <v>86</v>
      </c>
      <c r="E150" s="1">
        <f t="shared" si="0"/>
        <v>2.2152777777777777</v>
      </c>
      <c r="F150" s="1">
        <f t="shared" si="1"/>
        <v>8.5999999999999993E-2</v>
      </c>
    </row>
    <row r="151" spans="1:9" ht="12.75" x14ac:dyDescent="0.2">
      <c r="A151" s="1">
        <v>72</v>
      </c>
      <c r="B151" s="1">
        <v>1000</v>
      </c>
      <c r="C151">
        <f t="shared" si="5"/>
        <v>72160.5</v>
      </c>
      <c r="D151" s="1">
        <v>49</v>
      </c>
      <c r="E151" s="1">
        <f t="shared" si="0"/>
        <v>2.2291666666666665</v>
      </c>
      <c r="F151" s="1">
        <f t="shared" si="1"/>
        <v>4.9000000000000002E-2</v>
      </c>
    </row>
    <row r="152" spans="1:9" ht="12.75" x14ac:dyDescent="0.2">
      <c r="A152" s="1">
        <v>72</v>
      </c>
      <c r="B152" s="1">
        <v>1000</v>
      </c>
      <c r="C152">
        <f t="shared" si="5"/>
        <v>72161.5</v>
      </c>
      <c r="D152" s="1">
        <v>23</v>
      </c>
      <c r="E152" s="1">
        <f t="shared" si="0"/>
        <v>2.2430555555555554</v>
      </c>
      <c r="F152" s="1">
        <f t="shared" si="1"/>
        <v>2.3E-2</v>
      </c>
    </row>
    <row r="153" spans="1:9" ht="12.75" x14ac:dyDescent="0.2">
      <c r="A153" s="1">
        <v>72</v>
      </c>
      <c r="B153" s="1">
        <v>1000</v>
      </c>
      <c r="C153">
        <f t="shared" si="5"/>
        <v>72162.5</v>
      </c>
      <c r="D153" s="1">
        <v>4</v>
      </c>
      <c r="E153" s="1">
        <f t="shared" si="0"/>
        <v>2.2569444444444446</v>
      </c>
      <c r="F153" s="1">
        <f t="shared" si="1"/>
        <v>4.0000000000000001E-3</v>
      </c>
    </row>
    <row r="154" spans="1:9" ht="12.75" x14ac:dyDescent="0.2">
      <c r="A154" s="1">
        <v>72</v>
      </c>
      <c r="B154" s="1">
        <v>1000</v>
      </c>
      <c r="C154">
        <f>72164.5</f>
        <v>72164.5</v>
      </c>
      <c r="D154" s="1">
        <v>3</v>
      </c>
      <c r="E154" s="1">
        <f t="shared" si="0"/>
        <v>2.2847222222222223</v>
      </c>
      <c r="F154" s="1">
        <f t="shared" si="1"/>
        <v>3.0000000000000001E-3</v>
      </c>
    </row>
    <row r="155" spans="1:9" ht="12.75" x14ac:dyDescent="0.2">
      <c r="A155" s="1">
        <v>72</v>
      </c>
      <c r="B155" s="1">
        <v>1000</v>
      </c>
      <c r="C155">
        <f>72169.5</f>
        <v>72169.5</v>
      </c>
      <c r="D155" s="1">
        <v>1</v>
      </c>
      <c r="E155" s="1">
        <f t="shared" si="0"/>
        <v>2.3541666666666665</v>
      </c>
      <c r="F155" s="1">
        <f t="shared" si="1"/>
        <v>1E-3</v>
      </c>
      <c r="G155">
        <f>SUM(D140:D155)</f>
        <v>999</v>
      </c>
      <c r="H155">
        <f>SUM(F140:F155)</f>
        <v>0.99900000000000022</v>
      </c>
      <c r="I155" s="1" t="s">
        <v>11</v>
      </c>
    </row>
    <row r="156" spans="1:9" ht="12.75" x14ac:dyDescent="0.2">
      <c r="A156" s="1">
        <v>80</v>
      </c>
      <c r="B156" s="1">
        <v>1000</v>
      </c>
      <c r="C156" s="1">
        <v>80163.5</v>
      </c>
      <c r="D156" s="1">
        <v>1</v>
      </c>
      <c r="E156" s="1">
        <f t="shared" si="0"/>
        <v>2.0437500000000002</v>
      </c>
      <c r="F156" s="1">
        <f t="shared" si="1"/>
        <v>1E-3</v>
      </c>
    </row>
    <row r="157" spans="1:9" ht="12.75" x14ac:dyDescent="0.2">
      <c r="A157" s="1">
        <v>80</v>
      </c>
      <c r="B157" s="1">
        <v>1000</v>
      </c>
      <c r="C157">
        <f t="shared" ref="C157:C170" si="6">C156+1</f>
        <v>80164.5</v>
      </c>
      <c r="D157" s="1">
        <v>10</v>
      </c>
      <c r="E157" s="1">
        <f t="shared" si="0"/>
        <v>2.0562499999999999</v>
      </c>
      <c r="F157" s="1">
        <f t="shared" si="1"/>
        <v>0.01</v>
      </c>
    </row>
    <row r="158" spans="1:9" ht="12.75" x14ac:dyDescent="0.2">
      <c r="A158" s="1">
        <v>80</v>
      </c>
      <c r="B158" s="1">
        <v>1000</v>
      </c>
      <c r="C158">
        <f t="shared" si="6"/>
        <v>80165.5</v>
      </c>
      <c r="D158" s="1">
        <v>34</v>
      </c>
      <c r="E158" s="1">
        <f t="shared" si="0"/>
        <v>2.0687500000000001</v>
      </c>
      <c r="F158" s="1">
        <f t="shared" si="1"/>
        <v>3.4000000000000002E-2</v>
      </c>
    </row>
    <row r="159" spans="1:9" ht="12.75" x14ac:dyDescent="0.2">
      <c r="A159" s="1">
        <v>80</v>
      </c>
      <c r="B159" s="1">
        <v>1000</v>
      </c>
      <c r="C159">
        <f t="shared" si="6"/>
        <v>80166.5</v>
      </c>
      <c r="D159" s="1">
        <v>41</v>
      </c>
      <c r="E159" s="1">
        <f t="shared" si="0"/>
        <v>2.0812499999999998</v>
      </c>
      <c r="F159" s="1">
        <f t="shared" si="1"/>
        <v>4.1000000000000002E-2</v>
      </c>
    </row>
    <row r="160" spans="1:9" ht="12.75" x14ac:dyDescent="0.2">
      <c r="A160" s="1">
        <v>80</v>
      </c>
      <c r="B160" s="1">
        <v>1000</v>
      </c>
      <c r="C160">
        <f t="shared" si="6"/>
        <v>80167.5</v>
      </c>
      <c r="D160" s="1">
        <v>28</v>
      </c>
      <c r="E160" s="1">
        <f t="shared" si="0"/>
        <v>2.09375</v>
      </c>
      <c r="F160" s="1">
        <f t="shared" si="1"/>
        <v>2.8000000000000001E-2</v>
      </c>
    </row>
    <row r="161" spans="1:9" ht="12.75" x14ac:dyDescent="0.2">
      <c r="A161" s="1">
        <v>80</v>
      </c>
      <c r="B161" s="1">
        <v>1000</v>
      </c>
      <c r="C161">
        <f t="shared" si="6"/>
        <v>80168.5</v>
      </c>
      <c r="D161" s="1">
        <v>29</v>
      </c>
      <c r="E161" s="1">
        <f t="shared" si="0"/>
        <v>2.1062500000000002</v>
      </c>
      <c r="F161" s="1">
        <f t="shared" si="1"/>
        <v>2.9000000000000001E-2</v>
      </c>
    </row>
    <row r="162" spans="1:9" ht="12.75" x14ac:dyDescent="0.2">
      <c r="A162" s="1">
        <v>80</v>
      </c>
      <c r="B162" s="1">
        <v>1000</v>
      </c>
      <c r="C162">
        <f t="shared" si="6"/>
        <v>80169.5</v>
      </c>
      <c r="D162" s="1">
        <v>37</v>
      </c>
      <c r="E162" s="1">
        <f t="shared" si="0"/>
        <v>2.1187499999999999</v>
      </c>
      <c r="F162" s="1">
        <f t="shared" si="1"/>
        <v>3.6999999999999998E-2</v>
      </c>
    </row>
    <row r="163" spans="1:9" ht="12.75" x14ac:dyDescent="0.2">
      <c r="A163" s="1">
        <v>80</v>
      </c>
      <c r="B163" s="1">
        <v>1000</v>
      </c>
      <c r="C163">
        <f t="shared" si="6"/>
        <v>80170.5</v>
      </c>
      <c r="D163" s="1">
        <v>120</v>
      </c>
      <c r="E163" s="1">
        <f t="shared" si="0"/>
        <v>2.1312500000000001</v>
      </c>
      <c r="F163" s="1">
        <f t="shared" si="1"/>
        <v>0.12</v>
      </c>
    </row>
    <row r="164" spans="1:9" ht="12.75" x14ac:dyDescent="0.2">
      <c r="A164" s="1">
        <v>80</v>
      </c>
      <c r="B164" s="1">
        <v>1000</v>
      </c>
      <c r="C164">
        <f t="shared" si="6"/>
        <v>80171.5</v>
      </c>
      <c r="D164" s="1">
        <v>263</v>
      </c>
      <c r="E164" s="1">
        <f t="shared" si="0"/>
        <v>2.1437499999999998</v>
      </c>
      <c r="F164" s="1">
        <f t="shared" si="1"/>
        <v>0.26300000000000001</v>
      </c>
    </row>
    <row r="165" spans="1:9" ht="12.75" x14ac:dyDescent="0.2">
      <c r="A165" s="1">
        <v>80</v>
      </c>
      <c r="B165" s="1">
        <v>1000</v>
      </c>
      <c r="C165">
        <f t="shared" si="6"/>
        <v>80172.5</v>
      </c>
      <c r="D165" s="1">
        <v>264</v>
      </c>
      <c r="E165" s="1">
        <f t="shared" si="0"/>
        <v>2.15625</v>
      </c>
      <c r="F165" s="1">
        <f t="shared" si="1"/>
        <v>0.26400000000000001</v>
      </c>
    </row>
    <row r="166" spans="1:9" ht="12.75" x14ac:dyDescent="0.2">
      <c r="A166" s="1">
        <v>80</v>
      </c>
      <c r="B166" s="1">
        <v>1000</v>
      </c>
      <c r="C166">
        <f t="shared" si="6"/>
        <v>80173.5</v>
      </c>
      <c r="D166" s="1">
        <v>122</v>
      </c>
      <c r="E166" s="1">
        <f t="shared" si="0"/>
        <v>2.1687500000000002</v>
      </c>
      <c r="F166" s="1">
        <f t="shared" si="1"/>
        <v>0.122</v>
      </c>
    </row>
    <row r="167" spans="1:9" ht="12.75" x14ac:dyDescent="0.2">
      <c r="A167" s="1">
        <v>80</v>
      </c>
      <c r="B167" s="1">
        <v>1000</v>
      </c>
      <c r="C167">
        <f t="shared" si="6"/>
        <v>80174.5</v>
      </c>
      <c r="D167" s="1">
        <v>33</v>
      </c>
      <c r="E167" s="1">
        <f t="shared" si="0"/>
        <v>2.1812499999999999</v>
      </c>
      <c r="F167" s="1">
        <f t="shared" si="1"/>
        <v>3.3000000000000002E-2</v>
      </c>
    </row>
    <row r="168" spans="1:9" ht="12.75" x14ac:dyDescent="0.2">
      <c r="A168" s="1">
        <v>80</v>
      </c>
      <c r="B168" s="1">
        <v>1000</v>
      </c>
      <c r="C168">
        <f t="shared" si="6"/>
        <v>80175.5</v>
      </c>
      <c r="D168" s="1">
        <v>9</v>
      </c>
      <c r="E168" s="1">
        <f t="shared" si="0"/>
        <v>2.1937500000000001</v>
      </c>
      <c r="F168" s="1">
        <f t="shared" si="1"/>
        <v>8.9999999999999993E-3</v>
      </c>
    </row>
    <row r="169" spans="1:9" ht="12.75" x14ac:dyDescent="0.2">
      <c r="A169" s="1">
        <v>80</v>
      </c>
      <c r="B169" s="1">
        <v>1000</v>
      </c>
      <c r="C169">
        <f t="shared" si="6"/>
        <v>80176.5</v>
      </c>
      <c r="D169" s="1">
        <v>5</v>
      </c>
      <c r="E169" s="1">
        <f t="shared" si="0"/>
        <v>2.2062499999999998</v>
      </c>
      <c r="F169" s="1">
        <f t="shared" si="1"/>
        <v>5.0000000000000001E-3</v>
      </c>
    </row>
    <row r="170" spans="1:9" ht="12.75" x14ac:dyDescent="0.2">
      <c r="A170" s="1">
        <v>80</v>
      </c>
      <c r="B170" s="1">
        <v>1000</v>
      </c>
      <c r="C170">
        <f t="shared" si="6"/>
        <v>80177.5</v>
      </c>
      <c r="D170" s="1">
        <v>2</v>
      </c>
      <c r="E170" s="1">
        <f t="shared" si="0"/>
        <v>2.21875</v>
      </c>
      <c r="F170" s="1">
        <f t="shared" si="1"/>
        <v>2E-3</v>
      </c>
    </row>
    <row r="171" spans="1:9" ht="12.75" x14ac:dyDescent="0.2">
      <c r="A171" s="1">
        <v>80</v>
      </c>
      <c r="B171" s="1">
        <v>1000</v>
      </c>
      <c r="C171" s="1">
        <v>80185.5</v>
      </c>
      <c r="D171" s="1">
        <v>1</v>
      </c>
      <c r="E171" s="1">
        <f t="shared" si="0"/>
        <v>2.3187500000000001</v>
      </c>
      <c r="F171" s="1">
        <f t="shared" si="1"/>
        <v>1E-3</v>
      </c>
      <c r="G171">
        <f>SUM(D156:D171)</f>
        <v>999</v>
      </c>
      <c r="H171">
        <f>SUM(F156:F171)</f>
        <v>0.999</v>
      </c>
      <c r="I171" s="1" t="s">
        <v>12</v>
      </c>
    </row>
    <row r="172" spans="1:9" ht="12.75" x14ac:dyDescent="0.2">
      <c r="A172" s="1">
        <v>88</v>
      </c>
      <c r="B172" s="1">
        <v>1000</v>
      </c>
      <c r="C172" s="1">
        <v>88181.5</v>
      </c>
      <c r="D172" s="1">
        <v>4</v>
      </c>
      <c r="E172" s="1">
        <f t="shared" si="0"/>
        <v>2.0625</v>
      </c>
      <c r="F172" s="1">
        <f t="shared" si="1"/>
        <v>4.0000000000000001E-3</v>
      </c>
    </row>
    <row r="173" spans="1:9" ht="12.75" x14ac:dyDescent="0.2">
      <c r="A173" s="1">
        <v>88</v>
      </c>
      <c r="B173" s="1">
        <v>1000</v>
      </c>
      <c r="C173">
        <f t="shared" ref="C173:C187" si="7">C172+1</f>
        <v>88182.5</v>
      </c>
      <c r="D173" s="1">
        <v>14</v>
      </c>
      <c r="E173" s="1">
        <f t="shared" si="0"/>
        <v>2.0738636363636362</v>
      </c>
      <c r="F173" s="1">
        <f t="shared" si="1"/>
        <v>1.4E-2</v>
      </c>
    </row>
    <row r="174" spans="1:9" ht="12.75" x14ac:dyDescent="0.2">
      <c r="A174" s="1">
        <v>88</v>
      </c>
      <c r="B174" s="1">
        <v>1000</v>
      </c>
      <c r="C174">
        <f t="shared" si="7"/>
        <v>88183.5</v>
      </c>
      <c r="D174" s="1">
        <v>36</v>
      </c>
      <c r="E174" s="1">
        <f t="shared" si="0"/>
        <v>2.0852272727272729</v>
      </c>
      <c r="F174" s="1">
        <f t="shared" si="1"/>
        <v>3.5999999999999997E-2</v>
      </c>
    </row>
    <row r="175" spans="1:9" ht="12.75" x14ac:dyDescent="0.2">
      <c r="A175" s="1">
        <v>88</v>
      </c>
      <c r="B175" s="1">
        <v>1000</v>
      </c>
      <c r="C175">
        <f t="shared" si="7"/>
        <v>88184.5</v>
      </c>
      <c r="D175" s="1">
        <v>90</v>
      </c>
      <c r="E175" s="1">
        <f t="shared" si="0"/>
        <v>2.0965909090909092</v>
      </c>
      <c r="F175" s="1">
        <f t="shared" si="1"/>
        <v>0.09</v>
      </c>
    </row>
    <row r="176" spans="1:9" ht="12.75" x14ac:dyDescent="0.2">
      <c r="A176" s="1">
        <v>88</v>
      </c>
      <c r="B176" s="1">
        <v>1000</v>
      </c>
      <c r="C176">
        <f t="shared" si="7"/>
        <v>88185.5</v>
      </c>
      <c r="D176" s="1">
        <v>177</v>
      </c>
      <c r="E176" s="1">
        <f t="shared" si="0"/>
        <v>2.1079545454545454</v>
      </c>
      <c r="F176" s="1">
        <f t="shared" si="1"/>
        <v>0.17699999999999999</v>
      </c>
    </row>
    <row r="177" spans="1:9" ht="12.75" x14ac:dyDescent="0.2">
      <c r="A177" s="1">
        <v>88</v>
      </c>
      <c r="B177" s="1">
        <v>1000</v>
      </c>
      <c r="C177">
        <f t="shared" si="7"/>
        <v>88186.5</v>
      </c>
      <c r="D177" s="1">
        <v>145</v>
      </c>
      <c r="E177" s="1">
        <f t="shared" si="0"/>
        <v>2.1193181818181817</v>
      </c>
      <c r="F177" s="1">
        <f t="shared" si="1"/>
        <v>0.14499999999999999</v>
      </c>
    </row>
    <row r="178" spans="1:9" ht="12.75" x14ac:dyDescent="0.2">
      <c r="A178" s="1">
        <v>88</v>
      </c>
      <c r="B178" s="1">
        <v>1000</v>
      </c>
      <c r="C178">
        <f t="shared" si="7"/>
        <v>88187.5</v>
      </c>
      <c r="D178" s="1">
        <v>72</v>
      </c>
      <c r="E178" s="1">
        <f t="shared" si="0"/>
        <v>2.1306818181818183</v>
      </c>
      <c r="F178" s="1">
        <f t="shared" si="1"/>
        <v>7.1999999999999995E-2</v>
      </c>
    </row>
    <row r="179" spans="1:9" ht="12.75" x14ac:dyDescent="0.2">
      <c r="A179" s="1">
        <v>88</v>
      </c>
      <c r="B179" s="1">
        <v>1000</v>
      </c>
      <c r="C179">
        <f t="shared" si="7"/>
        <v>88188.5</v>
      </c>
      <c r="D179" s="1">
        <v>50</v>
      </c>
      <c r="E179" s="1">
        <f t="shared" si="0"/>
        <v>2.1420454545454546</v>
      </c>
      <c r="F179" s="1">
        <f t="shared" si="1"/>
        <v>0.05</v>
      </c>
    </row>
    <row r="180" spans="1:9" ht="12.75" x14ac:dyDescent="0.2">
      <c r="A180" s="1">
        <v>88</v>
      </c>
      <c r="B180" s="1">
        <v>1000</v>
      </c>
      <c r="C180">
        <f t="shared" si="7"/>
        <v>88189.5</v>
      </c>
      <c r="D180" s="1">
        <v>47</v>
      </c>
      <c r="E180" s="1">
        <f t="shared" si="0"/>
        <v>2.1534090909090908</v>
      </c>
      <c r="F180" s="1">
        <f t="shared" si="1"/>
        <v>4.7E-2</v>
      </c>
    </row>
    <row r="181" spans="1:9" ht="12.75" x14ac:dyDescent="0.2">
      <c r="A181" s="1">
        <v>88</v>
      </c>
      <c r="B181" s="1">
        <v>1000</v>
      </c>
      <c r="C181">
        <f t="shared" si="7"/>
        <v>88190.5</v>
      </c>
      <c r="D181" s="1">
        <v>109</v>
      </c>
      <c r="E181" s="1">
        <f t="shared" si="0"/>
        <v>2.1647727272727271</v>
      </c>
      <c r="F181" s="1">
        <f t="shared" si="1"/>
        <v>0.109</v>
      </c>
    </row>
    <row r="182" spans="1:9" ht="12.75" x14ac:dyDescent="0.2">
      <c r="A182" s="1">
        <v>88</v>
      </c>
      <c r="B182" s="1">
        <v>1000</v>
      </c>
      <c r="C182">
        <f t="shared" si="7"/>
        <v>88191.5</v>
      </c>
      <c r="D182" s="1">
        <v>129</v>
      </c>
      <c r="E182" s="1">
        <f t="shared" si="0"/>
        <v>2.1761363636363638</v>
      </c>
      <c r="F182" s="1">
        <f t="shared" si="1"/>
        <v>0.129</v>
      </c>
    </row>
    <row r="183" spans="1:9" ht="12.75" x14ac:dyDescent="0.2">
      <c r="A183" s="1">
        <v>88</v>
      </c>
      <c r="B183" s="1">
        <v>1000</v>
      </c>
      <c r="C183">
        <f t="shared" si="7"/>
        <v>88192.5</v>
      </c>
      <c r="D183" s="1">
        <v>88</v>
      </c>
      <c r="E183" s="1">
        <f t="shared" si="0"/>
        <v>2.1875</v>
      </c>
      <c r="F183" s="1">
        <f t="shared" si="1"/>
        <v>8.7999999999999995E-2</v>
      </c>
    </row>
    <row r="184" spans="1:9" ht="12.75" x14ac:dyDescent="0.2">
      <c r="A184" s="1">
        <v>88</v>
      </c>
      <c r="B184" s="1">
        <v>1000</v>
      </c>
      <c r="C184">
        <f t="shared" si="7"/>
        <v>88193.5</v>
      </c>
      <c r="D184" s="1">
        <v>26</v>
      </c>
      <c r="E184" s="1">
        <f t="shared" si="0"/>
        <v>2.1988636363636362</v>
      </c>
      <c r="F184" s="1">
        <f t="shared" si="1"/>
        <v>2.5999999999999999E-2</v>
      </c>
    </row>
    <row r="185" spans="1:9" ht="12.75" x14ac:dyDescent="0.2">
      <c r="A185" s="1">
        <v>88</v>
      </c>
      <c r="B185" s="1">
        <v>1000</v>
      </c>
      <c r="C185">
        <f t="shared" si="7"/>
        <v>88194.5</v>
      </c>
      <c r="D185" s="1">
        <v>6</v>
      </c>
      <c r="E185" s="1">
        <f t="shared" si="0"/>
        <v>2.2102272727272729</v>
      </c>
      <c r="F185" s="1">
        <f t="shared" si="1"/>
        <v>6.0000000000000001E-3</v>
      </c>
    </row>
    <row r="186" spans="1:9" ht="12.75" x14ac:dyDescent="0.2">
      <c r="A186" s="1">
        <v>88</v>
      </c>
      <c r="B186" s="1">
        <v>1000</v>
      </c>
      <c r="C186">
        <f t="shared" si="7"/>
        <v>88195.5</v>
      </c>
      <c r="D186" s="1">
        <v>5</v>
      </c>
      <c r="E186" s="1">
        <f t="shared" si="0"/>
        <v>2.2215909090909092</v>
      </c>
      <c r="F186" s="1">
        <f t="shared" si="1"/>
        <v>5.0000000000000001E-3</v>
      </c>
    </row>
    <row r="187" spans="1:9" ht="12.75" x14ac:dyDescent="0.2">
      <c r="A187" s="1">
        <v>88</v>
      </c>
      <c r="B187" s="1">
        <v>1000</v>
      </c>
      <c r="C187">
        <f t="shared" si="7"/>
        <v>88196.5</v>
      </c>
      <c r="D187" s="1">
        <v>1</v>
      </c>
      <c r="E187" s="1">
        <f t="shared" si="0"/>
        <v>2.2329545454545454</v>
      </c>
      <c r="F187" s="1">
        <f t="shared" si="1"/>
        <v>1E-3</v>
      </c>
      <c r="G187">
        <f>SUM(D172:D187)</f>
        <v>999</v>
      </c>
      <c r="H187">
        <f>SUM(F172:F187)</f>
        <v>0.999</v>
      </c>
      <c r="I187" s="1" t="s">
        <v>13</v>
      </c>
    </row>
    <row r="188" spans="1:9" ht="12.75" x14ac:dyDescent="0.2">
      <c r="A188" s="1">
        <v>96</v>
      </c>
      <c r="B188" s="1">
        <v>1000</v>
      </c>
      <c r="C188" s="1">
        <v>96197.5</v>
      </c>
      <c r="D188" s="1">
        <v>2</v>
      </c>
      <c r="E188" s="1">
        <f t="shared" si="0"/>
        <v>2.0572916666666665</v>
      </c>
      <c r="F188" s="1">
        <f t="shared" si="1"/>
        <v>2E-3</v>
      </c>
    </row>
    <row r="189" spans="1:9" ht="12.75" x14ac:dyDescent="0.2">
      <c r="A189" s="1">
        <v>96</v>
      </c>
      <c r="B189" s="1">
        <v>1000</v>
      </c>
      <c r="C189">
        <f t="shared" ref="C189:C203" si="8">C188+1</f>
        <v>96198.5</v>
      </c>
      <c r="D189" s="1">
        <v>3</v>
      </c>
      <c r="E189" s="1">
        <f t="shared" si="0"/>
        <v>2.0677083333333335</v>
      </c>
      <c r="F189" s="1">
        <f t="shared" si="1"/>
        <v>3.0000000000000001E-3</v>
      </c>
    </row>
    <row r="190" spans="1:9" ht="12.75" x14ac:dyDescent="0.2">
      <c r="A190" s="1">
        <v>96</v>
      </c>
      <c r="B190" s="1">
        <v>1000</v>
      </c>
      <c r="C190">
        <f t="shared" si="8"/>
        <v>96199.5</v>
      </c>
      <c r="D190" s="1">
        <v>6</v>
      </c>
      <c r="E190" s="1">
        <f t="shared" si="0"/>
        <v>2.078125</v>
      </c>
      <c r="F190" s="1">
        <f t="shared" si="1"/>
        <v>6.0000000000000001E-3</v>
      </c>
    </row>
    <row r="191" spans="1:9" ht="12.75" x14ac:dyDescent="0.2">
      <c r="A191" s="1">
        <v>96</v>
      </c>
      <c r="B191" s="1">
        <v>1000</v>
      </c>
      <c r="C191">
        <f t="shared" si="8"/>
        <v>96200.5</v>
      </c>
      <c r="D191" s="1">
        <v>8</v>
      </c>
      <c r="E191" s="1">
        <f t="shared" si="0"/>
        <v>2.0885416666666665</v>
      </c>
      <c r="F191" s="1">
        <f t="shared" si="1"/>
        <v>8.0000000000000002E-3</v>
      </c>
    </row>
    <row r="192" spans="1:9" ht="12.75" x14ac:dyDescent="0.2">
      <c r="A192" s="1">
        <v>96</v>
      </c>
      <c r="B192" s="1">
        <v>1000</v>
      </c>
      <c r="C192">
        <f t="shared" si="8"/>
        <v>96201.5</v>
      </c>
      <c r="D192" s="1">
        <v>16</v>
      </c>
      <c r="E192" s="1">
        <f t="shared" si="0"/>
        <v>2.0989583333333335</v>
      </c>
      <c r="F192" s="1">
        <f t="shared" si="1"/>
        <v>1.6E-2</v>
      </c>
    </row>
    <row r="193" spans="1:9" ht="12.75" x14ac:dyDescent="0.2">
      <c r="A193" s="1">
        <v>96</v>
      </c>
      <c r="B193" s="1">
        <v>1000</v>
      </c>
      <c r="C193">
        <f t="shared" si="8"/>
        <v>96202.5</v>
      </c>
      <c r="D193" s="1">
        <v>38</v>
      </c>
      <c r="E193" s="1">
        <f t="shared" si="0"/>
        <v>2.109375</v>
      </c>
      <c r="F193" s="1">
        <f t="shared" si="1"/>
        <v>3.7999999999999999E-2</v>
      </c>
    </row>
    <row r="194" spans="1:9" ht="12.75" x14ac:dyDescent="0.2">
      <c r="A194" s="1">
        <v>96</v>
      </c>
      <c r="B194" s="1">
        <v>1000</v>
      </c>
      <c r="C194">
        <f t="shared" si="8"/>
        <v>96203.5</v>
      </c>
      <c r="D194" s="1">
        <v>89</v>
      </c>
      <c r="E194" s="1">
        <f t="shared" si="0"/>
        <v>2.1197916666666665</v>
      </c>
      <c r="F194" s="1">
        <f t="shared" si="1"/>
        <v>8.8999999999999996E-2</v>
      </c>
    </row>
    <row r="195" spans="1:9" ht="12.75" x14ac:dyDescent="0.2">
      <c r="A195" s="1">
        <v>96</v>
      </c>
      <c r="B195" s="1">
        <v>1000</v>
      </c>
      <c r="C195">
        <f t="shared" si="8"/>
        <v>96204.5</v>
      </c>
      <c r="D195" s="1">
        <v>186</v>
      </c>
      <c r="E195" s="1">
        <f t="shared" si="0"/>
        <v>2.1302083333333335</v>
      </c>
      <c r="F195" s="1">
        <f t="shared" si="1"/>
        <v>0.186</v>
      </c>
    </row>
    <row r="196" spans="1:9" ht="12.75" x14ac:dyDescent="0.2">
      <c r="A196" s="1">
        <v>96</v>
      </c>
      <c r="B196" s="1">
        <v>1000</v>
      </c>
      <c r="C196">
        <f t="shared" si="8"/>
        <v>96205.5</v>
      </c>
      <c r="D196" s="1">
        <v>249</v>
      </c>
      <c r="E196" s="1">
        <f t="shared" si="0"/>
        <v>2.140625</v>
      </c>
      <c r="F196" s="1">
        <f t="shared" si="1"/>
        <v>0.249</v>
      </c>
    </row>
    <row r="197" spans="1:9" ht="12.75" x14ac:dyDescent="0.2">
      <c r="A197" s="1">
        <v>96</v>
      </c>
      <c r="B197" s="1">
        <v>1000</v>
      </c>
      <c r="C197">
        <f t="shared" si="8"/>
        <v>96206.5</v>
      </c>
      <c r="D197" s="1">
        <v>179</v>
      </c>
      <c r="E197" s="1">
        <f t="shared" si="0"/>
        <v>2.1510416666666665</v>
      </c>
      <c r="F197" s="1">
        <f t="shared" si="1"/>
        <v>0.17899999999999999</v>
      </c>
    </row>
    <row r="198" spans="1:9" ht="12.75" x14ac:dyDescent="0.2">
      <c r="A198" s="1">
        <v>96</v>
      </c>
      <c r="B198" s="1">
        <v>1000</v>
      </c>
      <c r="C198">
        <f t="shared" si="8"/>
        <v>96207.5</v>
      </c>
      <c r="D198" s="1">
        <v>119</v>
      </c>
      <c r="E198" s="1">
        <f t="shared" si="0"/>
        <v>2.1614583333333335</v>
      </c>
      <c r="F198" s="1">
        <f t="shared" si="1"/>
        <v>0.11899999999999999</v>
      </c>
    </row>
    <row r="199" spans="1:9" ht="12.75" x14ac:dyDescent="0.2">
      <c r="A199" s="1">
        <v>96</v>
      </c>
      <c r="B199" s="1">
        <v>1000</v>
      </c>
      <c r="C199">
        <f t="shared" si="8"/>
        <v>96208.5</v>
      </c>
      <c r="D199" s="1">
        <v>51</v>
      </c>
      <c r="E199" s="1">
        <f t="shared" si="0"/>
        <v>2.171875</v>
      </c>
      <c r="F199" s="1">
        <f t="shared" si="1"/>
        <v>5.0999999999999997E-2</v>
      </c>
    </row>
    <row r="200" spans="1:9" ht="12.75" x14ac:dyDescent="0.2">
      <c r="A200" s="1">
        <v>96</v>
      </c>
      <c r="B200" s="1">
        <v>1000</v>
      </c>
      <c r="C200">
        <f t="shared" si="8"/>
        <v>96209.5</v>
      </c>
      <c r="D200" s="1">
        <v>27</v>
      </c>
      <c r="E200" s="1">
        <f t="shared" si="0"/>
        <v>2.1822916666666665</v>
      </c>
      <c r="F200" s="1">
        <f t="shared" si="1"/>
        <v>2.7E-2</v>
      </c>
    </row>
    <row r="201" spans="1:9" ht="12.75" x14ac:dyDescent="0.2">
      <c r="A201" s="1">
        <v>96</v>
      </c>
      <c r="B201" s="1">
        <v>1000</v>
      </c>
      <c r="C201">
        <f t="shared" si="8"/>
        <v>96210.5</v>
      </c>
      <c r="D201" s="1">
        <v>13</v>
      </c>
      <c r="E201" s="1">
        <f t="shared" si="0"/>
        <v>2.1927083333333335</v>
      </c>
      <c r="F201" s="1">
        <f t="shared" si="1"/>
        <v>1.2999999999999999E-2</v>
      </c>
    </row>
    <row r="202" spans="1:9" ht="12.75" x14ac:dyDescent="0.2">
      <c r="A202" s="1">
        <v>96</v>
      </c>
      <c r="B202" s="1">
        <v>1000</v>
      </c>
      <c r="C202">
        <f t="shared" si="8"/>
        <v>96211.5</v>
      </c>
      <c r="D202" s="1">
        <v>5</v>
      </c>
      <c r="E202" s="1">
        <f t="shared" si="0"/>
        <v>2.203125</v>
      </c>
      <c r="F202" s="1">
        <f t="shared" si="1"/>
        <v>5.0000000000000001E-3</v>
      </c>
    </row>
    <row r="203" spans="1:9" ht="12.75" x14ac:dyDescent="0.2">
      <c r="A203" s="1">
        <v>96</v>
      </c>
      <c r="B203" s="1">
        <v>1000</v>
      </c>
      <c r="C203">
        <f t="shared" si="8"/>
        <v>96212.5</v>
      </c>
      <c r="D203" s="1">
        <v>6</v>
      </c>
      <c r="E203" s="1">
        <f t="shared" si="0"/>
        <v>2.2135416666666665</v>
      </c>
      <c r="F203" s="1">
        <f t="shared" si="1"/>
        <v>6.0000000000000001E-3</v>
      </c>
    </row>
    <row r="204" spans="1:9" ht="12.75" x14ac:dyDescent="0.2">
      <c r="A204" s="1">
        <v>96</v>
      </c>
      <c r="B204" s="1">
        <v>1000</v>
      </c>
      <c r="C204">
        <f>96214.5</f>
        <v>96214.5</v>
      </c>
      <c r="D204" s="1">
        <v>1</v>
      </c>
      <c r="E204" s="1">
        <f t="shared" si="0"/>
        <v>2.234375</v>
      </c>
      <c r="F204" s="1">
        <f t="shared" si="1"/>
        <v>1E-3</v>
      </c>
    </row>
    <row r="205" spans="1:9" ht="12.75" x14ac:dyDescent="0.2">
      <c r="A205" s="1">
        <v>96</v>
      </c>
      <c r="B205" s="1">
        <v>1000</v>
      </c>
      <c r="C205">
        <f>96228.5</f>
        <v>96228.5</v>
      </c>
      <c r="D205" s="1">
        <v>1</v>
      </c>
      <c r="E205" s="1">
        <f t="shared" si="0"/>
        <v>2.3802083333333335</v>
      </c>
      <c r="F205" s="1">
        <f t="shared" si="1"/>
        <v>1E-3</v>
      </c>
      <c r="G205">
        <f>SUM(D188:D205)</f>
        <v>999</v>
      </c>
      <c r="H205">
        <f>SUM(F188:F205)</f>
        <v>0.99900000000000011</v>
      </c>
      <c r="I205" s="1" t="s">
        <v>14</v>
      </c>
    </row>
    <row r="206" spans="1:9" ht="12.75" x14ac:dyDescent="0.2">
      <c r="A206" s="1">
        <v>104</v>
      </c>
      <c r="B206" s="1">
        <v>1000</v>
      </c>
      <c r="C206" s="1">
        <v>104214.5</v>
      </c>
      <c r="D206" s="1">
        <v>1</v>
      </c>
      <c r="E206" s="1">
        <f t="shared" si="0"/>
        <v>2.0625</v>
      </c>
      <c r="F206" s="1">
        <f t="shared" si="1"/>
        <v>1E-3</v>
      </c>
    </row>
    <row r="207" spans="1:9" ht="12.75" x14ac:dyDescent="0.2">
      <c r="A207" s="1">
        <v>104</v>
      </c>
      <c r="B207" s="1">
        <v>1000</v>
      </c>
      <c r="C207">
        <f t="shared" ref="C207:C222" si="9">C206+1</f>
        <v>104215.5</v>
      </c>
      <c r="D207" s="1">
        <v>1</v>
      </c>
      <c r="E207" s="1">
        <f t="shared" si="0"/>
        <v>2.0721153846153846</v>
      </c>
      <c r="F207" s="1">
        <f t="shared" si="1"/>
        <v>1E-3</v>
      </c>
    </row>
    <row r="208" spans="1:9" ht="12.75" x14ac:dyDescent="0.2">
      <c r="A208" s="1">
        <v>104</v>
      </c>
      <c r="B208" s="1">
        <v>1000</v>
      </c>
      <c r="C208">
        <f t="shared" si="9"/>
        <v>104216.5</v>
      </c>
      <c r="D208" s="1">
        <v>18</v>
      </c>
      <c r="E208" s="1">
        <f t="shared" si="0"/>
        <v>2.0817307692307692</v>
      </c>
      <c r="F208" s="1">
        <f t="shared" si="1"/>
        <v>1.7999999999999999E-2</v>
      </c>
    </row>
    <row r="209" spans="1:9" ht="12.75" x14ac:dyDescent="0.2">
      <c r="A209" s="1">
        <v>104</v>
      </c>
      <c r="B209" s="1">
        <v>1000</v>
      </c>
      <c r="C209">
        <f t="shared" si="9"/>
        <v>104217.5</v>
      </c>
      <c r="D209" s="1">
        <v>38</v>
      </c>
      <c r="E209" s="1">
        <f t="shared" si="0"/>
        <v>2.0913461538461537</v>
      </c>
      <c r="F209" s="1">
        <f t="shared" si="1"/>
        <v>3.7999999999999999E-2</v>
      </c>
    </row>
    <row r="210" spans="1:9" ht="12.75" x14ac:dyDescent="0.2">
      <c r="A210" s="1">
        <v>104</v>
      </c>
      <c r="B210" s="1">
        <v>1000</v>
      </c>
      <c r="C210">
        <f t="shared" si="9"/>
        <v>104218.5</v>
      </c>
      <c r="D210" s="1">
        <v>73</v>
      </c>
      <c r="E210" s="1">
        <f t="shared" si="0"/>
        <v>2.1009615384615383</v>
      </c>
      <c r="F210" s="1">
        <f t="shared" si="1"/>
        <v>7.2999999999999995E-2</v>
      </c>
    </row>
    <row r="211" spans="1:9" ht="12.75" x14ac:dyDescent="0.2">
      <c r="A211" s="1">
        <v>104</v>
      </c>
      <c r="B211" s="1">
        <v>1000</v>
      </c>
      <c r="C211">
        <f t="shared" si="9"/>
        <v>104219.5</v>
      </c>
      <c r="D211" s="1">
        <v>112</v>
      </c>
      <c r="E211" s="1">
        <f t="shared" si="0"/>
        <v>2.1105769230769229</v>
      </c>
      <c r="F211" s="1">
        <f t="shared" si="1"/>
        <v>0.112</v>
      </c>
    </row>
    <row r="212" spans="1:9" ht="12.75" x14ac:dyDescent="0.2">
      <c r="A212" s="1">
        <v>104</v>
      </c>
      <c r="B212" s="1">
        <v>1000</v>
      </c>
      <c r="C212">
        <f t="shared" si="9"/>
        <v>104220.5</v>
      </c>
      <c r="D212" s="1">
        <v>82</v>
      </c>
      <c r="E212" s="1">
        <f t="shared" si="0"/>
        <v>2.1201923076923075</v>
      </c>
      <c r="F212" s="1">
        <f t="shared" si="1"/>
        <v>8.2000000000000003E-2</v>
      </c>
    </row>
    <row r="213" spans="1:9" ht="12.75" x14ac:dyDescent="0.2">
      <c r="A213" s="1">
        <v>104</v>
      </c>
      <c r="B213" s="1">
        <v>1000</v>
      </c>
      <c r="C213">
        <f t="shared" si="9"/>
        <v>104221.5</v>
      </c>
      <c r="D213" s="1">
        <v>66</v>
      </c>
      <c r="E213" s="1">
        <f t="shared" si="0"/>
        <v>2.1298076923076925</v>
      </c>
      <c r="F213" s="1">
        <f t="shared" si="1"/>
        <v>6.6000000000000003E-2</v>
      </c>
    </row>
    <row r="214" spans="1:9" ht="12.75" x14ac:dyDescent="0.2">
      <c r="A214" s="1">
        <v>104</v>
      </c>
      <c r="B214" s="1">
        <v>1000</v>
      </c>
      <c r="C214">
        <f t="shared" si="9"/>
        <v>104222.5</v>
      </c>
      <c r="D214" s="1">
        <v>66</v>
      </c>
      <c r="E214" s="1">
        <f t="shared" si="0"/>
        <v>2.1394230769230771</v>
      </c>
      <c r="F214" s="1">
        <f t="shared" si="1"/>
        <v>6.6000000000000003E-2</v>
      </c>
    </row>
    <row r="215" spans="1:9" ht="12.75" x14ac:dyDescent="0.2">
      <c r="A215" s="1">
        <v>104</v>
      </c>
      <c r="B215" s="1">
        <v>1000</v>
      </c>
      <c r="C215">
        <f t="shared" si="9"/>
        <v>104223.5</v>
      </c>
      <c r="D215" s="1">
        <v>92</v>
      </c>
      <c r="E215" s="1">
        <f t="shared" si="0"/>
        <v>2.1490384615384617</v>
      </c>
      <c r="F215" s="1">
        <f t="shared" si="1"/>
        <v>9.1999999999999998E-2</v>
      </c>
    </row>
    <row r="216" spans="1:9" ht="12.75" x14ac:dyDescent="0.2">
      <c r="A216" s="1">
        <v>104</v>
      </c>
      <c r="B216" s="1">
        <v>1000</v>
      </c>
      <c r="C216">
        <f t="shared" si="9"/>
        <v>104224.5</v>
      </c>
      <c r="D216" s="1">
        <v>143</v>
      </c>
      <c r="E216" s="1">
        <f t="shared" si="0"/>
        <v>2.1586538461538463</v>
      </c>
      <c r="F216" s="1">
        <f t="shared" si="1"/>
        <v>0.14299999999999999</v>
      </c>
    </row>
    <row r="217" spans="1:9" ht="12.75" x14ac:dyDescent="0.2">
      <c r="A217" s="1">
        <v>104</v>
      </c>
      <c r="B217" s="1">
        <v>1000</v>
      </c>
      <c r="C217">
        <f t="shared" si="9"/>
        <v>104225.5</v>
      </c>
      <c r="D217" s="1">
        <v>150</v>
      </c>
      <c r="E217" s="1">
        <f t="shared" si="0"/>
        <v>2.1682692307692308</v>
      </c>
      <c r="F217" s="1">
        <f t="shared" si="1"/>
        <v>0.15</v>
      </c>
    </row>
    <row r="218" spans="1:9" ht="12.75" x14ac:dyDescent="0.2">
      <c r="A218" s="1">
        <v>104</v>
      </c>
      <c r="B218" s="1">
        <v>1000</v>
      </c>
      <c r="C218">
        <f t="shared" si="9"/>
        <v>104226.5</v>
      </c>
      <c r="D218" s="1">
        <v>100</v>
      </c>
      <c r="E218" s="1">
        <f t="shared" si="0"/>
        <v>2.1778846153846154</v>
      </c>
      <c r="F218" s="1">
        <f t="shared" si="1"/>
        <v>0.1</v>
      </c>
    </row>
    <row r="219" spans="1:9" ht="12.75" x14ac:dyDescent="0.2">
      <c r="A219" s="1">
        <v>104</v>
      </c>
      <c r="B219" s="1">
        <v>1000</v>
      </c>
      <c r="C219">
        <f t="shared" si="9"/>
        <v>104227.5</v>
      </c>
      <c r="D219" s="1">
        <v>36</v>
      </c>
      <c r="E219" s="1">
        <f t="shared" si="0"/>
        <v>2.1875</v>
      </c>
      <c r="F219" s="1">
        <f t="shared" si="1"/>
        <v>3.5999999999999997E-2</v>
      </c>
    </row>
    <row r="220" spans="1:9" ht="12.75" x14ac:dyDescent="0.2">
      <c r="A220" s="1">
        <v>104</v>
      </c>
      <c r="B220" s="1">
        <v>1000</v>
      </c>
      <c r="C220">
        <f t="shared" si="9"/>
        <v>104228.5</v>
      </c>
      <c r="D220" s="1">
        <v>15</v>
      </c>
      <c r="E220" s="1">
        <f t="shared" si="0"/>
        <v>2.1971153846153846</v>
      </c>
      <c r="F220" s="1">
        <f t="shared" si="1"/>
        <v>1.4999999999999999E-2</v>
      </c>
    </row>
    <row r="221" spans="1:9" ht="12.75" x14ac:dyDescent="0.2">
      <c r="A221" s="1">
        <v>104</v>
      </c>
      <c r="B221" s="1">
        <v>1000</v>
      </c>
      <c r="C221">
        <f t="shared" si="9"/>
        <v>104229.5</v>
      </c>
      <c r="D221" s="1">
        <v>3</v>
      </c>
      <c r="E221" s="1">
        <f t="shared" si="0"/>
        <v>2.2067307692307692</v>
      </c>
      <c r="F221" s="1">
        <f t="shared" si="1"/>
        <v>3.0000000000000001E-3</v>
      </c>
    </row>
    <row r="222" spans="1:9" ht="12.75" x14ac:dyDescent="0.2">
      <c r="A222" s="1">
        <v>104</v>
      </c>
      <c r="B222" s="1">
        <v>1000</v>
      </c>
      <c r="C222">
        <f t="shared" si="9"/>
        <v>104230.5</v>
      </c>
      <c r="D222" s="1">
        <v>1</v>
      </c>
      <c r="E222" s="1">
        <f t="shared" si="0"/>
        <v>2.2163461538461537</v>
      </c>
      <c r="F222" s="1">
        <f t="shared" si="1"/>
        <v>1E-3</v>
      </c>
    </row>
    <row r="223" spans="1:9" ht="12.75" x14ac:dyDescent="0.2">
      <c r="A223" s="1">
        <v>104</v>
      </c>
      <c r="B223" s="1">
        <v>1000</v>
      </c>
      <c r="C223">
        <f>104234.5</f>
        <v>104234.5</v>
      </c>
      <c r="D223" s="1">
        <v>1</v>
      </c>
      <c r="E223" s="1">
        <f t="shared" si="0"/>
        <v>2.2548076923076925</v>
      </c>
      <c r="F223" s="1">
        <f t="shared" si="1"/>
        <v>1E-3</v>
      </c>
    </row>
    <row r="224" spans="1:9" ht="12.75" x14ac:dyDescent="0.2">
      <c r="A224" s="1">
        <v>104</v>
      </c>
      <c r="B224" s="1">
        <v>1000</v>
      </c>
      <c r="C224">
        <f>104242.5</f>
        <v>104242.5</v>
      </c>
      <c r="D224" s="1">
        <v>1</v>
      </c>
      <c r="E224" s="1">
        <f t="shared" si="0"/>
        <v>2.3317307692307692</v>
      </c>
      <c r="F224" s="1">
        <f t="shared" si="1"/>
        <v>1E-3</v>
      </c>
      <c r="G224">
        <f>SUM(D206:D224)</f>
        <v>999</v>
      </c>
      <c r="H224">
        <f>SUM(F206:F224)</f>
        <v>0.99900000000000011</v>
      </c>
      <c r="I224" s="1" t="s">
        <v>14</v>
      </c>
    </row>
    <row r="225" spans="1:6" ht="12.75" x14ac:dyDescent="0.2">
      <c r="A225" s="1">
        <v>112</v>
      </c>
      <c r="B225" s="1">
        <v>1000</v>
      </c>
      <c r="C225" s="1">
        <v>112235.5</v>
      </c>
      <c r="D225" s="1">
        <v>5</v>
      </c>
      <c r="E225" s="1">
        <f t="shared" si="0"/>
        <v>2.1026785714285716</v>
      </c>
      <c r="F225" s="1">
        <f t="shared" si="1"/>
        <v>5.0000000000000001E-3</v>
      </c>
    </row>
    <row r="226" spans="1:6" ht="12.75" x14ac:dyDescent="0.2">
      <c r="A226" s="1">
        <v>112</v>
      </c>
      <c r="B226" s="1">
        <v>1000</v>
      </c>
      <c r="C226">
        <f t="shared" ref="C226:C240" si="10">C225+1</f>
        <v>112236.5</v>
      </c>
      <c r="D226" s="1">
        <v>25</v>
      </c>
      <c r="E226" s="1">
        <f t="shared" si="0"/>
        <v>2.1116071428571428</v>
      </c>
      <c r="F226" s="1">
        <f t="shared" si="1"/>
        <v>2.5000000000000001E-2</v>
      </c>
    </row>
    <row r="227" spans="1:6" ht="12.75" x14ac:dyDescent="0.2">
      <c r="A227" s="1">
        <v>112</v>
      </c>
      <c r="B227" s="1">
        <v>1000</v>
      </c>
      <c r="C227">
        <f t="shared" si="10"/>
        <v>112237.5</v>
      </c>
      <c r="D227" s="1">
        <v>80</v>
      </c>
      <c r="E227" s="1">
        <f t="shared" si="0"/>
        <v>2.1205357142857144</v>
      </c>
      <c r="F227" s="1">
        <f t="shared" si="1"/>
        <v>0.08</v>
      </c>
    </row>
    <row r="228" spans="1:6" ht="12.75" x14ac:dyDescent="0.2">
      <c r="A228" s="1">
        <v>112</v>
      </c>
      <c r="B228" s="1">
        <v>1000</v>
      </c>
      <c r="C228">
        <f t="shared" si="10"/>
        <v>112238.5</v>
      </c>
      <c r="D228" s="1">
        <v>171</v>
      </c>
      <c r="E228" s="1">
        <f t="shared" si="0"/>
        <v>2.1294642857142856</v>
      </c>
      <c r="F228" s="1">
        <f t="shared" si="1"/>
        <v>0.17100000000000001</v>
      </c>
    </row>
    <row r="229" spans="1:6" ht="12.75" x14ac:dyDescent="0.2">
      <c r="A229" s="1">
        <v>112</v>
      </c>
      <c r="B229" s="1">
        <v>1000</v>
      </c>
      <c r="C229">
        <f t="shared" si="10"/>
        <v>112239.5</v>
      </c>
      <c r="D229" s="1">
        <v>217</v>
      </c>
      <c r="E229" s="1">
        <f t="shared" si="0"/>
        <v>2.1383928571428572</v>
      </c>
      <c r="F229" s="1">
        <f t="shared" si="1"/>
        <v>0.217</v>
      </c>
    </row>
    <row r="230" spans="1:6" ht="12.75" x14ac:dyDescent="0.2">
      <c r="A230" s="1">
        <v>112</v>
      </c>
      <c r="B230" s="1">
        <v>1000</v>
      </c>
      <c r="C230">
        <f t="shared" si="10"/>
        <v>112240.5</v>
      </c>
      <c r="D230" s="1">
        <v>168</v>
      </c>
      <c r="E230" s="1">
        <f t="shared" si="0"/>
        <v>2.1473214285714284</v>
      </c>
      <c r="F230" s="1">
        <f t="shared" si="1"/>
        <v>0.16800000000000001</v>
      </c>
    </row>
    <row r="231" spans="1:6" ht="12.75" x14ac:dyDescent="0.2">
      <c r="A231" s="1">
        <v>112</v>
      </c>
      <c r="B231" s="1">
        <v>1000</v>
      </c>
      <c r="C231">
        <f t="shared" si="10"/>
        <v>112241.5</v>
      </c>
      <c r="D231" s="1">
        <v>100</v>
      </c>
      <c r="E231" s="1">
        <f t="shared" si="0"/>
        <v>2.15625</v>
      </c>
      <c r="F231" s="1">
        <f t="shared" si="1"/>
        <v>0.1</v>
      </c>
    </row>
    <row r="232" spans="1:6" ht="12.75" x14ac:dyDescent="0.2">
      <c r="A232" s="1">
        <v>112</v>
      </c>
      <c r="B232" s="1">
        <v>1000</v>
      </c>
      <c r="C232">
        <f t="shared" si="10"/>
        <v>112242.5</v>
      </c>
      <c r="D232" s="1">
        <v>64</v>
      </c>
      <c r="E232" s="1">
        <f t="shared" si="0"/>
        <v>2.1651785714285716</v>
      </c>
      <c r="F232" s="1">
        <f t="shared" si="1"/>
        <v>6.4000000000000001E-2</v>
      </c>
    </row>
    <row r="233" spans="1:6" ht="12.75" x14ac:dyDescent="0.2">
      <c r="A233" s="1">
        <v>112</v>
      </c>
      <c r="B233" s="1">
        <v>1000</v>
      </c>
      <c r="C233">
        <f t="shared" si="10"/>
        <v>112243.5</v>
      </c>
      <c r="D233" s="1">
        <v>42</v>
      </c>
      <c r="E233" s="1">
        <f t="shared" si="0"/>
        <v>2.1741071428571428</v>
      </c>
      <c r="F233" s="1">
        <f t="shared" si="1"/>
        <v>4.2000000000000003E-2</v>
      </c>
    </row>
    <row r="234" spans="1:6" ht="12.75" x14ac:dyDescent="0.2">
      <c r="A234" s="1">
        <v>112</v>
      </c>
      <c r="B234" s="1">
        <v>1000</v>
      </c>
      <c r="C234">
        <f t="shared" si="10"/>
        <v>112244.5</v>
      </c>
      <c r="D234" s="1">
        <v>49</v>
      </c>
      <c r="E234" s="1">
        <f t="shared" si="0"/>
        <v>2.1830357142857144</v>
      </c>
      <c r="F234" s="1">
        <f t="shared" si="1"/>
        <v>4.9000000000000002E-2</v>
      </c>
    </row>
    <row r="235" spans="1:6" ht="12.75" x14ac:dyDescent="0.2">
      <c r="A235" s="1">
        <v>112</v>
      </c>
      <c r="B235" s="1">
        <v>1000</v>
      </c>
      <c r="C235">
        <f t="shared" si="10"/>
        <v>112245.5</v>
      </c>
      <c r="D235" s="1">
        <v>42</v>
      </c>
      <c r="E235" s="1">
        <f t="shared" si="0"/>
        <v>2.1919642857142856</v>
      </c>
      <c r="F235" s="1">
        <f t="shared" si="1"/>
        <v>4.2000000000000003E-2</v>
      </c>
    </row>
    <row r="236" spans="1:6" ht="12.75" x14ac:dyDescent="0.2">
      <c r="A236" s="1">
        <v>112</v>
      </c>
      <c r="B236" s="1">
        <v>1000</v>
      </c>
      <c r="C236">
        <f t="shared" si="10"/>
        <v>112246.5</v>
      </c>
      <c r="D236" s="1">
        <v>23</v>
      </c>
      <c r="E236" s="1">
        <f t="shared" si="0"/>
        <v>2.2008928571428572</v>
      </c>
      <c r="F236" s="1">
        <f t="shared" si="1"/>
        <v>2.3E-2</v>
      </c>
    </row>
    <row r="237" spans="1:6" ht="12.75" x14ac:dyDescent="0.2">
      <c r="A237" s="1">
        <v>112</v>
      </c>
      <c r="B237" s="1">
        <v>1000</v>
      </c>
      <c r="C237">
        <f t="shared" si="10"/>
        <v>112247.5</v>
      </c>
      <c r="D237" s="1">
        <v>6</v>
      </c>
      <c r="E237" s="1">
        <f t="shared" si="0"/>
        <v>2.2098214285714284</v>
      </c>
      <c r="F237" s="1">
        <f t="shared" si="1"/>
        <v>6.0000000000000001E-3</v>
      </c>
    </row>
    <row r="238" spans="1:6" ht="12.75" x14ac:dyDescent="0.2">
      <c r="A238" s="1">
        <v>112</v>
      </c>
      <c r="B238" s="1">
        <v>1000</v>
      </c>
      <c r="C238">
        <f t="shared" si="10"/>
        <v>112248.5</v>
      </c>
      <c r="D238" s="1">
        <v>2</v>
      </c>
      <c r="E238" s="1">
        <f t="shared" si="0"/>
        <v>2.21875</v>
      </c>
      <c r="F238" s="1">
        <f t="shared" si="1"/>
        <v>2E-3</v>
      </c>
    </row>
    <row r="239" spans="1:6" ht="12.75" x14ac:dyDescent="0.2">
      <c r="A239" s="1">
        <v>112</v>
      </c>
      <c r="B239" s="1">
        <v>1000</v>
      </c>
      <c r="C239">
        <f t="shared" si="10"/>
        <v>112249.5</v>
      </c>
      <c r="D239" s="1">
        <v>2</v>
      </c>
      <c r="E239" s="1">
        <f t="shared" si="0"/>
        <v>2.2276785714285716</v>
      </c>
      <c r="F239" s="1">
        <f t="shared" si="1"/>
        <v>2E-3</v>
      </c>
    </row>
    <row r="240" spans="1:6" ht="12.75" x14ac:dyDescent="0.2">
      <c r="A240" s="1">
        <v>112</v>
      </c>
      <c r="B240" s="1">
        <v>1000</v>
      </c>
      <c r="C240">
        <f t="shared" si="10"/>
        <v>112250.5</v>
      </c>
      <c r="D240" s="1">
        <v>1</v>
      </c>
      <c r="E240" s="1">
        <f t="shared" si="0"/>
        <v>2.2366071428571428</v>
      </c>
      <c r="F240" s="1">
        <f t="shared" si="1"/>
        <v>1E-3</v>
      </c>
    </row>
    <row r="241" spans="1:9" ht="12.75" x14ac:dyDescent="0.2">
      <c r="A241" s="1">
        <v>112</v>
      </c>
      <c r="B241" s="1">
        <v>1000</v>
      </c>
      <c r="C241">
        <f>112251.5</f>
        <v>112251.5</v>
      </c>
      <c r="D241" s="1">
        <v>1</v>
      </c>
      <c r="E241" s="1">
        <f t="shared" si="0"/>
        <v>2.2455357142857144</v>
      </c>
      <c r="F241" s="1">
        <f t="shared" si="1"/>
        <v>1E-3</v>
      </c>
    </row>
    <row r="242" spans="1:9" ht="12.75" x14ac:dyDescent="0.2">
      <c r="A242" s="1">
        <v>112</v>
      </c>
      <c r="B242" s="1">
        <v>1000</v>
      </c>
      <c r="C242">
        <f>112256.5</f>
        <v>112256.5</v>
      </c>
      <c r="D242" s="1">
        <v>1</v>
      </c>
      <c r="E242" s="1">
        <f t="shared" si="0"/>
        <v>2.2901785714285716</v>
      </c>
      <c r="F242" s="1">
        <f t="shared" si="1"/>
        <v>1E-3</v>
      </c>
      <c r="G242">
        <f>SUM(D225:D242)</f>
        <v>999</v>
      </c>
      <c r="H242">
        <f>SUM(F225:F242)</f>
        <v>0.99900000000000022</v>
      </c>
      <c r="I242" s="1" t="s">
        <v>15</v>
      </c>
    </row>
    <row r="243" spans="1:9" ht="12.75" x14ac:dyDescent="0.2">
      <c r="A243" s="1">
        <v>120</v>
      </c>
      <c r="B243" s="1">
        <v>1000</v>
      </c>
      <c r="C243" s="1">
        <v>120248.5</v>
      </c>
      <c r="D243" s="1">
        <v>4</v>
      </c>
      <c r="E243" s="1">
        <f t="shared" si="0"/>
        <v>2.0708333333333333</v>
      </c>
      <c r="F243" s="1">
        <f t="shared" si="1"/>
        <v>4.0000000000000001E-3</v>
      </c>
    </row>
    <row r="244" spans="1:9" ht="12.75" x14ac:dyDescent="0.2">
      <c r="A244" s="1">
        <v>120</v>
      </c>
      <c r="B244" s="1">
        <v>1000</v>
      </c>
      <c r="C244">
        <f t="shared" ref="C244:C260" si="11">C243+1</f>
        <v>120249.5</v>
      </c>
      <c r="D244" s="1">
        <v>6</v>
      </c>
      <c r="E244" s="1">
        <f t="shared" si="0"/>
        <v>2.0791666666666666</v>
      </c>
      <c r="F244" s="1">
        <f t="shared" si="1"/>
        <v>6.0000000000000001E-3</v>
      </c>
    </row>
    <row r="245" spans="1:9" ht="12.75" x14ac:dyDescent="0.2">
      <c r="A245" s="1">
        <v>120</v>
      </c>
      <c r="B245" s="1">
        <v>1000</v>
      </c>
      <c r="C245">
        <f t="shared" si="11"/>
        <v>120250.5</v>
      </c>
      <c r="D245" s="1">
        <v>28</v>
      </c>
      <c r="E245" s="1">
        <f t="shared" si="0"/>
        <v>2.0874999999999999</v>
      </c>
      <c r="F245" s="1">
        <f t="shared" si="1"/>
        <v>2.8000000000000001E-2</v>
      </c>
    </row>
    <row r="246" spans="1:9" ht="12.75" x14ac:dyDescent="0.2">
      <c r="A246" s="1">
        <v>120</v>
      </c>
      <c r="B246" s="1">
        <v>1000</v>
      </c>
      <c r="C246">
        <f t="shared" si="11"/>
        <v>120251.5</v>
      </c>
      <c r="D246" s="1">
        <v>54</v>
      </c>
      <c r="E246" s="1">
        <f t="shared" si="0"/>
        <v>2.0958333333333332</v>
      </c>
      <c r="F246" s="1">
        <f t="shared" si="1"/>
        <v>5.3999999999999999E-2</v>
      </c>
    </row>
    <row r="247" spans="1:9" ht="12.75" x14ac:dyDescent="0.2">
      <c r="A247" s="1">
        <v>120</v>
      </c>
      <c r="B247" s="1">
        <v>1000</v>
      </c>
      <c r="C247">
        <f t="shared" si="11"/>
        <v>120252.5</v>
      </c>
      <c r="D247" s="1">
        <v>54</v>
      </c>
      <c r="E247" s="1">
        <f t="shared" si="0"/>
        <v>2.1041666666666665</v>
      </c>
      <c r="F247" s="1">
        <f t="shared" si="1"/>
        <v>5.3999999999999999E-2</v>
      </c>
    </row>
    <row r="248" spans="1:9" ht="12.75" x14ac:dyDescent="0.2">
      <c r="A248" s="1">
        <v>120</v>
      </c>
      <c r="B248" s="1">
        <v>1000</v>
      </c>
      <c r="C248">
        <f t="shared" si="11"/>
        <v>120253.5</v>
      </c>
      <c r="D248" s="1">
        <v>62</v>
      </c>
      <c r="E248" s="1">
        <f t="shared" si="0"/>
        <v>2.1124999999999998</v>
      </c>
      <c r="F248" s="1">
        <f t="shared" si="1"/>
        <v>6.2E-2</v>
      </c>
    </row>
    <row r="249" spans="1:9" ht="12.75" x14ac:dyDescent="0.2">
      <c r="A249" s="1">
        <v>120</v>
      </c>
      <c r="B249" s="1">
        <v>1000</v>
      </c>
      <c r="C249">
        <f t="shared" si="11"/>
        <v>120254.5</v>
      </c>
      <c r="D249" s="1">
        <v>45</v>
      </c>
      <c r="E249" s="1">
        <f t="shared" si="0"/>
        <v>2.1208333333333331</v>
      </c>
      <c r="F249" s="1">
        <f t="shared" si="1"/>
        <v>4.4999999999999998E-2</v>
      </c>
    </row>
    <row r="250" spans="1:9" ht="12.75" x14ac:dyDescent="0.2">
      <c r="A250" s="1">
        <v>120</v>
      </c>
      <c r="B250" s="1">
        <v>1000</v>
      </c>
      <c r="C250">
        <f t="shared" si="11"/>
        <v>120255.5</v>
      </c>
      <c r="D250" s="1">
        <v>76</v>
      </c>
      <c r="E250" s="1">
        <f t="shared" si="0"/>
        <v>2.1291666666666669</v>
      </c>
      <c r="F250" s="1">
        <f t="shared" si="1"/>
        <v>7.5999999999999998E-2</v>
      </c>
    </row>
    <row r="251" spans="1:9" ht="12.75" x14ac:dyDescent="0.2">
      <c r="A251" s="1">
        <v>120</v>
      </c>
      <c r="B251" s="1">
        <v>1000</v>
      </c>
      <c r="C251">
        <f t="shared" si="11"/>
        <v>120256.5</v>
      </c>
      <c r="D251" s="1">
        <v>123</v>
      </c>
      <c r="E251" s="1">
        <f t="shared" si="0"/>
        <v>2.1375000000000002</v>
      </c>
      <c r="F251" s="1">
        <f t="shared" si="1"/>
        <v>0.123</v>
      </c>
    </row>
    <row r="252" spans="1:9" ht="12.75" x14ac:dyDescent="0.2">
      <c r="A252" s="1">
        <v>120</v>
      </c>
      <c r="B252" s="1">
        <v>1000</v>
      </c>
      <c r="C252">
        <f t="shared" si="11"/>
        <v>120257.5</v>
      </c>
      <c r="D252" s="1">
        <v>179</v>
      </c>
      <c r="E252" s="1">
        <f t="shared" si="0"/>
        <v>2.1458333333333335</v>
      </c>
      <c r="F252" s="1">
        <f t="shared" si="1"/>
        <v>0.17899999999999999</v>
      </c>
    </row>
    <row r="253" spans="1:9" ht="12.75" x14ac:dyDescent="0.2">
      <c r="A253" s="1">
        <v>120</v>
      </c>
      <c r="B253" s="1">
        <v>1000</v>
      </c>
      <c r="C253">
        <f t="shared" si="11"/>
        <v>120258.5</v>
      </c>
      <c r="D253" s="1">
        <v>176</v>
      </c>
      <c r="E253" s="1">
        <f t="shared" si="0"/>
        <v>2.1541666666666668</v>
      </c>
      <c r="F253" s="1">
        <f t="shared" si="1"/>
        <v>0.17599999999999999</v>
      </c>
    </row>
    <row r="254" spans="1:9" ht="12.75" x14ac:dyDescent="0.2">
      <c r="A254" s="1">
        <v>120</v>
      </c>
      <c r="B254" s="1">
        <v>1000</v>
      </c>
      <c r="C254">
        <f t="shared" si="11"/>
        <v>120259.5</v>
      </c>
      <c r="D254" s="1">
        <v>98</v>
      </c>
      <c r="E254" s="1">
        <f t="shared" si="0"/>
        <v>2.1625000000000001</v>
      </c>
      <c r="F254" s="1">
        <f t="shared" si="1"/>
        <v>9.8000000000000004E-2</v>
      </c>
    </row>
    <row r="255" spans="1:9" ht="12.75" x14ac:dyDescent="0.2">
      <c r="A255" s="1">
        <v>120</v>
      </c>
      <c r="B255" s="1">
        <v>1000</v>
      </c>
      <c r="C255">
        <f t="shared" si="11"/>
        <v>120260.5</v>
      </c>
      <c r="D255" s="1">
        <v>38</v>
      </c>
      <c r="E255" s="1">
        <f t="shared" si="0"/>
        <v>2.1708333333333334</v>
      </c>
      <c r="F255" s="1">
        <f t="shared" si="1"/>
        <v>3.7999999999999999E-2</v>
      </c>
    </row>
    <row r="256" spans="1:9" ht="12.75" x14ac:dyDescent="0.2">
      <c r="A256" s="1">
        <v>120</v>
      </c>
      <c r="B256" s="1">
        <v>1000</v>
      </c>
      <c r="C256">
        <f t="shared" si="11"/>
        <v>120261.5</v>
      </c>
      <c r="D256" s="1">
        <v>29</v>
      </c>
      <c r="E256" s="1">
        <f t="shared" si="0"/>
        <v>2.1791666666666667</v>
      </c>
      <c r="F256" s="1">
        <f t="shared" si="1"/>
        <v>2.9000000000000001E-2</v>
      </c>
    </row>
    <row r="257" spans="1:9" ht="12.75" x14ac:dyDescent="0.2">
      <c r="A257" s="1">
        <v>120</v>
      </c>
      <c r="B257" s="1">
        <v>1000</v>
      </c>
      <c r="C257">
        <f t="shared" si="11"/>
        <v>120262.5</v>
      </c>
      <c r="D257" s="1">
        <v>16</v>
      </c>
      <c r="E257" s="1">
        <f t="shared" si="0"/>
        <v>2.1875</v>
      </c>
      <c r="F257" s="1">
        <f t="shared" si="1"/>
        <v>1.6E-2</v>
      </c>
    </row>
    <row r="258" spans="1:9" ht="12.75" x14ac:dyDescent="0.2">
      <c r="A258" s="1">
        <v>120</v>
      </c>
      <c r="B258" s="1">
        <v>1000</v>
      </c>
      <c r="C258">
        <f t="shared" si="11"/>
        <v>120263.5</v>
      </c>
      <c r="D258" s="1">
        <v>6</v>
      </c>
      <c r="E258" s="1">
        <f t="shared" si="0"/>
        <v>2.1958333333333333</v>
      </c>
      <c r="F258" s="1">
        <f t="shared" si="1"/>
        <v>6.0000000000000001E-3</v>
      </c>
    </row>
    <row r="259" spans="1:9" ht="12.75" x14ac:dyDescent="0.2">
      <c r="A259" s="1">
        <v>120</v>
      </c>
      <c r="B259" s="1">
        <v>1000</v>
      </c>
      <c r="C259">
        <f t="shared" si="11"/>
        <v>120264.5</v>
      </c>
      <c r="D259" s="1">
        <v>1</v>
      </c>
      <c r="E259" s="1">
        <f t="shared" si="0"/>
        <v>2.2041666666666666</v>
      </c>
      <c r="F259" s="1">
        <f t="shared" si="1"/>
        <v>1E-3</v>
      </c>
    </row>
    <row r="260" spans="1:9" ht="12.75" x14ac:dyDescent="0.2">
      <c r="A260" s="1">
        <v>120</v>
      </c>
      <c r="B260" s="1">
        <v>1000</v>
      </c>
      <c r="C260">
        <f t="shared" si="11"/>
        <v>120265.5</v>
      </c>
      <c r="D260" s="1">
        <v>1</v>
      </c>
      <c r="E260" s="1">
        <f t="shared" si="0"/>
        <v>2.2124999999999999</v>
      </c>
      <c r="F260" s="1">
        <f t="shared" si="1"/>
        <v>1E-3</v>
      </c>
    </row>
    <row r="261" spans="1:9" ht="12.75" x14ac:dyDescent="0.2">
      <c r="A261" s="1">
        <v>120</v>
      </c>
      <c r="B261" s="1">
        <v>1000</v>
      </c>
      <c r="C261">
        <f>120267.5</f>
        <v>120267.5</v>
      </c>
      <c r="D261" s="1">
        <v>1</v>
      </c>
      <c r="E261" s="1">
        <f t="shared" si="0"/>
        <v>2.2291666666666665</v>
      </c>
      <c r="F261" s="1">
        <f t="shared" si="1"/>
        <v>1E-3</v>
      </c>
    </row>
    <row r="262" spans="1:9" ht="12.75" x14ac:dyDescent="0.2">
      <c r="A262" s="1">
        <v>120</v>
      </c>
      <c r="B262" s="1">
        <v>1000</v>
      </c>
      <c r="C262">
        <f>120274.5</f>
        <v>120274.5</v>
      </c>
      <c r="D262" s="1">
        <v>1</v>
      </c>
      <c r="E262" s="1">
        <f t="shared" si="0"/>
        <v>2.2875000000000001</v>
      </c>
      <c r="F262" s="1">
        <f t="shared" si="1"/>
        <v>1E-3</v>
      </c>
      <c r="G262">
        <f>SUM(D243:D262)</f>
        <v>998</v>
      </c>
      <c r="H262">
        <f>SUM(F243:F262)</f>
        <v>0.998</v>
      </c>
      <c r="I262" s="1" t="s">
        <v>16</v>
      </c>
    </row>
    <row r="263" spans="1:9" ht="12.75" x14ac:dyDescent="0.2">
      <c r="A263" s="1">
        <v>128</v>
      </c>
      <c r="B263" s="1">
        <v>300</v>
      </c>
      <c r="C263" s="1">
        <v>128266</v>
      </c>
      <c r="D263" s="1">
        <v>2</v>
      </c>
      <c r="E263" s="1">
        <f t="shared" si="0"/>
        <v>2.078125</v>
      </c>
      <c r="F263" s="1">
        <f t="shared" si="1"/>
        <v>6.6666666666666671E-3</v>
      </c>
    </row>
    <row r="264" spans="1:9" ht="12.75" x14ac:dyDescent="0.2">
      <c r="A264" s="1">
        <v>128</v>
      </c>
      <c r="B264" s="1">
        <v>300</v>
      </c>
      <c r="C264" s="1">
        <v>128268</v>
      </c>
      <c r="D264" s="1">
        <v>28</v>
      </c>
      <c r="E264" s="1">
        <f t="shared" si="0"/>
        <v>2.09375</v>
      </c>
      <c r="F264" s="1">
        <f t="shared" si="1"/>
        <v>9.3333333333333338E-2</v>
      </c>
    </row>
    <row r="265" spans="1:9" ht="12.75" x14ac:dyDescent="0.2">
      <c r="A265" s="1">
        <v>128</v>
      </c>
      <c r="B265" s="1">
        <v>300</v>
      </c>
      <c r="C265" s="1">
        <v>128270</v>
      </c>
      <c r="D265" s="1">
        <v>100</v>
      </c>
      <c r="E265" s="1">
        <f t="shared" si="0"/>
        <v>2.109375</v>
      </c>
      <c r="F265" s="1">
        <f t="shared" si="1"/>
        <v>0.33333333333333331</v>
      </c>
    </row>
    <row r="266" spans="1:9" ht="12.75" x14ac:dyDescent="0.2">
      <c r="A266" s="1">
        <v>128</v>
      </c>
      <c r="B266" s="1">
        <v>300</v>
      </c>
      <c r="C266" s="1">
        <v>128272</v>
      </c>
      <c r="D266" s="1">
        <v>62</v>
      </c>
      <c r="E266" s="1">
        <f t="shared" si="0"/>
        <v>2.125</v>
      </c>
      <c r="F266" s="1">
        <f t="shared" si="1"/>
        <v>0.20666666666666667</v>
      </c>
    </row>
    <row r="267" spans="1:9" ht="12.75" x14ac:dyDescent="0.2">
      <c r="A267" s="1">
        <v>128</v>
      </c>
      <c r="B267" s="1">
        <v>300</v>
      </c>
      <c r="C267" s="1">
        <v>128274</v>
      </c>
      <c r="D267" s="1">
        <v>28</v>
      </c>
      <c r="E267" s="1">
        <f t="shared" si="0"/>
        <v>2.140625</v>
      </c>
      <c r="F267" s="1">
        <f t="shared" si="1"/>
        <v>9.3333333333333338E-2</v>
      </c>
    </row>
    <row r="268" spans="1:9" ht="12.75" x14ac:dyDescent="0.2">
      <c r="A268" s="1">
        <v>128</v>
      </c>
      <c r="B268" s="1">
        <v>300</v>
      </c>
      <c r="C268" s="1">
        <v>128276</v>
      </c>
      <c r="D268" s="1">
        <v>50</v>
      </c>
      <c r="E268" s="1">
        <f t="shared" si="0"/>
        <v>2.15625</v>
      </c>
      <c r="F268" s="1">
        <f t="shared" si="1"/>
        <v>0.16666666666666666</v>
      </c>
    </row>
    <row r="269" spans="1:9" ht="12.75" x14ac:dyDescent="0.2">
      <c r="A269" s="1">
        <v>128</v>
      </c>
      <c r="B269" s="1">
        <v>300</v>
      </c>
      <c r="C269" s="1">
        <v>128278</v>
      </c>
      <c r="D269" s="1">
        <v>22</v>
      </c>
      <c r="E269" s="1">
        <f t="shared" si="0"/>
        <v>2.171875</v>
      </c>
      <c r="F269" s="1">
        <f t="shared" si="1"/>
        <v>7.3333333333333334E-2</v>
      </c>
    </row>
    <row r="270" spans="1:9" ht="12.75" x14ac:dyDescent="0.2">
      <c r="A270" s="1">
        <v>128</v>
      </c>
      <c r="B270" s="1">
        <v>300</v>
      </c>
      <c r="C270" s="1">
        <v>128280</v>
      </c>
      <c r="D270" s="1">
        <v>6</v>
      </c>
      <c r="E270" s="1">
        <f t="shared" si="0"/>
        <v>2.1875</v>
      </c>
      <c r="F270" s="1">
        <f t="shared" si="1"/>
        <v>0.02</v>
      </c>
    </row>
    <row r="271" spans="1:9" ht="12.75" x14ac:dyDescent="0.2">
      <c r="A271" s="1">
        <v>128</v>
      </c>
      <c r="B271" s="1">
        <v>300</v>
      </c>
      <c r="C271" s="1">
        <v>128282</v>
      </c>
      <c r="D271" s="1">
        <v>1</v>
      </c>
      <c r="E271" s="1">
        <f t="shared" si="0"/>
        <v>2.203125</v>
      </c>
      <c r="F271" s="1">
        <f t="shared" si="1"/>
        <v>3.3333333333333335E-3</v>
      </c>
      <c r="G271">
        <f>SUM(D263:D271)</f>
        <v>299</v>
      </c>
      <c r="H271">
        <f>SUM(F263:F271)</f>
        <v>0.9966666666666667</v>
      </c>
      <c r="I271" s="1" t="s">
        <v>17</v>
      </c>
    </row>
    <row r="272" spans="1:9" ht="12.75" x14ac:dyDescent="0.2">
      <c r="A272" s="1">
        <v>160</v>
      </c>
      <c r="B272" s="1">
        <v>1000</v>
      </c>
      <c r="C272" s="1">
        <v>160333</v>
      </c>
      <c r="D272" s="1">
        <v>4</v>
      </c>
      <c r="E272" s="1">
        <f t="shared" si="0"/>
        <v>2.0812499999999998</v>
      </c>
      <c r="F272" s="1">
        <f t="shared" si="1"/>
        <v>4.0000000000000001E-3</v>
      </c>
    </row>
    <row r="273" spans="1:9" ht="12.75" x14ac:dyDescent="0.2">
      <c r="A273" s="1">
        <v>160</v>
      </c>
      <c r="B273" s="1">
        <v>1000</v>
      </c>
      <c r="C273" s="1">
        <f t="shared" ref="C273:C282" si="12">C272+2</f>
        <v>160335</v>
      </c>
      <c r="D273" s="1">
        <v>39</v>
      </c>
      <c r="E273" s="1">
        <f t="shared" si="0"/>
        <v>2.09375</v>
      </c>
      <c r="F273" s="1">
        <f t="shared" si="1"/>
        <v>3.9E-2</v>
      </c>
    </row>
    <row r="274" spans="1:9" ht="12.75" x14ac:dyDescent="0.2">
      <c r="A274" s="1">
        <v>160</v>
      </c>
      <c r="B274" s="1">
        <v>1000</v>
      </c>
      <c r="C274" s="1">
        <f t="shared" si="12"/>
        <v>160337</v>
      </c>
      <c r="D274" s="1">
        <v>110</v>
      </c>
      <c r="E274" s="1">
        <f t="shared" si="0"/>
        <v>2.1062500000000002</v>
      </c>
      <c r="F274" s="1">
        <f t="shared" si="1"/>
        <v>0.11</v>
      </c>
    </row>
    <row r="275" spans="1:9" ht="12.75" x14ac:dyDescent="0.2">
      <c r="A275" s="1">
        <v>160</v>
      </c>
      <c r="B275" s="1">
        <v>1000</v>
      </c>
      <c r="C275" s="1">
        <f t="shared" si="12"/>
        <v>160339</v>
      </c>
      <c r="D275" s="1">
        <v>106</v>
      </c>
      <c r="E275" s="1">
        <f t="shared" si="0"/>
        <v>2.1187499999999999</v>
      </c>
      <c r="F275" s="1">
        <f t="shared" si="1"/>
        <v>0.106</v>
      </c>
    </row>
    <row r="276" spans="1:9" ht="12.75" x14ac:dyDescent="0.2">
      <c r="A276" s="1">
        <v>160</v>
      </c>
      <c r="B276" s="1">
        <v>1000</v>
      </c>
      <c r="C276" s="1">
        <f t="shared" si="12"/>
        <v>160341</v>
      </c>
      <c r="D276" s="1">
        <v>190</v>
      </c>
      <c r="E276" s="1">
        <f t="shared" si="0"/>
        <v>2.1312500000000001</v>
      </c>
      <c r="F276" s="1">
        <f t="shared" si="1"/>
        <v>0.19</v>
      </c>
    </row>
    <row r="277" spans="1:9" ht="12.75" x14ac:dyDescent="0.2">
      <c r="A277" s="1">
        <v>160</v>
      </c>
      <c r="B277" s="1">
        <v>1000</v>
      </c>
      <c r="C277" s="1">
        <f t="shared" si="12"/>
        <v>160343</v>
      </c>
      <c r="D277" s="1">
        <v>235</v>
      </c>
      <c r="E277" s="1">
        <f t="shared" si="0"/>
        <v>2.1437499999999998</v>
      </c>
      <c r="F277" s="1">
        <f t="shared" si="1"/>
        <v>0.23499999999999999</v>
      </c>
    </row>
    <row r="278" spans="1:9" ht="12.75" x14ac:dyDescent="0.2">
      <c r="A278" s="1">
        <v>160</v>
      </c>
      <c r="B278" s="1">
        <v>1000</v>
      </c>
      <c r="C278" s="1">
        <f t="shared" si="12"/>
        <v>160345</v>
      </c>
      <c r="D278" s="1">
        <v>129</v>
      </c>
      <c r="E278" s="1">
        <f t="shared" si="0"/>
        <v>2.15625</v>
      </c>
      <c r="F278" s="1">
        <f t="shared" si="1"/>
        <v>0.129</v>
      </c>
    </row>
    <row r="279" spans="1:9" ht="12.75" x14ac:dyDescent="0.2">
      <c r="A279" s="1">
        <v>160</v>
      </c>
      <c r="B279" s="1">
        <v>1000</v>
      </c>
      <c r="C279" s="1">
        <f t="shared" si="12"/>
        <v>160347</v>
      </c>
      <c r="D279" s="1">
        <v>97</v>
      </c>
      <c r="E279" s="1">
        <f t="shared" si="0"/>
        <v>2.1687500000000002</v>
      </c>
      <c r="F279" s="1">
        <f t="shared" si="1"/>
        <v>9.7000000000000003E-2</v>
      </c>
    </row>
    <row r="280" spans="1:9" ht="12.75" x14ac:dyDescent="0.2">
      <c r="A280" s="1">
        <v>160</v>
      </c>
      <c r="B280" s="1">
        <v>1000</v>
      </c>
      <c r="C280" s="1">
        <f t="shared" si="12"/>
        <v>160349</v>
      </c>
      <c r="D280" s="1">
        <v>66</v>
      </c>
      <c r="E280" s="1">
        <f t="shared" si="0"/>
        <v>2.1812499999999999</v>
      </c>
      <c r="F280" s="1">
        <f t="shared" si="1"/>
        <v>6.6000000000000003E-2</v>
      </c>
    </row>
    <row r="281" spans="1:9" ht="12.75" x14ac:dyDescent="0.2">
      <c r="A281" s="1">
        <v>160</v>
      </c>
      <c r="B281" s="1">
        <v>1000</v>
      </c>
      <c r="C281" s="1">
        <f t="shared" si="12"/>
        <v>160351</v>
      </c>
      <c r="D281" s="1">
        <v>20</v>
      </c>
      <c r="E281" s="1">
        <f t="shared" si="0"/>
        <v>2.1937500000000001</v>
      </c>
      <c r="F281" s="1">
        <f t="shared" si="1"/>
        <v>0.02</v>
      </c>
    </row>
    <row r="282" spans="1:9" ht="12.75" x14ac:dyDescent="0.2">
      <c r="A282" s="1">
        <v>160</v>
      </c>
      <c r="B282" s="1">
        <v>1000</v>
      </c>
      <c r="C282" s="1">
        <f t="shared" si="12"/>
        <v>160353</v>
      </c>
      <c r="D282" s="1">
        <v>1</v>
      </c>
      <c r="E282" s="1">
        <f t="shared" si="0"/>
        <v>2.2062499999999998</v>
      </c>
      <c r="F282" s="1">
        <f t="shared" si="1"/>
        <v>1E-3</v>
      </c>
    </row>
    <row r="283" spans="1:9" ht="12.75" x14ac:dyDescent="0.2">
      <c r="A283" s="1">
        <v>160</v>
      </c>
      <c r="B283" s="1">
        <v>1000</v>
      </c>
      <c r="C283" s="1">
        <f>160359</f>
        <v>160359</v>
      </c>
      <c r="D283" s="1">
        <v>1</v>
      </c>
      <c r="E283" s="1">
        <f t="shared" si="0"/>
        <v>2.2437499999999999</v>
      </c>
      <c r="F283" s="1">
        <f t="shared" si="1"/>
        <v>1E-3</v>
      </c>
    </row>
    <row r="284" spans="1:9" ht="12.75" x14ac:dyDescent="0.2">
      <c r="A284" s="1">
        <v>160</v>
      </c>
      <c r="B284" s="1">
        <v>1000</v>
      </c>
      <c r="C284" s="1">
        <f>160361</f>
        <v>160361</v>
      </c>
      <c r="D284" s="1">
        <v>1</v>
      </c>
      <c r="E284" s="1">
        <f t="shared" si="0"/>
        <v>2.2562500000000001</v>
      </c>
      <c r="F284" s="1">
        <f t="shared" si="1"/>
        <v>1E-3</v>
      </c>
      <c r="G284">
        <f>SUM(D272:D284)</f>
        <v>999</v>
      </c>
      <c r="H284">
        <f>SUM(F272:F284)</f>
        <v>0.999</v>
      </c>
      <c r="I284" s="1" t="s">
        <v>18</v>
      </c>
    </row>
    <row r="285" spans="1:9" ht="12.75" x14ac:dyDescent="0.2">
      <c r="A285" s="1">
        <v>192</v>
      </c>
      <c r="B285" s="1">
        <v>1000</v>
      </c>
      <c r="C285" s="1">
        <v>192399</v>
      </c>
      <c r="D285" s="1">
        <v>3</v>
      </c>
      <c r="E285" s="1">
        <f t="shared" si="0"/>
        <v>2.078125</v>
      </c>
      <c r="F285" s="1">
        <f t="shared" si="1"/>
        <v>3.0000000000000001E-3</v>
      </c>
    </row>
    <row r="286" spans="1:9" ht="12.75" x14ac:dyDescent="0.2">
      <c r="A286" s="1">
        <v>192</v>
      </c>
      <c r="B286" s="1">
        <v>1000</v>
      </c>
      <c r="C286">
        <f t="shared" ref="C286:C296" si="13">C285+2</f>
        <v>192401</v>
      </c>
      <c r="D286" s="1">
        <v>16</v>
      </c>
      <c r="E286" s="1">
        <f t="shared" si="0"/>
        <v>2.0885416666666665</v>
      </c>
      <c r="F286" s="1">
        <f t="shared" si="1"/>
        <v>1.6E-2</v>
      </c>
    </row>
    <row r="287" spans="1:9" ht="12.75" x14ac:dyDescent="0.2">
      <c r="A287" s="1">
        <v>192</v>
      </c>
      <c r="B287" s="1">
        <v>1000</v>
      </c>
      <c r="C287">
        <f t="shared" si="13"/>
        <v>192403</v>
      </c>
      <c r="D287" s="1">
        <v>40</v>
      </c>
      <c r="E287" s="1">
        <f t="shared" si="0"/>
        <v>2.0989583333333335</v>
      </c>
      <c r="F287" s="1">
        <f t="shared" si="1"/>
        <v>0.04</v>
      </c>
    </row>
    <row r="288" spans="1:9" ht="12.75" x14ac:dyDescent="0.2">
      <c r="A288" s="1">
        <v>192</v>
      </c>
      <c r="B288" s="1">
        <v>1000</v>
      </c>
      <c r="C288">
        <f t="shared" si="13"/>
        <v>192405</v>
      </c>
      <c r="D288" s="1">
        <v>89</v>
      </c>
      <c r="E288" s="1">
        <f t="shared" si="0"/>
        <v>2.109375</v>
      </c>
      <c r="F288" s="1">
        <f t="shared" si="1"/>
        <v>8.8999999999999996E-2</v>
      </c>
    </row>
    <row r="289" spans="1:9" ht="12.75" x14ac:dyDescent="0.2">
      <c r="A289" s="1">
        <v>192</v>
      </c>
      <c r="B289" s="1">
        <v>1000</v>
      </c>
      <c r="C289">
        <f t="shared" si="13"/>
        <v>192407</v>
      </c>
      <c r="D289" s="1">
        <v>190</v>
      </c>
      <c r="E289" s="1">
        <f t="shared" si="0"/>
        <v>2.1197916666666665</v>
      </c>
      <c r="F289" s="1">
        <f t="shared" si="1"/>
        <v>0.19</v>
      </c>
    </row>
    <row r="290" spans="1:9" ht="12.75" x14ac:dyDescent="0.2">
      <c r="A290" s="1">
        <v>192</v>
      </c>
      <c r="B290" s="1">
        <v>1000</v>
      </c>
      <c r="C290">
        <f t="shared" si="13"/>
        <v>192409</v>
      </c>
      <c r="D290" s="1">
        <v>231</v>
      </c>
      <c r="E290" s="1">
        <f t="shared" si="0"/>
        <v>2.1302083333333335</v>
      </c>
      <c r="F290" s="1">
        <f t="shared" si="1"/>
        <v>0.23100000000000001</v>
      </c>
    </row>
    <row r="291" spans="1:9" ht="12.75" x14ac:dyDescent="0.2">
      <c r="A291" s="1">
        <v>192</v>
      </c>
      <c r="B291" s="1">
        <v>1000</v>
      </c>
      <c r="C291">
        <f t="shared" si="13"/>
        <v>192411</v>
      </c>
      <c r="D291" s="1">
        <v>164</v>
      </c>
      <c r="E291" s="1">
        <f t="shared" si="0"/>
        <v>2.140625</v>
      </c>
      <c r="F291" s="1">
        <f t="shared" si="1"/>
        <v>0.16400000000000001</v>
      </c>
    </row>
    <row r="292" spans="1:9" ht="12.75" x14ac:dyDescent="0.2">
      <c r="A292" s="1">
        <v>192</v>
      </c>
      <c r="B292" s="1">
        <v>1000</v>
      </c>
      <c r="C292">
        <f t="shared" si="13"/>
        <v>192413</v>
      </c>
      <c r="D292" s="1">
        <v>142</v>
      </c>
      <c r="E292" s="1">
        <f t="shared" si="0"/>
        <v>2.1510416666666665</v>
      </c>
      <c r="F292" s="1">
        <f t="shared" si="1"/>
        <v>0.14199999999999999</v>
      </c>
    </row>
    <row r="293" spans="1:9" ht="12.75" x14ac:dyDescent="0.2">
      <c r="A293" s="1">
        <v>192</v>
      </c>
      <c r="B293" s="1">
        <v>1000</v>
      </c>
      <c r="C293">
        <f t="shared" si="13"/>
        <v>192415</v>
      </c>
      <c r="D293" s="1">
        <v>85</v>
      </c>
      <c r="E293" s="1">
        <f t="shared" si="0"/>
        <v>2.1614583333333335</v>
      </c>
      <c r="F293" s="1">
        <f t="shared" si="1"/>
        <v>8.5000000000000006E-2</v>
      </c>
    </row>
    <row r="294" spans="1:9" ht="12.75" x14ac:dyDescent="0.2">
      <c r="A294" s="1">
        <v>192</v>
      </c>
      <c r="B294" s="1">
        <v>1000</v>
      </c>
      <c r="C294">
        <f t="shared" si="13"/>
        <v>192417</v>
      </c>
      <c r="D294" s="1">
        <v>27</v>
      </c>
      <c r="E294" s="1">
        <f t="shared" si="0"/>
        <v>2.171875</v>
      </c>
      <c r="F294" s="1">
        <f t="shared" si="1"/>
        <v>2.7E-2</v>
      </c>
    </row>
    <row r="295" spans="1:9" ht="12.75" x14ac:dyDescent="0.2">
      <c r="A295" s="1">
        <v>192</v>
      </c>
      <c r="B295" s="1">
        <v>1000</v>
      </c>
      <c r="C295">
        <f t="shared" si="13"/>
        <v>192419</v>
      </c>
      <c r="D295" s="1">
        <v>6</v>
      </c>
      <c r="E295" s="1">
        <f t="shared" si="0"/>
        <v>2.1822916666666665</v>
      </c>
      <c r="F295" s="1">
        <f t="shared" si="1"/>
        <v>6.0000000000000001E-3</v>
      </c>
    </row>
    <row r="296" spans="1:9" ht="12.75" x14ac:dyDescent="0.2">
      <c r="A296" s="1">
        <v>192</v>
      </c>
      <c r="B296" s="1">
        <v>1000</v>
      </c>
      <c r="C296">
        <f t="shared" si="13"/>
        <v>192421</v>
      </c>
      <c r="D296" s="1">
        <v>1</v>
      </c>
      <c r="E296" s="1">
        <f t="shared" si="0"/>
        <v>2.1927083333333335</v>
      </c>
      <c r="F296" s="1">
        <f t="shared" si="1"/>
        <v>1E-3</v>
      </c>
    </row>
    <row r="297" spans="1:9" ht="12.75" x14ac:dyDescent="0.2">
      <c r="A297" s="1">
        <v>192</v>
      </c>
      <c r="B297" s="1">
        <v>1000</v>
      </c>
      <c r="C297">
        <f>192425</f>
        <v>192425</v>
      </c>
      <c r="D297" s="1">
        <v>1</v>
      </c>
      <c r="E297" s="1">
        <f t="shared" si="0"/>
        <v>2.2135416666666665</v>
      </c>
      <c r="F297" s="1">
        <f t="shared" si="1"/>
        <v>1E-3</v>
      </c>
    </row>
    <row r="298" spans="1:9" ht="12.75" x14ac:dyDescent="0.2">
      <c r="A298" s="1">
        <v>192</v>
      </c>
      <c r="B298" s="1">
        <v>1000</v>
      </c>
      <c r="C298">
        <f>192431</f>
        <v>192431</v>
      </c>
      <c r="D298" s="1">
        <v>2</v>
      </c>
      <c r="E298" s="1">
        <f t="shared" si="0"/>
        <v>2.2447916666666665</v>
      </c>
      <c r="F298" s="1">
        <f t="shared" si="1"/>
        <v>2E-3</v>
      </c>
      <c r="G298">
        <f>SUM(D285:D298)</f>
        <v>997</v>
      </c>
      <c r="H298">
        <f>SUM(F285:F298)</f>
        <v>0.997</v>
      </c>
      <c r="I298" s="1" t="s">
        <v>19</v>
      </c>
    </row>
    <row r="299" spans="1:9" ht="12.75" x14ac:dyDescent="0.2">
      <c r="A299" s="1">
        <v>224</v>
      </c>
      <c r="B299" s="1">
        <v>1000</v>
      </c>
      <c r="C299" s="1">
        <v>224466</v>
      </c>
      <c r="D299" s="1">
        <v>1</v>
      </c>
      <c r="E299" s="1">
        <f t="shared" si="0"/>
        <v>2.0803571428571428</v>
      </c>
      <c r="F299" s="1">
        <f t="shared" si="1"/>
        <v>1E-3</v>
      </c>
    </row>
    <row r="300" spans="1:9" ht="12.75" x14ac:dyDescent="0.2">
      <c r="A300" s="1">
        <v>224</v>
      </c>
      <c r="B300" s="1">
        <v>1000</v>
      </c>
      <c r="C300">
        <f t="shared" ref="C300:C312" si="14">C299+2</f>
        <v>224468</v>
      </c>
      <c r="D300" s="1">
        <v>7</v>
      </c>
      <c r="E300" s="1">
        <f t="shared" si="0"/>
        <v>2.0892857142857144</v>
      </c>
      <c r="F300" s="1">
        <f t="shared" si="1"/>
        <v>7.0000000000000001E-3</v>
      </c>
    </row>
    <row r="301" spans="1:9" ht="12.75" x14ac:dyDescent="0.2">
      <c r="A301" s="1">
        <v>224</v>
      </c>
      <c r="B301" s="1">
        <v>1000</v>
      </c>
      <c r="C301">
        <f t="shared" si="14"/>
        <v>224470</v>
      </c>
      <c r="D301" s="1">
        <v>36</v>
      </c>
      <c r="E301" s="1">
        <f t="shared" si="0"/>
        <v>2.0982142857142856</v>
      </c>
      <c r="F301" s="1">
        <f t="shared" si="1"/>
        <v>3.5999999999999997E-2</v>
      </c>
    </row>
    <row r="302" spans="1:9" ht="12.75" x14ac:dyDescent="0.2">
      <c r="A302" s="1">
        <v>224</v>
      </c>
      <c r="B302" s="1">
        <v>1000</v>
      </c>
      <c r="C302">
        <f t="shared" si="14"/>
        <v>224472</v>
      </c>
      <c r="D302" s="1">
        <v>93</v>
      </c>
      <c r="E302" s="1">
        <f t="shared" si="0"/>
        <v>2.1071428571428572</v>
      </c>
      <c r="F302" s="1">
        <f t="shared" si="1"/>
        <v>9.2999999999999999E-2</v>
      </c>
    </row>
    <row r="303" spans="1:9" ht="12.75" x14ac:dyDescent="0.2">
      <c r="A303" s="1">
        <v>224</v>
      </c>
      <c r="B303" s="1">
        <v>1000</v>
      </c>
      <c r="C303">
        <f t="shared" si="14"/>
        <v>224474</v>
      </c>
      <c r="D303" s="1">
        <v>190</v>
      </c>
      <c r="E303" s="1">
        <f t="shared" si="0"/>
        <v>2.1160714285714284</v>
      </c>
      <c r="F303" s="1">
        <f t="shared" si="1"/>
        <v>0.19</v>
      </c>
    </row>
    <row r="304" spans="1:9" ht="12.75" x14ac:dyDescent="0.2">
      <c r="A304" s="1">
        <v>224</v>
      </c>
      <c r="B304" s="1">
        <v>1000</v>
      </c>
      <c r="C304">
        <f t="shared" si="14"/>
        <v>224476</v>
      </c>
      <c r="D304" s="1">
        <v>182</v>
      </c>
      <c r="E304" s="1">
        <f t="shared" si="0"/>
        <v>2.125</v>
      </c>
      <c r="F304" s="1">
        <f t="shared" si="1"/>
        <v>0.182</v>
      </c>
    </row>
    <row r="305" spans="1:9" ht="12.75" x14ac:dyDescent="0.2">
      <c r="A305" s="1">
        <v>224</v>
      </c>
      <c r="B305" s="1">
        <v>1000</v>
      </c>
      <c r="C305">
        <f t="shared" si="14"/>
        <v>224478</v>
      </c>
      <c r="D305" s="1">
        <v>188</v>
      </c>
      <c r="E305" s="1">
        <f t="shared" si="0"/>
        <v>2.1339285714285716</v>
      </c>
      <c r="F305" s="1">
        <f t="shared" si="1"/>
        <v>0.188</v>
      </c>
    </row>
    <row r="306" spans="1:9" ht="12.75" x14ac:dyDescent="0.2">
      <c r="A306" s="1">
        <v>224</v>
      </c>
      <c r="B306" s="1">
        <v>1000</v>
      </c>
      <c r="C306">
        <f t="shared" si="14"/>
        <v>224480</v>
      </c>
      <c r="D306" s="1">
        <v>138</v>
      </c>
      <c r="E306" s="1">
        <f t="shared" si="0"/>
        <v>2.1428571428571428</v>
      </c>
      <c r="F306" s="1">
        <f t="shared" si="1"/>
        <v>0.13800000000000001</v>
      </c>
    </row>
    <row r="307" spans="1:9" ht="12.75" x14ac:dyDescent="0.2">
      <c r="A307" s="1">
        <v>224</v>
      </c>
      <c r="B307" s="1">
        <v>1000</v>
      </c>
      <c r="C307">
        <f t="shared" si="14"/>
        <v>224482</v>
      </c>
      <c r="D307" s="1">
        <v>84</v>
      </c>
      <c r="E307" s="1">
        <f t="shared" si="0"/>
        <v>2.1517857142857144</v>
      </c>
      <c r="F307" s="1">
        <f t="shared" si="1"/>
        <v>8.4000000000000005E-2</v>
      </c>
    </row>
    <row r="308" spans="1:9" ht="12.75" x14ac:dyDescent="0.2">
      <c r="A308" s="1">
        <v>224</v>
      </c>
      <c r="B308" s="1">
        <v>1000</v>
      </c>
      <c r="C308">
        <f t="shared" si="14"/>
        <v>224484</v>
      </c>
      <c r="D308" s="1">
        <v>43</v>
      </c>
      <c r="E308" s="1">
        <f t="shared" si="0"/>
        <v>2.1607142857142856</v>
      </c>
      <c r="F308" s="1">
        <f t="shared" si="1"/>
        <v>4.2999999999999997E-2</v>
      </c>
    </row>
    <row r="309" spans="1:9" ht="12.75" x14ac:dyDescent="0.2">
      <c r="A309" s="1">
        <v>224</v>
      </c>
      <c r="B309" s="1">
        <v>1000</v>
      </c>
      <c r="C309">
        <f t="shared" si="14"/>
        <v>224486</v>
      </c>
      <c r="D309" s="1">
        <v>26</v>
      </c>
      <c r="E309" s="1">
        <f t="shared" si="0"/>
        <v>2.1696428571428572</v>
      </c>
      <c r="F309" s="1">
        <f t="shared" si="1"/>
        <v>2.5999999999999999E-2</v>
      </c>
    </row>
    <row r="310" spans="1:9" ht="12.75" x14ac:dyDescent="0.2">
      <c r="A310" s="1">
        <v>224</v>
      </c>
      <c r="B310" s="1">
        <v>1000</v>
      </c>
      <c r="C310">
        <f t="shared" si="14"/>
        <v>224488</v>
      </c>
      <c r="D310" s="1">
        <v>5</v>
      </c>
      <c r="E310" s="1">
        <f t="shared" si="0"/>
        <v>2.1785714285714284</v>
      </c>
      <c r="F310" s="1">
        <f t="shared" si="1"/>
        <v>5.0000000000000001E-3</v>
      </c>
    </row>
    <row r="311" spans="1:9" ht="12.75" x14ac:dyDescent="0.2">
      <c r="A311" s="1">
        <v>224</v>
      </c>
      <c r="B311" s="1">
        <v>1000</v>
      </c>
      <c r="C311">
        <f t="shared" si="14"/>
        <v>224490</v>
      </c>
      <c r="D311" s="1">
        <v>4</v>
      </c>
      <c r="E311" s="1">
        <f t="shared" si="0"/>
        <v>2.1875</v>
      </c>
      <c r="F311" s="1">
        <f t="shared" si="1"/>
        <v>4.0000000000000001E-3</v>
      </c>
    </row>
    <row r="312" spans="1:9" ht="12.75" x14ac:dyDescent="0.2">
      <c r="A312" s="1">
        <v>224</v>
      </c>
      <c r="B312" s="1">
        <v>1000</v>
      </c>
      <c r="C312">
        <f t="shared" si="14"/>
        <v>224492</v>
      </c>
      <c r="D312" s="1">
        <v>1</v>
      </c>
      <c r="E312" s="1">
        <f t="shared" si="0"/>
        <v>2.1964285714285716</v>
      </c>
      <c r="F312" s="1">
        <f t="shared" si="1"/>
        <v>1E-3</v>
      </c>
      <c r="G312">
        <f>SUM(D299:D312)</f>
        <v>998</v>
      </c>
      <c r="H312">
        <f>SUM(F299:F312)</f>
        <v>0.99800000000000011</v>
      </c>
      <c r="I312" s="1" t="s">
        <v>20</v>
      </c>
    </row>
    <row r="313" spans="1:9" ht="12.75" x14ac:dyDescent="0.2">
      <c r="A313" s="1">
        <v>256</v>
      </c>
      <c r="B313" s="1">
        <v>300</v>
      </c>
      <c r="C313" s="1">
        <v>256535</v>
      </c>
      <c r="D313" s="1">
        <v>3</v>
      </c>
      <c r="E313" s="1">
        <f t="shared" si="0"/>
        <v>2.08984375</v>
      </c>
      <c r="F313" s="1">
        <f t="shared" si="1"/>
        <v>0.01</v>
      </c>
    </row>
    <row r="314" spans="1:9" ht="12.75" x14ac:dyDescent="0.2">
      <c r="A314" s="1">
        <v>256</v>
      </c>
      <c r="B314" s="1">
        <v>300</v>
      </c>
      <c r="C314" s="1">
        <v>256537</v>
      </c>
      <c r="D314" s="1">
        <v>15</v>
      </c>
      <c r="E314" s="1">
        <f t="shared" si="0"/>
        <v>2.09765625</v>
      </c>
      <c r="F314" s="1">
        <f t="shared" si="1"/>
        <v>0.05</v>
      </c>
    </row>
    <row r="315" spans="1:9" ht="12.75" x14ac:dyDescent="0.2">
      <c r="A315" s="1">
        <v>256</v>
      </c>
      <c r="B315" s="1">
        <v>300</v>
      </c>
      <c r="C315" s="1">
        <v>256539</v>
      </c>
      <c r="D315" s="1">
        <v>21</v>
      </c>
      <c r="E315" s="1">
        <f t="shared" si="0"/>
        <v>2.10546875</v>
      </c>
      <c r="F315" s="1">
        <f t="shared" si="1"/>
        <v>7.0000000000000007E-2</v>
      </c>
    </row>
    <row r="316" spans="1:9" ht="12.75" x14ac:dyDescent="0.2">
      <c r="A316" s="1">
        <v>256</v>
      </c>
      <c r="B316" s="1">
        <v>300</v>
      </c>
      <c r="C316" s="1">
        <v>256541</v>
      </c>
      <c r="D316" s="1">
        <v>34</v>
      </c>
      <c r="E316" s="1">
        <f t="shared" si="0"/>
        <v>2.11328125</v>
      </c>
      <c r="F316" s="1">
        <f t="shared" si="1"/>
        <v>0.11333333333333333</v>
      </c>
    </row>
    <row r="317" spans="1:9" ht="12.75" x14ac:dyDescent="0.2">
      <c r="A317" s="1">
        <v>256</v>
      </c>
      <c r="B317" s="1">
        <v>300</v>
      </c>
      <c r="C317" s="1">
        <v>256543</v>
      </c>
      <c r="D317" s="1">
        <v>36</v>
      </c>
      <c r="E317" s="1">
        <f t="shared" si="0"/>
        <v>2.12109375</v>
      </c>
      <c r="F317" s="1">
        <f t="shared" si="1"/>
        <v>0.12</v>
      </c>
    </row>
    <row r="318" spans="1:9" ht="12.75" x14ac:dyDescent="0.2">
      <c r="A318" s="1">
        <v>256</v>
      </c>
      <c r="B318" s="1">
        <v>300</v>
      </c>
      <c r="C318" s="1">
        <v>256545</v>
      </c>
      <c r="D318" s="1">
        <v>66</v>
      </c>
      <c r="E318" s="1">
        <f t="shared" si="0"/>
        <v>2.12890625</v>
      </c>
      <c r="F318" s="1">
        <f t="shared" si="1"/>
        <v>0.22</v>
      </c>
    </row>
    <row r="319" spans="1:9" ht="12.75" x14ac:dyDescent="0.2">
      <c r="A319" s="1">
        <v>256</v>
      </c>
      <c r="B319" s="1">
        <v>300</v>
      </c>
      <c r="C319" s="1">
        <v>256547</v>
      </c>
      <c r="D319" s="1">
        <v>47</v>
      </c>
      <c r="E319" s="1">
        <f t="shared" si="0"/>
        <v>2.13671875</v>
      </c>
      <c r="F319" s="1">
        <f t="shared" si="1"/>
        <v>0.15666666666666668</v>
      </c>
    </row>
    <row r="320" spans="1:9" ht="12.75" x14ac:dyDescent="0.2">
      <c r="A320" s="1">
        <v>256</v>
      </c>
      <c r="B320" s="1">
        <v>300</v>
      </c>
      <c r="C320" s="1">
        <v>256549</v>
      </c>
      <c r="D320" s="1">
        <v>39</v>
      </c>
      <c r="E320" s="1">
        <f t="shared" si="0"/>
        <v>2.14453125</v>
      </c>
      <c r="F320" s="1">
        <f t="shared" si="1"/>
        <v>0.13</v>
      </c>
    </row>
    <row r="321" spans="1:9" ht="12.75" x14ac:dyDescent="0.2">
      <c r="A321" s="1">
        <v>256</v>
      </c>
      <c r="B321" s="1">
        <v>300</v>
      </c>
      <c r="C321" s="1">
        <v>256551</v>
      </c>
      <c r="D321" s="1">
        <v>22</v>
      </c>
      <c r="E321" s="1">
        <f t="shared" si="0"/>
        <v>2.15234375</v>
      </c>
      <c r="F321" s="1">
        <f t="shared" si="1"/>
        <v>7.3333333333333334E-2</v>
      </c>
    </row>
    <row r="322" spans="1:9" ht="12.75" x14ac:dyDescent="0.2">
      <c r="A322" s="1">
        <v>256</v>
      </c>
      <c r="B322" s="1">
        <v>300</v>
      </c>
      <c r="C322" s="1">
        <v>256553</v>
      </c>
      <c r="D322" s="1">
        <v>10</v>
      </c>
      <c r="E322" s="1">
        <f t="shared" si="0"/>
        <v>2.16015625</v>
      </c>
      <c r="F322" s="1">
        <f t="shared" si="1"/>
        <v>3.3333333333333333E-2</v>
      </c>
    </row>
    <row r="323" spans="1:9" ht="12.75" x14ac:dyDescent="0.2">
      <c r="A323" s="1">
        <v>256</v>
      </c>
      <c r="B323" s="1">
        <v>300</v>
      </c>
      <c r="C323" s="1">
        <v>256555</v>
      </c>
      <c r="D323" s="1">
        <v>2</v>
      </c>
      <c r="E323" s="1">
        <f t="shared" si="0"/>
        <v>2.16796875</v>
      </c>
      <c r="F323" s="1">
        <f t="shared" si="1"/>
        <v>6.6666666666666671E-3</v>
      </c>
    </row>
    <row r="324" spans="1:9" ht="12.75" x14ac:dyDescent="0.2">
      <c r="A324" s="1">
        <v>256</v>
      </c>
      <c r="B324" s="1">
        <v>300</v>
      </c>
      <c r="C324" s="1">
        <v>256557</v>
      </c>
      <c r="D324" s="1">
        <v>2</v>
      </c>
      <c r="E324" s="1">
        <f t="shared" si="0"/>
        <v>2.17578125</v>
      </c>
      <c r="F324" s="1">
        <f t="shared" si="1"/>
        <v>6.6666666666666671E-3</v>
      </c>
    </row>
    <row r="325" spans="1:9" ht="12.75" x14ac:dyDescent="0.2">
      <c r="A325" s="1">
        <v>256</v>
      </c>
      <c r="B325" s="1">
        <v>300</v>
      </c>
      <c r="C325" s="1">
        <v>256559</v>
      </c>
      <c r="D325" s="1">
        <v>1</v>
      </c>
      <c r="E325" s="1">
        <f t="shared" si="0"/>
        <v>2.18359375</v>
      </c>
      <c r="F325" s="1">
        <f t="shared" si="1"/>
        <v>3.3333333333333335E-3</v>
      </c>
    </row>
    <row r="326" spans="1:9" ht="12.75" x14ac:dyDescent="0.2">
      <c r="A326" s="1">
        <v>256</v>
      </c>
      <c r="B326" s="1">
        <v>300</v>
      </c>
      <c r="C326" s="1">
        <v>256571</v>
      </c>
      <c r="D326" s="1">
        <v>1</v>
      </c>
      <c r="E326" s="1">
        <f t="shared" si="0"/>
        <v>2.23046875</v>
      </c>
      <c r="F326" s="1">
        <f t="shared" si="1"/>
        <v>3.3333333333333335E-3</v>
      </c>
      <c r="G326">
        <f>SUM(D313:D326)</f>
        <v>299</v>
      </c>
      <c r="H326">
        <f>SUM(F313:F326)</f>
        <v>0.9966666666666667</v>
      </c>
      <c r="I326" s="1" t="s">
        <v>21</v>
      </c>
    </row>
    <row r="327" spans="1:9" ht="12.75" x14ac:dyDescent="0.2">
      <c r="A327" s="1">
        <v>512</v>
      </c>
      <c r="B327" s="1">
        <v>300</v>
      </c>
      <c r="C327" s="1">
        <v>513078.5</v>
      </c>
      <c r="D327" s="1">
        <v>34</v>
      </c>
      <c r="E327" s="1">
        <f t="shared" si="0"/>
        <v>2.1064453125</v>
      </c>
      <c r="F327" s="1">
        <f t="shared" si="1"/>
        <v>0.11333333333333333</v>
      </c>
    </row>
    <row r="328" spans="1:9" ht="12.75" x14ac:dyDescent="0.2">
      <c r="A328" s="1">
        <v>512</v>
      </c>
      <c r="B328" s="1">
        <v>300</v>
      </c>
      <c r="C328" s="1">
        <v>513083.5</v>
      </c>
      <c r="D328" s="1">
        <v>119</v>
      </c>
      <c r="E328" s="1">
        <f t="shared" si="0"/>
        <v>2.1162109375</v>
      </c>
      <c r="F328" s="1">
        <f t="shared" si="1"/>
        <v>0.39666666666666667</v>
      </c>
    </row>
    <row r="329" spans="1:9" ht="12.75" x14ac:dyDescent="0.2">
      <c r="A329" s="1">
        <v>512</v>
      </c>
      <c r="B329" s="1">
        <v>300</v>
      </c>
      <c r="C329" s="1">
        <v>513088.5</v>
      </c>
      <c r="D329" s="1">
        <v>106</v>
      </c>
      <c r="E329" s="1">
        <f t="shared" si="0"/>
        <v>2.1259765625</v>
      </c>
      <c r="F329" s="1">
        <f t="shared" si="1"/>
        <v>0.35333333333333333</v>
      </c>
    </row>
    <row r="330" spans="1:9" ht="12.75" x14ac:dyDescent="0.2">
      <c r="A330" s="1">
        <v>512</v>
      </c>
      <c r="B330" s="1">
        <v>300</v>
      </c>
      <c r="C330" s="1">
        <v>513093.5</v>
      </c>
      <c r="D330" s="1">
        <v>32</v>
      </c>
      <c r="E330" s="1">
        <f t="shared" si="0"/>
        <v>2.1357421875</v>
      </c>
      <c r="F330" s="1">
        <f t="shared" si="1"/>
        <v>0.10666666666666667</v>
      </c>
    </row>
    <row r="331" spans="1:9" ht="12.75" x14ac:dyDescent="0.2">
      <c r="A331" s="1">
        <v>512</v>
      </c>
      <c r="B331" s="1">
        <v>300</v>
      </c>
      <c r="C331" s="1">
        <v>513098.5</v>
      </c>
      <c r="D331" s="1">
        <v>6</v>
      </c>
      <c r="E331" s="1">
        <f t="shared" si="0"/>
        <v>2.1455078125</v>
      </c>
      <c r="F331" s="1">
        <f t="shared" si="1"/>
        <v>0.02</v>
      </c>
      <c r="G331">
        <f>SUM(D327:D331)</f>
        <v>297</v>
      </c>
      <c r="H331">
        <f>SUM(F327:F331)</f>
        <v>0.99</v>
      </c>
      <c r="I331" s="1" t="s">
        <v>22</v>
      </c>
    </row>
    <row r="332" spans="1:9" ht="12.75" x14ac:dyDescent="0.2">
      <c r="A332" s="1">
        <v>1024</v>
      </c>
      <c r="B332" s="1">
        <v>300</v>
      </c>
      <c r="C332" s="2">
        <v>1026152</v>
      </c>
      <c r="D332" s="1">
        <v>12</v>
      </c>
      <c r="E332" s="1">
        <f t="shared" si="0"/>
        <v>2.1015625</v>
      </c>
      <c r="F332" s="1">
        <f t="shared" si="1"/>
        <v>0.04</v>
      </c>
    </row>
    <row r="333" spans="1:9" ht="12.75" x14ac:dyDescent="0.2">
      <c r="A333" s="1">
        <v>1024</v>
      </c>
      <c r="B333" s="1">
        <v>300</v>
      </c>
      <c r="C333" s="2">
        <v>1026158</v>
      </c>
      <c r="D333" s="1">
        <v>44</v>
      </c>
      <c r="E333" s="1">
        <f t="shared" si="0"/>
        <v>2.107421875</v>
      </c>
      <c r="F333" s="1">
        <f t="shared" si="1"/>
        <v>0.14666666666666667</v>
      </c>
    </row>
    <row r="334" spans="1:9" ht="12.75" x14ac:dyDescent="0.2">
      <c r="A334" s="1">
        <v>1024</v>
      </c>
      <c r="B334" s="1">
        <v>300</v>
      </c>
      <c r="C334" s="2">
        <v>1026162</v>
      </c>
      <c r="D334" s="1">
        <v>92</v>
      </c>
      <c r="E334" s="1">
        <f t="shared" si="0"/>
        <v>2.111328125</v>
      </c>
      <c r="F334" s="1">
        <f t="shared" si="1"/>
        <v>0.30666666666666664</v>
      </c>
    </row>
    <row r="335" spans="1:9" ht="12.75" x14ac:dyDescent="0.2">
      <c r="A335" s="1">
        <v>1024</v>
      </c>
      <c r="B335" s="1">
        <v>300</v>
      </c>
      <c r="C335" s="2">
        <v>1026168</v>
      </c>
      <c r="D335" s="1">
        <v>89</v>
      </c>
      <c r="E335" s="1">
        <f t="shared" si="0"/>
        <v>2.1171875</v>
      </c>
      <c r="F335" s="1">
        <f t="shared" si="1"/>
        <v>0.29666666666666669</v>
      </c>
    </row>
    <row r="336" spans="1:9" ht="12.75" x14ac:dyDescent="0.2">
      <c r="A336" s="1">
        <v>1024</v>
      </c>
      <c r="B336" s="1">
        <v>300</v>
      </c>
      <c r="C336" s="2">
        <v>1026172</v>
      </c>
      <c r="D336" s="1">
        <v>43</v>
      </c>
      <c r="E336" s="1">
        <f t="shared" si="0"/>
        <v>2.12109375</v>
      </c>
      <c r="F336" s="1">
        <f t="shared" si="1"/>
        <v>0.14333333333333334</v>
      </c>
    </row>
    <row r="337" spans="1:9" ht="12.75" x14ac:dyDescent="0.2">
      <c r="A337" s="1">
        <v>1024</v>
      </c>
      <c r="B337" s="1">
        <v>300</v>
      </c>
      <c r="C337" s="2">
        <v>1026178</v>
      </c>
      <c r="D337" s="1">
        <v>10</v>
      </c>
      <c r="E337" s="1">
        <f t="shared" si="0"/>
        <v>2.126953125</v>
      </c>
      <c r="F337" s="1">
        <f t="shared" si="1"/>
        <v>3.3333333333333333E-2</v>
      </c>
    </row>
    <row r="338" spans="1:9" ht="12.75" x14ac:dyDescent="0.2">
      <c r="A338" s="1">
        <v>1024</v>
      </c>
      <c r="B338" s="1">
        <v>300</v>
      </c>
      <c r="C338" s="2">
        <v>1026182</v>
      </c>
      <c r="D338" s="1">
        <v>4</v>
      </c>
      <c r="E338" s="1">
        <f t="shared" si="0"/>
        <v>2.130859375</v>
      </c>
      <c r="F338" s="1">
        <f t="shared" si="1"/>
        <v>1.3333333333333334E-2</v>
      </c>
    </row>
    <row r="339" spans="1:9" ht="12.75" x14ac:dyDescent="0.2">
      <c r="A339" s="1">
        <v>1024</v>
      </c>
      <c r="B339" s="1">
        <v>300</v>
      </c>
      <c r="C339" s="2">
        <v>1026188</v>
      </c>
      <c r="D339" s="1">
        <v>1</v>
      </c>
      <c r="E339" s="1">
        <f t="shared" si="0"/>
        <v>2.13671875</v>
      </c>
      <c r="F339" s="1">
        <f t="shared" si="1"/>
        <v>3.3333333333333335E-3</v>
      </c>
    </row>
    <row r="340" spans="1:9" ht="12.75" x14ac:dyDescent="0.2">
      <c r="A340" s="1">
        <v>1024</v>
      </c>
      <c r="B340" s="1">
        <v>300</v>
      </c>
      <c r="C340" s="2">
        <v>1026192</v>
      </c>
      <c r="D340" s="1">
        <v>1</v>
      </c>
      <c r="E340" s="1">
        <f t="shared" si="0"/>
        <v>2.140625</v>
      </c>
      <c r="F340" s="1">
        <f t="shared" si="1"/>
        <v>3.3333333333333335E-3</v>
      </c>
      <c r="G340">
        <f>SUM(D332:D340)</f>
        <v>296</v>
      </c>
      <c r="H340">
        <f>SUM(F332:F340)</f>
        <v>0.98666666666666658</v>
      </c>
      <c r="I340" s="1" t="s">
        <v>23</v>
      </c>
    </row>
    <row r="341" spans="1:9" ht="12.75" x14ac:dyDescent="0.2">
      <c r="A341" s="1">
        <v>2048</v>
      </c>
      <c r="B341" s="1">
        <v>300</v>
      </c>
      <c r="C341" s="1">
        <v>2052246</v>
      </c>
      <c r="D341" s="1">
        <v>5</v>
      </c>
      <c r="E341" s="1">
        <f t="shared" si="0"/>
        <v>2.0732421875</v>
      </c>
      <c r="F341" s="1">
        <f t="shared" si="1"/>
        <v>1.6666666666666666E-2</v>
      </c>
    </row>
    <row r="342" spans="1:9" ht="12.75" x14ac:dyDescent="0.2">
      <c r="A342" s="1">
        <v>2048</v>
      </c>
      <c r="B342" s="1">
        <v>300</v>
      </c>
      <c r="C342" s="1">
        <v>2052252</v>
      </c>
      <c r="D342" s="1">
        <v>3</v>
      </c>
      <c r="E342" s="1">
        <f t="shared" si="0"/>
        <v>2.076171875</v>
      </c>
      <c r="F342" s="1">
        <f t="shared" si="1"/>
        <v>0.01</v>
      </c>
    </row>
    <row r="343" spans="1:9" ht="12.75" x14ac:dyDescent="0.2">
      <c r="A343" s="1">
        <v>2048</v>
      </c>
      <c r="B343" s="1">
        <v>300</v>
      </c>
      <c r="C343" s="1">
        <v>2052256</v>
      </c>
      <c r="D343" s="1">
        <v>9</v>
      </c>
      <c r="E343" s="1">
        <f t="shared" si="0"/>
        <v>2.078125</v>
      </c>
      <c r="F343" s="1">
        <f t="shared" si="1"/>
        <v>0.03</v>
      </c>
    </row>
    <row r="344" spans="1:9" ht="12.75" x14ac:dyDescent="0.2">
      <c r="A344" s="1">
        <v>2048</v>
      </c>
      <c r="B344" s="1">
        <v>300</v>
      </c>
      <c r="C344" s="1">
        <v>2052262</v>
      </c>
      <c r="D344" s="1">
        <v>30</v>
      </c>
      <c r="E344" s="1">
        <f t="shared" si="0"/>
        <v>2.0810546875</v>
      </c>
      <c r="F344" s="1">
        <f t="shared" si="1"/>
        <v>0.1</v>
      </c>
    </row>
    <row r="345" spans="1:9" ht="12.75" x14ac:dyDescent="0.2">
      <c r="A345" s="1">
        <v>2048</v>
      </c>
      <c r="B345" s="1">
        <v>300</v>
      </c>
      <c r="C345" s="1">
        <v>2052266</v>
      </c>
      <c r="D345" s="1">
        <v>69</v>
      </c>
      <c r="E345" s="1">
        <f t="shared" si="0"/>
        <v>2.0830078125</v>
      </c>
      <c r="F345" s="1">
        <f t="shared" si="1"/>
        <v>0.23</v>
      </c>
    </row>
    <row r="346" spans="1:9" ht="12.75" x14ac:dyDescent="0.2">
      <c r="A346" s="1">
        <v>2048</v>
      </c>
      <c r="B346" s="1">
        <v>300</v>
      </c>
      <c r="C346" s="1">
        <v>2052272</v>
      </c>
      <c r="D346" s="1">
        <v>62</v>
      </c>
      <c r="E346" s="1">
        <f t="shared" si="0"/>
        <v>2.0859375</v>
      </c>
      <c r="F346" s="1">
        <f t="shared" si="1"/>
        <v>0.20666666666666667</v>
      </c>
    </row>
    <row r="347" spans="1:9" ht="12.75" x14ac:dyDescent="0.2">
      <c r="A347" s="1">
        <v>2048</v>
      </c>
      <c r="B347" s="1">
        <v>300</v>
      </c>
      <c r="C347" s="1">
        <v>2052276</v>
      </c>
      <c r="D347" s="1">
        <v>60</v>
      </c>
      <c r="E347" s="1">
        <f t="shared" si="0"/>
        <v>2.087890625</v>
      </c>
      <c r="F347" s="1">
        <f t="shared" si="1"/>
        <v>0.2</v>
      </c>
    </row>
    <row r="348" spans="1:9" ht="12.75" x14ac:dyDescent="0.2">
      <c r="A348" s="1">
        <v>2048</v>
      </c>
      <c r="B348" s="1">
        <v>300</v>
      </c>
      <c r="C348" s="1">
        <v>2052282</v>
      </c>
      <c r="D348" s="1">
        <v>39</v>
      </c>
      <c r="E348" s="1">
        <f t="shared" si="0"/>
        <v>2.0908203125</v>
      </c>
      <c r="F348" s="1">
        <f t="shared" si="1"/>
        <v>0.13</v>
      </c>
    </row>
    <row r="349" spans="1:9" ht="12.75" x14ac:dyDescent="0.2">
      <c r="A349" s="1">
        <v>2048</v>
      </c>
      <c r="B349" s="1">
        <v>300</v>
      </c>
      <c r="C349" s="1">
        <v>2052286</v>
      </c>
      <c r="D349" s="1">
        <v>13</v>
      </c>
      <c r="E349" s="1">
        <f t="shared" si="0"/>
        <v>2.0927734375</v>
      </c>
      <c r="F349" s="1">
        <f t="shared" si="1"/>
        <v>4.3333333333333335E-2</v>
      </c>
    </row>
    <row r="350" spans="1:9" ht="12.75" x14ac:dyDescent="0.2">
      <c r="A350" s="1">
        <v>2048</v>
      </c>
      <c r="B350" s="1">
        <v>300</v>
      </c>
      <c r="C350" s="1">
        <v>2052292</v>
      </c>
      <c r="D350" s="1">
        <v>4</v>
      </c>
      <c r="E350" s="1">
        <f t="shared" si="0"/>
        <v>2.095703125</v>
      </c>
      <c r="F350" s="1">
        <f t="shared" si="1"/>
        <v>1.3333333333333334E-2</v>
      </c>
    </row>
    <row r="351" spans="1:9" ht="12.75" x14ac:dyDescent="0.2">
      <c r="A351" s="1">
        <v>2048</v>
      </c>
      <c r="B351" s="1">
        <v>300</v>
      </c>
      <c r="C351" s="2">
        <v>2052296</v>
      </c>
      <c r="D351" s="1">
        <v>2</v>
      </c>
      <c r="E351" s="1">
        <f t="shared" si="0"/>
        <v>2.09765625</v>
      </c>
      <c r="F351" s="1">
        <f t="shared" si="1"/>
        <v>6.6666666666666671E-3</v>
      </c>
    </row>
    <row r="352" spans="1:9" ht="12.75" x14ac:dyDescent="0.2">
      <c r="A352" s="1">
        <v>2048</v>
      </c>
      <c r="B352" s="1">
        <v>300</v>
      </c>
      <c r="C352" s="2">
        <v>2052302</v>
      </c>
      <c r="D352" s="1">
        <v>2</v>
      </c>
      <c r="E352" s="1">
        <f t="shared" si="0"/>
        <v>2.1005859375</v>
      </c>
      <c r="F352" s="1">
        <f t="shared" si="1"/>
        <v>6.6666666666666671E-3</v>
      </c>
    </row>
    <row r="353" spans="1:9" ht="12.75" x14ac:dyDescent="0.2">
      <c r="A353" s="1">
        <v>2048</v>
      </c>
      <c r="B353" s="1">
        <v>300</v>
      </c>
      <c r="C353" s="2">
        <v>2052306</v>
      </c>
      <c r="D353" s="1">
        <v>1</v>
      </c>
      <c r="E353" s="1">
        <f t="shared" si="0"/>
        <v>2.1025390625</v>
      </c>
      <c r="F353" s="1">
        <f t="shared" si="1"/>
        <v>3.3333333333333335E-3</v>
      </c>
    </row>
    <row r="354" spans="1:9" ht="12.75" x14ac:dyDescent="0.2">
      <c r="A354" s="1">
        <v>2048</v>
      </c>
      <c r="B354" s="1">
        <v>300</v>
      </c>
      <c r="C354" s="2">
        <v>2052312</v>
      </c>
      <c r="D354" s="1">
        <v>1</v>
      </c>
      <c r="E354" s="1">
        <f t="shared" si="0"/>
        <v>2.10546875</v>
      </c>
      <c r="F354" s="1">
        <f t="shared" si="1"/>
        <v>3.3333333333333335E-3</v>
      </c>
      <c r="G354">
        <f>SUM(D341:D354)</f>
        <v>300</v>
      </c>
      <c r="H354">
        <f>SUM(F341:F354)</f>
        <v>1.0000000000000002</v>
      </c>
      <c r="I354" s="1"/>
    </row>
    <row r="355" spans="1:9" ht="12.75" x14ac:dyDescent="0.2">
      <c r="A355" s="1">
        <v>4096</v>
      </c>
      <c r="B355" s="1">
        <v>300</v>
      </c>
      <c r="C355" s="1">
        <v>4103968</v>
      </c>
      <c r="D355" s="1">
        <v>8</v>
      </c>
      <c r="E355" s="1">
        <f t="shared" si="0"/>
        <v>1.9453125</v>
      </c>
      <c r="F355" s="1">
        <f t="shared" si="1"/>
        <v>2.6666666666666668E-2</v>
      </c>
    </row>
    <row r="356" spans="1:9" ht="12.75" x14ac:dyDescent="0.2">
      <c r="A356" s="1">
        <v>4096</v>
      </c>
      <c r="B356" s="1">
        <v>300</v>
      </c>
      <c r="C356" s="1">
        <v>4103974</v>
      </c>
      <c r="D356" s="1">
        <v>18</v>
      </c>
      <c r="E356" s="1">
        <f t="shared" si="0"/>
        <v>1.94677734375</v>
      </c>
      <c r="F356" s="1">
        <f t="shared" si="1"/>
        <v>0.06</v>
      </c>
    </row>
    <row r="357" spans="1:9" ht="12.75" x14ac:dyDescent="0.2">
      <c r="A357" s="1">
        <v>4096</v>
      </c>
      <c r="B357" s="1">
        <v>300</v>
      </c>
      <c r="C357" s="1">
        <v>4103978</v>
      </c>
      <c r="D357" s="1">
        <v>21</v>
      </c>
      <c r="E357" s="1">
        <f t="shared" si="0"/>
        <v>1.94775390625</v>
      </c>
      <c r="F357" s="1">
        <f t="shared" si="1"/>
        <v>7.0000000000000007E-2</v>
      </c>
    </row>
    <row r="358" spans="1:9" ht="12.75" x14ac:dyDescent="0.2">
      <c r="A358" s="1">
        <v>4096</v>
      </c>
      <c r="B358" s="1">
        <v>300</v>
      </c>
      <c r="C358" s="2">
        <v>4103984</v>
      </c>
      <c r="D358" s="1">
        <v>33</v>
      </c>
      <c r="E358" s="1">
        <f t="shared" si="0"/>
        <v>1.94921875</v>
      </c>
      <c r="F358" s="1">
        <f t="shared" si="1"/>
        <v>0.11</v>
      </c>
    </row>
    <row r="359" spans="1:9" ht="12.75" x14ac:dyDescent="0.2">
      <c r="A359" s="1">
        <v>4096</v>
      </c>
      <c r="B359" s="1">
        <v>300</v>
      </c>
      <c r="C359" s="2">
        <v>4103988</v>
      </c>
      <c r="D359" s="1">
        <v>35</v>
      </c>
      <c r="E359" s="1">
        <f t="shared" si="0"/>
        <v>1.9501953125</v>
      </c>
      <c r="F359" s="1">
        <f t="shared" si="1"/>
        <v>0.11666666666666667</v>
      </c>
    </row>
    <row r="360" spans="1:9" ht="12.75" x14ac:dyDescent="0.2">
      <c r="A360" s="1">
        <v>4096</v>
      </c>
      <c r="B360" s="1">
        <v>300</v>
      </c>
      <c r="C360" s="2">
        <v>4103994</v>
      </c>
      <c r="D360" s="1">
        <v>42</v>
      </c>
      <c r="E360" s="1">
        <f t="shared" si="0"/>
        <v>1.95166015625</v>
      </c>
      <c r="F360" s="1">
        <f t="shared" si="1"/>
        <v>0.14000000000000001</v>
      </c>
    </row>
    <row r="361" spans="1:9" ht="12.75" x14ac:dyDescent="0.2">
      <c r="A361" s="1">
        <v>4096</v>
      </c>
      <c r="B361" s="1">
        <v>300</v>
      </c>
      <c r="C361" s="2">
        <v>4103998</v>
      </c>
      <c r="D361" s="1">
        <v>44</v>
      </c>
      <c r="E361" s="1">
        <f t="shared" si="0"/>
        <v>1.95263671875</v>
      </c>
      <c r="F361" s="1">
        <f t="shared" si="1"/>
        <v>0.14666666666666667</v>
      </c>
    </row>
    <row r="362" spans="1:9" ht="12.75" x14ac:dyDescent="0.2">
      <c r="A362" s="1">
        <v>4096</v>
      </c>
      <c r="B362" s="1">
        <v>300</v>
      </c>
      <c r="C362" s="2">
        <v>4104004</v>
      </c>
      <c r="D362" s="1">
        <v>44</v>
      </c>
      <c r="E362" s="1">
        <f t="shared" si="0"/>
        <v>1.9541015625</v>
      </c>
      <c r="F362" s="1">
        <f t="shared" si="1"/>
        <v>0.14666666666666667</v>
      </c>
    </row>
    <row r="363" spans="1:9" ht="12.75" x14ac:dyDescent="0.2">
      <c r="A363" s="1">
        <v>4096</v>
      </c>
      <c r="B363" s="1">
        <v>300</v>
      </c>
      <c r="C363" s="2">
        <v>4104008</v>
      </c>
      <c r="D363" s="1">
        <v>28</v>
      </c>
      <c r="E363" s="1">
        <f t="shared" si="0"/>
        <v>1.955078125</v>
      </c>
      <c r="F363" s="1">
        <f t="shared" si="1"/>
        <v>9.3333333333333338E-2</v>
      </c>
    </row>
    <row r="364" spans="1:9" ht="12.75" x14ac:dyDescent="0.2">
      <c r="A364" s="1">
        <v>4096</v>
      </c>
      <c r="B364" s="1">
        <v>300</v>
      </c>
      <c r="C364" s="2">
        <v>4104014</v>
      </c>
      <c r="D364" s="1">
        <v>5</v>
      </c>
      <c r="E364" s="1">
        <f t="shared" si="0"/>
        <v>1.95654296875</v>
      </c>
      <c r="F364" s="1">
        <f t="shared" si="1"/>
        <v>1.6666666666666666E-2</v>
      </c>
    </row>
    <row r="365" spans="1:9" ht="12.75" x14ac:dyDescent="0.2">
      <c r="A365" s="1">
        <v>4096</v>
      </c>
      <c r="B365" s="1">
        <v>300</v>
      </c>
      <c r="C365" s="2">
        <v>4104018</v>
      </c>
      <c r="D365" s="1">
        <v>3</v>
      </c>
      <c r="E365" s="1">
        <f t="shared" si="0"/>
        <v>1.95751953125</v>
      </c>
      <c r="F365" s="1">
        <f t="shared" si="1"/>
        <v>0.01</v>
      </c>
    </row>
    <row r="366" spans="1:9" ht="12.75" x14ac:dyDescent="0.2">
      <c r="A366" s="1">
        <v>4096</v>
      </c>
      <c r="B366" s="1">
        <v>300</v>
      </c>
      <c r="C366" s="2">
        <v>4104024</v>
      </c>
      <c r="D366" s="1">
        <v>3</v>
      </c>
      <c r="E366" s="1">
        <f t="shared" si="0"/>
        <v>1.958984375</v>
      </c>
      <c r="F366" s="1">
        <f t="shared" si="1"/>
        <v>0.01</v>
      </c>
    </row>
    <row r="367" spans="1:9" ht="12.75" x14ac:dyDescent="0.2">
      <c r="A367" s="1">
        <v>4096</v>
      </c>
      <c r="B367" s="1">
        <v>300</v>
      </c>
      <c r="C367" s="2">
        <v>4104028</v>
      </c>
      <c r="D367" s="1">
        <v>1</v>
      </c>
      <c r="E367" s="1">
        <f t="shared" si="0"/>
        <v>1.9599609375</v>
      </c>
      <c r="F367" s="1">
        <f t="shared" si="1"/>
        <v>3.3333333333333335E-3</v>
      </c>
      <c r="G367">
        <f>SUM(D355:D367)</f>
        <v>285</v>
      </c>
      <c r="H367">
        <f>SUM(F355:F367)</f>
        <v>0.95000000000000007</v>
      </c>
      <c r="I367" s="1" t="s">
        <v>24</v>
      </c>
    </row>
    <row r="368" spans="1:9" ht="12.75" x14ac:dyDescent="0.2">
      <c r="A368" s="1">
        <v>8192</v>
      </c>
      <c r="B368" s="1">
        <v>260</v>
      </c>
      <c r="C368" s="2">
        <v>8209062</v>
      </c>
      <c r="D368" s="1">
        <v>3</v>
      </c>
      <c r="E368" s="1">
        <f t="shared" si="0"/>
        <v>2.082763671875</v>
      </c>
      <c r="F368" s="1">
        <f t="shared" si="1"/>
        <v>1.1538461538461539E-2</v>
      </c>
    </row>
    <row r="369" spans="1:6" ht="12.75" x14ac:dyDescent="0.2">
      <c r="A369" s="1">
        <v>8192</v>
      </c>
      <c r="B369" s="1">
        <v>260</v>
      </c>
      <c r="C369" s="2">
        <v>8209068</v>
      </c>
      <c r="D369" s="1">
        <v>3</v>
      </c>
      <c r="E369" s="1">
        <f t="shared" si="0"/>
        <v>2.08349609375</v>
      </c>
      <c r="F369" s="1">
        <f t="shared" si="1"/>
        <v>1.1538461538461539E-2</v>
      </c>
    </row>
    <row r="370" spans="1:6" ht="12.75" x14ac:dyDescent="0.2">
      <c r="A370" s="1">
        <v>8192</v>
      </c>
      <c r="B370" s="1">
        <v>260</v>
      </c>
      <c r="C370" s="2">
        <v>8209072</v>
      </c>
      <c r="D370" s="1">
        <v>2</v>
      </c>
      <c r="E370" s="1">
        <f t="shared" si="0"/>
        <v>2.083984375</v>
      </c>
      <c r="F370" s="1">
        <f t="shared" si="1"/>
        <v>7.6923076923076927E-3</v>
      </c>
    </row>
    <row r="371" spans="1:6" ht="12.75" x14ac:dyDescent="0.2">
      <c r="A371" s="1">
        <v>8192</v>
      </c>
      <c r="B371" s="1">
        <v>260</v>
      </c>
      <c r="C371" s="2">
        <v>8209078</v>
      </c>
      <c r="D371" s="1">
        <v>6</v>
      </c>
      <c r="E371" s="1">
        <f t="shared" si="0"/>
        <v>2.084716796875</v>
      </c>
      <c r="F371" s="1">
        <f t="shared" si="1"/>
        <v>2.3076923076923078E-2</v>
      </c>
    </row>
    <row r="372" spans="1:6" ht="12.75" x14ac:dyDescent="0.2">
      <c r="A372" s="1">
        <v>8192</v>
      </c>
      <c r="B372" s="1">
        <v>260</v>
      </c>
      <c r="C372" s="2">
        <v>8209082</v>
      </c>
      <c r="D372" s="1">
        <v>4</v>
      </c>
      <c r="E372" s="1">
        <f t="shared" si="0"/>
        <v>2.085205078125</v>
      </c>
      <c r="F372" s="1">
        <f t="shared" si="1"/>
        <v>1.5384615384615385E-2</v>
      </c>
    </row>
    <row r="373" spans="1:6" ht="12.75" x14ac:dyDescent="0.2">
      <c r="A373" s="1">
        <v>8192</v>
      </c>
      <c r="B373" s="1">
        <v>260</v>
      </c>
      <c r="C373" s="2">
        <v>8209088</v>
      </c>
      <c r="D373" s="1">
        <v>10</v>
      </c>
      <c r="E373" s="1">
        <f t="shared" si="0"/>
        <v>2.0859375</v>
      </c>
      <c r="F373" s="1">
        <f t="shared" si="1"/>
        <v>3.8461538461538464E-2</v>
      </c>
    </row>
    <row r="374" spans="1:6" ht="12.75" x14ac:dyDescent="0.2">
      <c r="A374" s="1">
        <v>8192</v>
      </c>
      <c r="B374" s="1">
        <v>260</v>
      </c>
      <c r="C374" s="2">
        <v>8209092</v>
      </c>
      <c r="D374" s="1">
        <v>17</v>
      </c>
      <c r="E374" s="1">
        <f t="shared" si="0"/>
        <v>2.08642578125</v>
      </c>
      <c r="F374" s="1">
        <f t="shared" si="1"/>
        <v>6.5384615384615388E-2</v>
      </c>
    </row>
    <row r="375" spans="1:6" ht="12.75" x14ac:dyDescent="0.2">
      <c r="A375" s="1">
        <v>8192</v>
      </c>
      <c r="B375" s="1">
        <v>260</v>
      </c>
      <c r="C375" s="2">
        <v>8209098</v>
      </c>
      <c r="D375" s="1">
        <v>18</v>
      </c>
      <c r="E375" s="1">
        <f t="shared" si="0"/>
        <v>2.087158203125</v>
      </c>
      <c r="F375" s="1">
        <f t="shared" si="1"/>
        <v>6.9230769230769235E-2</v>
      </c>
    </row>
    <row r="376" spans="1:6" ht="12.75" x14ac:dyDescent="0.2">
      <c r="A376" s="1">
        <v>8192</v>
      </c>
      <c r="B376" s="1">
        <v>260</v>
      </c>
      <c r="C376" s="2">
        <v>8209102</v>
      </c>
      <c r="D376" s="1">
        <v>32</v>
      </c>
      <c r="E376" s="1">
        <f t="shared" si="0"/>
        <v>2.087646484375</v>
      </c>
      <c r="F376" s="1">
        <f t="shared" si="1"/>
        <v>0.12307692307692308</v>
      </c>
    </row>
    <row r="377" spans="1:6" ht="12.75" x14ac:dyDescent="0.2">
      <c r="A377" s="1">
        <v>8192</v>
      </c>
      <c r="B377" s="1">
        <v>260</v>
      </c>
      <c r="C377" s="2">
        <v>8209108</v>
      </c>
      <c r="D377" s="1">
        <v>27</v>
      </c>
      <c r="E377" s="1">
        <f t="shared" si="0"/>
        <v>2.08837890625</v>
      </c>
      <c r="F377" s="1">
        <f t="shared" si="1"/>
        <v>0.10384615384615385</v>
      </c>
    </row>
    <row r="378" spans="1:6" ht="12.75" x14ac:dyDescent="0.2">
      <c r="A378" s="1">
        <v>8192</v>
      </c>
      <c r="B378" s="1">
        <v>260</v>
      </c>
      <c r="C378" s="2">
        <v>8209112</v>
      </c>
      <c r="D378" s="1">
        <v>27</v>
      </c>
      <c r="E378" s="1">
        <f t="shared" si="0"/>
        <v>2.0888671875</v>
      </c>
      <c r="F378" s="1">
        <f t="shared" si="1"/>
        <v>0.10384615384615385</v>
      </c>
    </row>
    <row r="379" spans="1:6" ht="12.75" x14ac:dyDescent="0.2">
      <c r="A379" s="1">
        <v>8192</v>
      </c>
      <c r="B379" s="1">
        <v>260</v>
      </c>
      <c r="C379" s="2">
        <v>8209118</v>
      </c>
      <c r="D379" s="1">
        <v>29</v>
      </c>
      <c r="E379" s="1">
        <f t="shared" si="0"/>
        <v>2.089599609375</v>
      </c>
      <c r="F379" s="1">
        <f t="shared" si="1"/>
        <v>0.11153846153846154</v>
      </c>
    </row>
    <row r="380" spans="1:6" ht="12.75" x14ac:dyDescent="0.2">
      <c r="A380" s="1">
        <v>8192</v>
      </c>
      <c r="B380" s="1">
        <v>260</v>
      </c>
      <c r="C380" s="2">
        <v>8209122</v>
      </c>
      <c r="D380" s="1">
        <v>22</v>
      </c>
      <c r="E380" s="1">
        <f t="shared" si="0"/>
        <v>2.090087890625</v>
      </c>
      <c r="F380" s="1">
        <f t="shared" si="1"/>
        <v>8.461538461538462E-2</v>
      </c>
    </row>
    <row r="381" spans="1:6" ht="12.75" x14ac:dyDescent="0.2">
      <c r="A381" s="1">
        <v>8192</v>
      </c>
      <c r="B381" s="1">
        <v>260</v>
      </c>
      <c r="C381" s="2">
        <v>8209128</v>
      </c>
      <c r="D381" s="1">
        <v>17</v>
      </c>
      <c r="E381" s="1">
        <f t="shared" si="0"/>
        <v>2.0908203125</v>
      </c>
      <c r="F381" s="1">
        <f t="shared" si="1"/>
        <v>6.5384615384615388E-2</v>
      </c>
    </row>
    <row r="382" spans="1:6" ht="12.75" x14ac:dyDescent="0.2">
      <c r="A382" s="1">
        <v>8192</v>
      </c>
      <c r="B382" s="1">
        <v>260</v>
      </c>
      <c r="C382" s="2">
        <v>8209132</v>
      </c>
      <c r="D382" s="1">
        <v>15</v>
      </c>
      <c r="E382" s="1">
        <f t="shared" si="0"/>
        <v>2.09130859375</v>
      </c>
      <c r="F382" s="1">
        <f t="shared" si="1"/>
        <v>5.7692307692307696E-2</v>
      </c>
    </row>
    <row r="383" spans="1:6" ht="12.75" x14ac:dyDescent="0.2">
      <c r="A383" s="1">
        <v>8192</v>
      </c>
      <c r="B383" s="1">
        <v>260</v>
      </c>
      <c r="C383" s="2">
        <v>8209138</v>
      </c>
      <c r="D383" s="1">
        <v>11</v>
      </c>
      <c r="E383" s="1">
        <f t="shared" si="0"/>
        <v>2.092041015625</v>
      </c>
      <c r="F383" s="1">
        <f t="shared" si="1"/>
        <v>4.230769230769231E-2</v>
      </c>
    </row>
    <row r="384" spans="1:6" ht="12.75" x14ac:dyDescent="0.2">
      <c r="A384" s="1">
        <v>8192</v>
      </c>
      <c r="B384" s="1">
        <v>260</v>
      </c>
      <c r="C384" s="2">
        <v>8209142</v>
      </c>
      <c r="D384" s="1">
        <v>9</v>
      </c>
      <c r="E384" s="1">
        <f t="shared" si="0"/>
        <v>2.092529296875</v>
      </c>
      <c r="F384" s="1">
        <f t="shared" si="1"/>
        <v>3.4615384615384617E-2</v>
      </c>
    </row>
    <row r="385" spans="1:8" ht="12.75" x14ac:dyDescent="0.2">
      <c r="A385" s="1">
        <v>8192</v>
      </c>
      <c r="B385" s="1">
        <v>260</v>
      </c>
      <c r="C385" s="2">
        <v>8209148</v>
      </c>
      <c r="D385" s="1">
        <v>3</v>
      </c>
      <c r="E385" s="1">
        <f t="shared" si="0"/>
        <v>2.09326171875</v>
      </c>
      <c r="F385" s="1">
        <f t="shared" si="1"/>
        <v>1.1538461538461539E-2</v>
      </c>
    </row>
    <row r="386" spans="1:8" ht="12.75" x14ac:dyDescent="0.2">
      <c r="A386" s="1">
        <v>8192</v>
      </c>
      <c r="B386" s="1">
        <v>260</v>
      </c>
      <c r="C386" s="2">
        <v>8209152</v>
      </c>
      <c r="D386" s="1">
        <v>3</v>
      </c>
      <c r="E386" s="1">
        <f t="shared" si="0"/>
        <v>2.09375</v>
      </c>
      <c r="F386" s="1">
        <f t="shared" si="1"/>
        <v>1.1538461538461539E-2</v>
      </c>
    </row>
    <row r="387" spans="1:8" ht="12.75" x14ac:dyDescent="0.2">
      <c r="A387" s="1">
        <v>8192</v>
      </c>
      <c r="B387" s="1">
        <v>260</v>
      </c>
      <c r="C387" s="2">
        <v>8209158</v>
      </c>
      <c r="D387" s="1">
        <v>2</v>
      </c>
      <c r="E387" s="1">
        <f t="shared" si="0"/>
        <v>2.094482421875</v>
      </c>
      <c r="F387" s="1">
        <f t="shared" si="1"/>
        <v>7.6923076923076927E-3</v>
      </c>
      <c r="G387">
        <f>SUM(D368:D387)</f>
        <v>260</v>
      </c>
      <c r="H387">
        <f>SUM(F368:F387)</f>
        <v>1</v>
      </c>
    </row>
    <row r="388" spans="1:8" ht="12.75" x14ac:dyDescent="0.2">
      <c r="A388" s="1">
        <v>16384</v>
      </c>
      <c r="B388" s="1">
        <v>130</v>
      </c>
      <c r="C388" s="2">
        <v>16416265</v>
      </c>
      <c r="D388" s="1">
        <v>2</v>
      </c>
      <c r="E388" s="1">
        <f t="shared" si="0"/>
        <v>1.96929931640625</v>
      </c>
      <c r="F388" s="1">
        <f t="shared" si="1"/>
        <v>1.5384615384615385E-2</v>
      </c>
    </row>
    <row r="389" spans="1:8" ht="12.75" x14ac:dyDescent="0.2">
      <c r="A389" s="1">
        <v>16384</v>
      </c>
      <c r="B389" s="1">
        <v>130</v>
      </c>
      <c r="C389" s="2">
        <v>16416275</v>
      </c>
      <c r="D389" s="1">
        <v>5</v>
      </c>
      <c r="E389" s="1">
        <f t="shared" si="0"/>
        <v>1.96990966796875</v>
      </c>
      <c r="F389" s="1">
        <f t="shared" si="1"/>
        <v>3.8461538461538464E-2</v>
      </c>
    </row>
    <row r="390" spans="1:8" ht="12.75" x14ac:dyDescent="0.2">
      <c r="A390" s="1">
        <v>16384</v>
      </c>
      <c r="B390" s="1">
        <v>130</v>
      </c>
      <c r="C390" s="2">
        <v>16416285</v>
      </c>
      <c r="D390" s="1">
        <v>2</v>
      </c>
      <c r="E390" s="1">
        <f t="shared" si="0"/>
        <v>1.97052001953125</v>
      </c>
      <c r="F390" s="1">
        <f t="shared" si="1"/>
        <v>1.5384615384615385E-2</v>
      </c>
    </row>
    <row r="391" spans="1:8" ht="12.75" x14ac:dyDescent="0.2">
      <c r="A391" s="1">
        <v>16384</v>
      </c>
      <c r="B391" s="1">
        <v>130</v>
      </c>
      <c r="C391" s="2">
        <v>16416295</v>
      </c>
      <c r="D391" s="1">
        <v>6</v>
      </c>
      <c r="E391" s="1">
        <f t="shared" si="0"/>
        <v>1.97113037109375</v>
      </c>
      <c r="F391" s="1">
        <f t="shared" si="1"/>
        <v>4.6153846153846156E-2</v>
      </c>
    </row>
    <row r="392" spans="1:8" ht="12.75" x14ac:dyDescent="0.2">
      <c r="A392" s="1">
        <v>16384</v>
      </c>
      <c r="B392" s="1">
        <v>130</v>
      </c>
      <c r="C392" s="2">
        <v>16416305</v>
      </c>
      <c r="D392" s="1">
        <v>9</v>
      </c>
      <c r="E392" s="1">
        <f t="shared" si="0"/>
        <v>1.97174072265625</v>
      </c>
      <c r="F392" s="1">
        <f t="shared" si="1"/>
        <v>6.9230769230769235E-2</v>
      </c>
    </row>
    <row r="393" spans="1:8" ht="12.75" x14ac:dyDescent="0.2">
      <c r="A393" s="1">
        <v>16384</v>
      </c>
      <c r="B393" s="1">
        <v>130</v>
      </c>
      <c r="C393" s="2">
        <v>16416315</v>
      </c>
      <c r="D393" s="1">
        <v>10</v>
      </c>
      <c r="E393" s="1">
        <f t="shared" si="0"/>
        <v>1.97235107421875</v>
      </c>
      <c r="F393" s="1">
        <f t="shared" si="1"/>
        <v>7.6923076923076927E-2</v>
      </c>
    </row>
    <row r="394" spans="1:8" ht="12.75" x14ac:dyDescent="0.2">
      <c r="A394" s="1">
        <v>16384</v>
      </c>
      <c r="B394" s="1">
        <v>130</v>
      </c>
      <c r="C394" s="2">
        <v>16416325</v>
      </c>
      <c r="D394" s="1">
        <v>9</v>
      </c>
      <c r="E394" s="1">
        <f t="shared" si="0"/>
        <v>1.97296142578125</v>
      </c>
      <c r="F394" s="1">
        <f t="shared" si="1"/>
        <v>6.9230769230769235E-2</v>
      </c>
    </row>
    <row r="395" spans="1:8" ht="12.75" x14ac:dyDescent="0.2">
      <c r="A395" s="1">
        <v>16384</v>
      </c>
      <c r="B395" s="1">
        <v>130</v>
      </c>
      <c r="C395" s="2">
        <v>16416335</v>
      </c>
      <c r="D395" s="1">
        <v>7</v>
      </c>
      <c r="E395" s="1">
        <f t="shared" si="0"/>
        <v>1.97357177734375</v>
      </c>
      <c r="F395" s="1">
        <f t="shared" si="1"/>
        <v>5.3846153846153849E-2</v>
      </c>
    </row>
    <row r="396" spans="1:8" ht="12.75" x14ac:dyDescent="0.2">
      <c r="A396" s="1">
        <v>16384</v>
      </c>
      <c r="B396" s="1">
        <v>130</v>
      </c>
      <c r="C396" s="2">
        <v>16416345</v>
      </c>
      <c r="D396" s="1">
        <v>18</v>
      </c>
      <c r="E396" s="1">
        <f t="shared" si="0"/>
        <v>1.97418212890625</v>
      </c>
      <c r="F396" s="1">
        <f t="shared" si="1"/>
        <v>0.13846153846153847</v>
      </c>
    </row>
    <row r="397" spans="1:8" ht="12.75" x14ac:dyDescent="0.2">
      <c r="A397" s="1">
        <v>16384</v>
      </c>
      <c r="B397" s="1">
        <v>130</v>
      </c>
      <c r="C397" s="2">
        <v>16416355</v>
      </c>
      <c r="D397" s="1">
        <v>13</v>
      </c>
      <c r="E397" s="1">
        <f t="shared" si="0"/>
        <v>1.97479248046875</v>
      </c>
      <c r="F397" s="1">
        <f t="shared" si="1"/>
        <v>0.1</v>
      </c>
    </row>
    <row r="398" spans="1:8" ht="12.75" x14ac:dyDescent="0.2">
      <c r="A398" s="1">
        <v>16384</v>
      </c>
      <c r="B398" s="1">
        <v>130</v>
      </c>
      <c r="C398" s="2">
        <v>16416365</v>
      </c>
      <c r="D398" s="1">
        <v>19</v>
      </c>
      <c r="E398" s="1">
        <f t="shared" si="0"/>
        <v>1.97540283203125</v>
      </c>
      <c r="F398" s="1">
        <f t="shared" si="1"/>
        <v>0.14615384615384616</v>
      </c>
    </row>
    <row r="399" spans="1:8" ht="12.75" x14ac:dyDescent="0.2">
      <c r="A399" s="1">
        <v>16384</v>
      </c>
      <c r="B399" s="1">
        <v>130</v>
      </c>
      <c r="C399" s="2">
        <v>16416375</v>
      </c>
      <c r="D399" s="1">
        <v>7</v>
      </c>
      <c r="E399" s="1">
        <f t="shared" si="0"/>
        <v>1.97601318359375</v>
      </c>
      <c r="F399" s="1">
        <f t="shared" si="1"/>
        <v>5.3846153846153849E-2</v>
      </c>
    </row>
    <row r="400" spans="1:8" ht="12.75" x14ac:dyDescent="0.2">
      <c r="A400" s="1">
        <v>16384</v>
      </c>
      <c r="B400" s="1">
        <v>130</v>
      </c>
      <c r="C400" s="2">
        <v>16416385</v>
      </c>
      <c r="D400" s="1">
        <v>10</v>
      </c>
      <c r="E400" s="1">
        <f t="shared" si="0"/>
        <v>1.97662353515625</v>
      </c>
      <c r="F400" s="1">
        <f t="shared" si="1"/>
        <v>7.6923076923076927E-2</v>
      </c>
    </row>
    <row r="401" spans="1:8" ht="12.75" x14ac:dyDescent="0.2">
      <c r="A401" s="1">
        <v>16384</v>
      </c>
      <c r="B401" s="1">
        <v>130</v>
      </c>
      <c r="C401" s="2">
        <v>16416395</v>
      </c>
      <c r="D401" s="1">
        <v>9</v>
      </c>
      <c r="E401" s="1">
        <f t="shared" si="0"/>
        <v>1.97723388671875</v>
      </c>
      <c r="F401" s="1">
        <f t="shared" si="1"/>
        <v>6.9230769230769235E-2</v>
      </c>
    </row>
    <row r="402" spans="1:8" ht="12.75" x14ac:dyDescent="0.2">
      <c r="A402" s="1">
        <v>16384</v>
      </c>
      <c r="B402" s="1">
        <v>130</v>
      </c>
      <c r="C402" s="2">
        <v>16416405</v>
      </c>
      <c r="D402" s="1">
        <v>1</v>
      </c>
      <c r="E402" s="1">
        <f t="shared" si="0"/>
        <v>1.97784423828125</v>
      </c>
      <c r="F402" s="1">
        <f t="shared" si="1"/>
        <v>7.6923076923076927E-3</v>
      </c>
    </row>
    <row r="403" spans="1:8" ht="12.75" x14ac:dyDescent="0.2">
      <c r="A403" s="1">
        <v>16384</v>
      </c>
      <c r="B403" s="1">
        <v>130</v>
      </c>
      <c r="C403" s="2">
        <v>16416415</v>
      </c>
      <c r="D403" s="1">
        <v>2</v>
      </c>
      <c r="E403" s="1">
        <f t="shared" si="0"/>
        <v>1.97845458984375</v>
      </c>
      <c r="F403" s="1">
        <f t="shared" si="1"/>
        <v>1.5384615384615385E-2</v>
      </c>
    </row>
    <row r="404" spans="1:8" ht="12.75" x14ac:dyDescent="0.2">
      <c r="A404" s="1">
        <v>16384</v>
      </c>
      <c r="B404" s="1">
        <v>130</v>
      </c>
      <c r="C404" s="2">
        <v>16416435</v>
      </c>
      <c r="D404" s="1">
        <v>1</v>
      </c>
      <c r="E404" s="1">
        <f t="shared" si="0"/>
        <v>1.97967529296875</v>
      </c>
      <c r="F404" s="1">
        <f t="shared" si="1"/>
        <v>7.6923076923076927E-3</v>
      </c>
      <c r="G404">
        <f>SUM(D388:D404)</f>
        <v>130</v>
      </c>
      <c r="H404">
        <f>SUM(F388:F404)</f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new_all_freq_data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Youngkyoon Suh</cp:lastModifiedBy>
  <dcterms:modified xsi:type="dcterms:W3CDTF">2017-08-12T05:16:00Z</dcterms:modified>
</cp:coreProperties>
</file>