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11" i="1"/>
  <c r="H10"/>
  <c r="H9"/>
  <c r="H8"/>
  <c r="H7"/>
  <c r="H6"/>
  <c r="H5"/>
  <c r="H4"/>
  <c r="H3"/>
  <c r="H2"/>
  <c r="E3"/>
  <c r="E4"/>
  <c r="E5"/>
  <c r="E6"/>
  <c r="E7"/>
  <c r="E8"/>
  <c r="E9"/>
  <c r="E11"/>
  <c r="E2"/>
  <c r="D4" a="1"/>
  <c r="D4" s="1"/>
  <c r="D5" a="1"/>
  <c r="D5" s="1"/>
  <c r="D6" a="1"/>
  <c r="D6" s="1"/>
  <c r="D7" a="1"/>
  <c r="D7" s="1"/>
  <c r="D8" a="1"/>
  <c r="D8" s="1"/>
  <c r="D9" a="1"/>
  <c r="D9" s="1"/>
  <c r="D10" a="1"/>
  <c r="D10" s="1"/>
  <c r="D11" a="1"/>
  <c r="D11" s="1"/>
  <c r="D2" a="1"/>
  <c r="D2" s="1"/>
  <c r="C3"/>
  <c r="C4"/>
  <c r="C5"/>
  <c r="C6"/>
  <c r="C7"/>
  <c r="C8"/>
  <c r="C9"/>
  <c r="C10"/>
  <c r="C11"/>
  <c r="C2"/>
</calcChain>
</file>

<file path=xl/sharedStrings.xml><?xml version="1.0" encoding="utf-8"?>
<sst xmlns="http://schemas.openxmlformats.org/spreadsheetml/2006/main" count="62" uniqueCount="62">
  <si>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</si>
  <si>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</si>
  <si>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</si>
  <si>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</si>
  <si>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</si>
  <si>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</si>
  <si>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</si>
  <si>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</si>
  <si>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</si>
  <si>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</si>
  <si>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【微课】你真的了解你的爱人么？</t>
  </si>
  <si>
    <t>如何做红薯奶酪烧？美味又可爱~</t>
  </si>
  <si>
    <t>活久见，润唇膏还能这样整？</t>
  </si>
  <si>
    <t>头可断，血可流，发型不可乱！</t>
  </si>
  <si>
    <t>阻止宝宝吃手有多大后遗症，你知道吗？</t>
  </si>
  <si>
    <t>不可小觑的“百病之源”——积食</t>
  </si>
  <si>
    <t>你可能遇到了一个假披萨</t>
  </si>
  <si>
    <t>春天，护肤为“面子”</t>
  </si>
  <si>
    <t>高跟虐我千百遍，我待高跟如初恋！</t>
  </si>
  <si>
    <t>选择空气净化利器，满满干货值得收藏！</t>
  </si>
  <si>
    <t>2017-03-14</t>
  </si>
  <si>
    <t>2017-03-13</t>
  </si>
  <si>
    <t>2017-03-12</t>
  </si>
  <si>
    <t>2017-03-10</t>
  </si>
  <si>
    <t>2017-03-08</t>
  </si>
  <si>
    <t>2017-03-07</t>
  </si>
  <si>
    <t>2017-03-06</t>
  </si>
  <si>
    <t>2017-03-03</t>
  </si>
  <si>
    <t>2017-03-02</t>
  </si>
  <si>
    <t>2017-03-01</t>
  </si>
  <si>
    <t>Sentence_Structure_of_the_Title</t>
  </si>
  <si>
    <t xml:space="preserve"> Release_Date</t>
  </si>
  <si>
    <t xml:space="preserve"> Release_Week</t>
  </si>
  <si>
    <t>Id</t>
    <phoneticPr fontId="1" type="noConversion"/>
  </si>
  <si>
    <t>person</t>
  </si>
  <si>
    <t>Words_of_the_Title</t>
    <phoneticPr fontId="1" type="noConversion"/>
  </si>
  <si>
    <t>English_or_not</t>
    <phoneticPr fontId="1" type="noConversion"/>
  </si>
  <si>
    <t>52,767,45,391,768,45,40,769,400,</t>
  </si>
  <si>
    <t>75,76,77,78,79,80,81,</t>
  </si>
  <si>
    <t>770,771,772,82,83,84,773,</t>
  </si>
  <si>
    <t>88,89,90,91,89,92,93,94,95,</t>
  </si>
  <si>
    <t>96,60,97,98,99,100,101,45,102,</t>
  </si>
  <si>
    <t>94,774,40,775,776,86,</t>
  </si>
  <si>
    <t>45,103,104,105,106,107,108,109,</t>
  </si>
  <si>
    <t>777,111,778,779,</t>
  </si>
  <si>
    <t>113,114,115,116,117,115,118,113,119,120,</t>
  </si>
  <si>
    <t>526,780,781,782,783,784,785,</t>
  </si>
  <si>
    <t>Relative</t>
    <phoneticPr fontId="1" type="noConversion"/>
  </si>
  <si>
    <t>R1</t>
    <phoneticPr fontId="1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</si>
  <si>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</si>
  <si>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</si>
  <si>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</si>
  <si>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</si>
  <si>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</si>
  <si>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</si>
  <si>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</si>
  <si>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</si>
  <si>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</si>
  <si>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</si>
  <si>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Title</t>
    <phoneticPr fontId="1" type="noConversion"/>
  </si>
  <si>
    <t>the_Amount_of_Liking</t>
    <phoneticPr fontId="1" type="noConversion"/>
  </si>
  <si>
    <t>the_Playback_Amount_of_one_Episode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</si>
</sst>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[&gt;0]&quot;2&quot;;General"/>
    <numFmt numFmtId="177" formatCode="0_);[Red]\(0\)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176" fontId="0" fillId="0" borderId="0" xfId="0" applyNumberFormat="1" applyAlignment="1">
      <alignment horizontal="left" vertical="top"/>
    </xf>
    <xf numFmtId="177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selection activeCell="A2" sqref="A2"/>
    </sheetView>
  </sheetViews>
  <sheetFormatPr defaultRowHeight="13.5"/>
  <cols>
    <col min="1" max="1" width="9" style="1"/>
    <col min="2" max="2" width="5.25" style="1" customWidth="1"/>
    <col min="3" max="3" width="9" style="1" customWidth="1"/>
    <col min="4" max="4" width="10.25" style="1" customWidth="1"/>
    <col min="5" max="5" width="4.625" style="2" customWidth="1"/>
    <col min="6" max="6" width="5.125" style="1" customWidth="1"/>
    <col min="7" max="7" width="17.625" style="1" customWidth="1"/>
    <col min="8" max="8" width="9.75" style="1" customWidth="1"/>
    <col min="9" max="9" width="9" style="1"/>
  </cols>
  <sheetData>
    <row r="1" spans="1:22" ht="14.25">
      <c r="A1" s="1" t="s">
        <v>33</v>
      </c>
      <c r="B1" s="6" t="s">
        <v>59</v>
      </c>
      <c r="C1" s="6" t="s">
        <v>35</v>
      </c>
      <c r="D1" s="6" t="s">
        <v>36</v>
      </c>
      <c r="E1" s="6" t="s">
        <v>34</v>
      </c>
      <c r="F1" s="6" t="s">
        <v>30</v>
      </c>
      <c r="G1" s="6" t="s">
        <v>31</v>
      </c>
      <c r="H1" s="6" t="s">
        <v>32</v>
      </c>
      <c r="I1" s="6" t="s">
        <v>61</v>
      </c>
      <c r="J1" s="6" t="s">
        <v>60</v>
      </c>
      <c r="K1" s="6" t="s">
        <v>47</v>
      </c>
      <c r="L1" s="6" t="s">
        <v>48</v>
      </c>
      <c r="M1" s="6" t="s">
        <v>49</v>
      </c>
      <c r="N1" s="6" t="s">
        <v>50</v>
      </c>
      <c r="O1" s="6" t="s">
        <v>51</v>
      </c>
      <c r="P1" s="6" t="s">
        <v>52</v>
      </c>
      <c r="Q1" s="6" t="s">
        <v>53</v>
      </c>
      <c r="R1" s="6" t="s">
        <v>54</v>
      </c>
      <c r="S1" s="6" t="s">
        <v>55</v>
      </c>
      <c r="T1" s="6" t="s">
        <v>56</v>
      </c>
      <c r="U1" s="6" t="s">
        <v>57</v>
      </c>
      <c r="V1" s="6" t="s">
        <v>58</v>
      </c>
    </row>
    <row r="2" spans="1:22">
      <c r="A2" s="1" t="s">
        <v>0</v>
      </c>
      <c r="B2" s="1" t="s">
        <v>10</v>
      </c>
      <c r="C2" s="5">
        <f>LEN(B2)</f>
        <v>15</v>
      </c>
      <c r="D2" s="5">
        <f t="array" ref="D2">COUNT(1/SEARCHB("?",B2)*ISNUMBER(B2)=0)</f>
        <v>0</v>
      </c>
      <c r="E2" s="3">
        <f>IFERROR(FIND("你",B2),0)</f>
        <v>5</v>
      </c>
      <c r="G2" s="1" t="s">
        <v>20</v>
      </c>
      <c r="H2" s="1" t="str">
        <f t="shared" ref="H2:H11" si="0">""&amp;WEEKDAY(G2,2)</f>
        <v>2</v>
      </c>
      <c r="I2" s="1">
        <v>17951</v>
      </c>
      <c r="J2">
        <v>266</v>
      </c>
      <c r="K2" t="s">
        <v>37</v>
      </c>
      <c r="L2">
        <v>52</v>
      </c>
      <c r="M2">
        <v>767</v>
      </c>
      <c r="N2">
        <v>45</v>
      </c>
      <c r="O2">
        <v>391</v>
      </c>
      <c r="P2">
        <v>768</v>
      </c>
      <c r="Q2">
        <v>45</v>
      </c>
      <c r="R2">
        <v>40</v>
      </c>
      <c r="S2">
        <v>769</v>
      </c>
      <c r="T2">
        <v>400</v>
      </c>
    </row>
    <row r="3" spans="1:22">
      <c r="A3" s="1" t="s">
        <v>1</v>
      </c>
      <c r="B3" s="1" t="s">
        <v>11</v>
      </c>
      <c r="C3" s="5">
        <f t="shared" ref="C3:C11" si="1">LEN(B3)</f>
        <v>15</v>
      </c>
      <c r="D3" s="5">
        <v>0</v>
      </c>
      <c r="E3" s="3">
        <f t="shared" ref="E3:E11" si="2">IFERROR(FIND("你",B3),0)</f>
        <v>0</v>
      </c>
      <c r="G3" s="1" t="s">
        <v>21</v>
      </c>
      <c r="H3" s="1" t="str">
        <f t="shared" si="0"/>
        <v>1</v>
      </c>
      <c r="I3" s="1">
        <v>14566</v>
      </c>
      <c r="J3">
        <v>218</v>
      </c>
      <c r="K3" t="s">
        <v>38</v>
      </c>
      <c r="L3">
        <v>75</v>
      </c>
      <c r="M3">
        <v>76</v>
      </c>
      <c r="N3">
        <v>77</v>
      </c>
      <c r="O3">
        <v>78</v>
      </c>
      <c r="P3">
        <v>79</v>
      </c>
      <c r="Q3">
        <v>80</v>
      </c>
      <c r="R3">
        <v>81</v>
      </c>
    </row>
    <row r="4" spans="1:22">
      <c r="A4" s="1" t="s">
        <v>2</v>
      </c>
      <c r="B4" s="1" t="s">
        <v>12</v>
      </c>
      <c r="C4" s="5">
        <f t="shared" si="1"/>
        <v>13</v>
      </c>
      <c r="D4" s="5">
        <f t="array" ref="D4">COUNT(1/SEARCHB("?",B4)*ISNUMBER(B4)=0)</f>
        <v>0</v>
      </c>
      <c r="E4" s="3">
        <f t="shared" si="2"/>
        <v>0</v>
      </c>
      <c r="G4" s="1" t="s">
        <v>22</v>
      </c>
      <c r="H4" s="1" t="str">
        <f t="shared" si="0"/>
        <v>7</v>
      </c>
      <c r="I4" s="1">
        <v>11638</v>
      </c>
      <c r="J4">
        <v>245</v>
      </c>
      <c r="K4" t="s">
        <v>39</v>
      </c>
      <c r="L4">
        <v>770</v>
      </c>
      <c r="M4">
        <v>771</v>
      </c>
      <c r="N4">
        <v>772</v>
      </c>
      <c r="O4">
        <v>82</v>
      </c>
      <c r="P4">
        <v>83</v>
      </c>
      <c r="Q4">
        <v>84</v>
      </c>
      <c r="R4">
        <v>773</v>
      </c>
    </row>
    <row r="5" spans="1:22">
      <c r="A5" s="1" t="s">
        <v>3</v>
      </c>
      <c r="B5" s="1" t="s">
        <v>13</v>
      </c>
      <c r="C5" s="5">
        <f t="shared" si="1"/>
        <v>14</v>
      </c>
      <c r="D5" s="5">
        <f t="array" ref="D5">COUNT(1/SEARCHB("?",B5)*ISNUMBER(B5)=0)</f>
        <v>0</v>
      </c>
      <c r="E5" s="3">
        <f t="shared" si="2"/>
        <v>0</v>
      </c>
      <c r="G5" s="1" t="s">
        <v>23</v>
      </c>
      <c r="H5" s="1" t="str">
        <f t="shared" si="0"/>
        <v>5</v>
      </c>
      <c r="I5" s="1">
        <v>12347</v>
      </c>
      <c r="J5">
        <v>359</v>
      </c>
      <c r="K5" t="s">
        <v>40</v>
      </c>
      <c r="L5">
        <v>88</v>
      </c>
      <c r="M5">
        <v>89</v>
      </c>
      <c r="N5">
        <v>90</v>
      </c>
      <c r="O5">
        <v>91</v>
      </c>
      <c r="P5">
        <v>89</v>
      </c>
      <c r="Q5">
        <v>92</v>
      </c>
      <c r="R5">
        <v>93</v>
      </c>
      <c r="S5">
        <v>94</v>
      </c>
      <c r="T5">
        <v>95</v>
      </c>
    </row>
    <row r="6" spans="1:22">
      <c r="A6" s="1" t="s">
        <v>4</v>
      </c>
      <c r="B6" s="1" t="s">
        <v>14</v>
      </c>
      <c r="C6" s="5">
        <f t="shared" si="1"/>
        <v>18</v>
      </c>
      <c r="D6" s="5">
        <f t="array" ref="D6">COUNT(1/SEARCHB("?",B6)*ISNUMBER(B6)=0)</f>
        <v>0</v>
      </c>
      <c r="E6" s="3">
        <f t="shared" si="2"/>
        <v>14</v>
      </c>
      <c r="G6" s="1" t="s">
        <v>24</v>
      </c>
      <c r="H6" s="1" t="str">
        <f t="shared" si="0"/>
        <v>3</v>
      </c>
      <c r="I6" s="1">
        <v>12347</v>
      </c>
      <c r="J6">
        <v>360</v>
      </c>
      <c r="K6" t="s">
        <v>41</v>
      </c>
      <c r="L6">
        <v>96</v>
      </c>
      <c r="M6">
        <v>60</v>
      </c>
      <c r="N6">
        <v>97</v>
      </c>
      <c r="O6">
        <v>98</v>
      </c>
      <c r="P6">
        <v>99</v>
      </c>
      <c r="Q6">
        <v>100</v>
      </c>
      <c r="R6">
        <v>101</v>
      </c>
      <c r="S6">
        <v>45</v>
      </c>
      <c r="T6">
        <v>102</v>
      </c>
    </row>
    <row r="7" spans="1:22">
      <c r="A7" s="1" t="s">
        <v>5</v>
      </c>
      <c r="B7" s="1" t="s">
        <v>15</v>
      </c>
      <c r="C7" s="5">
        <f t="shared" si="1"/>
        <v>15</v>
      </c>
      <c r="D7" s="5">
        <f t="array" ref="D7">COUNT(1/SEARCHB("?",B7)*ISNUMBER(B7)=0)</f>
        <v>0</v>
      </c>
      <c r="E7" s="3">
        <f t="shared" si="2"/>
        <v>0</v>
      </c>
      <c r="G7" s="1" t="s">
        <v>25</v>
      </c>
      <c r="H7" s="1" t="str">
        <f t="shared" si="0"/>
        <v>2</v>
      </c>
      <c r="I7" s="1">
        <v>14535</v>
      </c>
      <c r="J7">
        <v>213</v>
      </c>
      <c r="K7" t="s">
        <v>42</v>
      </c>
      <c r="L7">
        <v>94</v>
      </c>
      <c r="M7">
        <v>774</v>
      </c>
      <c r="N7">
        <v>40</v>
      </c>
      <c r="O7">
        <v>775</v>
      </c>
      <c r="P7">
        <v>776</v>
      </c>
      <c r="Q7">
        <v>86</v>
      </c>
    </row>
    <row r="8" spans="1:22">
      <c r="A8" s="1" t="s">
        <v>6</v>
      </c>
      <c r="B8" s="1" t="s">
        <v>16</v>
      </c>
      <c r="C8" s="5">
        <f t="shared" si="1"/>
        <v>11</v>
      </c>
      <c r="D8" s="5">
        <f t="array" ref="D8">COUNT(1/SEARCHB("?",B8)*ISNUMBER(B8)=0)</f>
        <v>0</v>
      </c>
      <c r="E8" s="3">
        <f t="shared" si="2"/>
        <v>1</v>
      </c>
      <c r="G8" s="1" t="s">
        <v>26</v>
      </c>
      <c r="H8" s="1" t="str">
        <f t="shared" si="0"/>
        <v>1</v>
      </c>
      <c r="I8" s="1">
        <v>15230</v>
      </c>
      <c r="J8">
        <v>471</v>
      </c>
      <c r="K8" t="s">
        <v>43</v>
      </c>
      <c r="L8">
        <v>45</v>
      </c>
      <c r="M8">
        <v>103</v>
      </c>
      <c r="N8">
        <v>104</v>
      </c>
      <c r="O8">
        <v>105</v>
      </c>
      <c r="P8">
        <v>106</v>
      </c>
      <c r="Q8">
        <v>107</v>
      </c>
      <c r="R8">
        <v>108</v>
      </c>
      <c r="S8">
        <v>109</v>
      </c>
    </row>
    <row r="9" spans="1:22">
      <c r="A9" s="1" t="s">
        <v>7</v>
      </c>
      <c r="B9" s="1" t="s">
        <v>17</v>
      </c>
      <c r="C9" s="5">
        <f t="shared" si="1"/>
        <v>10</v>
      </c>
      <c r="D9" s="5">
        <f t="array" ref="D9">COUNT(1/SEARCHB("?",B9)*ISNUMBER(B9)=0)</f>
        <v>0</v>
      </c>
      <c r="E9" s="3">
        <f t="shared" si="2"/>
        <v>0</v>
      </c>
      <c r="G9" s="1" t="s">
        <v>27</v>
      </c>
      <c r="H9" s="1" t="str">
        <f t="shared" si="0"/>
        <v>5</v>
      </c>
      <c r="I9" s="1">
        <v>10400</v>
      </c>
      <c r="J9">
        <v>301</v>
      </c>
      <c r="K9" t="s">
        <v>44</v>
      </c>
      <c r="L9">
        <v>777</v>
      </c>
      <c r="M9">
        <v>111</v>
      </c>
      <c r="N9">
        <v>778</v>
      </c>
      <c r="O9">
        <v>779</v>
      </c>
    </row>
    <row r="10" spans="1:22">
      <c r="A10" s="1" t="s">
        <v>8</v>
      </c>
      <c r="B10" s="1" t="s">
        <v>18</v>
      </c>
      <c r="C10" s="5">
        <f t="shared" si="1"/>
        <v>16</v>
      </c>
      <c r="D10" s="5">
        <f t="array" ref="D10">COUNT(1/SEARCHB("?",B10)*ISNUMBER(B10)=0)</f>
        <v>0</v>
      </c>
      <c r="E10" s="4">
        <v>1</v>
      </c>
      <c r="G10" s="1" t="s">
        <v>28</v>
      </c>
      <c r="H10" s="1" t="str">
        <f t="shared" si="0"/>
        <v>4</v>
      </c>
      <c r="I10" s="1">
        <v>11252</v>
      </c>
      <c r="J10">
        <v>321</v>
      </c>
      <c r="K10" t="s">
        <v>45</v>
      </c>
      <c r="L10">
        <v>113</v>
      </c>
      <c r="M10">
        <v>114</v>
      </c>
      <c r="N10">
        <v>115</v>
      </c>
      <c r="O10">
        <v>116</v>
      </c>
      <c r="P10">
        <v>117</v>
      </c>
      <c r="Q10">
        <v>115</v>
      </c>
      <c r="R10">
        <v>118</v>
      </c>
      <c r="S10">
        <v>113</v>
      </c>
      <c r="T10">
        <v>119</v>
      </c>
      <c r="U10">
        <v>120</v>
      </c>
    </row>
    <row r="11" spans="1:22">
      <c r="A11" s="1" t="s">
        <v>9</v>
      </c>
      <c r="B11" s="1" t="s">
        <v>19</v>
      </c>
      <c r="C11" s="5">
        <f t="shared" si="1"/>
        <v>18</v>
      </c>
      <c r="D11" s="5">
        <f t="array" ref="D11">COUNT(1/SEARCHB("?",B11)*ISNUMBER(B11)=0)</f>
        <v>0</v>
      </c>
      <c r="E11" s="3">
        <f t="shared" si="2"/>
        <v>0</v>
      </c>
      <c r="G11" s="1" t="s">
        <v>29</v>
      </c>
      <c r="H11" s="1" t="str">
        <f t="shared" si="0"/>
        <v>3</v>
      </c>
      <c r="K11" t="s">
        <v>46</v>
      </c>
      <c r="L11">
        <v>526</v>
      </c>
      <c r="M11">
        <v>780</v>
      </c>
      <c r="N11">
        <v>781</v>
      </c>
      <c r="O11">
        <v>782</v>
      </c>
      <c r="P11">
        <v>783</v>
      </c>
      <c r="Q11">
        <v>784</v>
      </c>
      <c r="R11">
        <v>785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2017-04-07T11:20:24Z</dcterms:modified>
</cp:coreProperties>
</file>