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35" i="1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G2"/>
  <c r="G3"/>
  <c r="G4"/>
  <c r="G5"/>
  <c r="G7"/>
  <c r="G8"/>
  <c r="G9"/>
  <c r="G10"/>
  <c r="G11"/>
  <c r="G12"/>
  <c r="G14"/>
  <c r="G15"/>
  <c r="G16"/>
  <c r="G17"/>
  <c r="G18"/>
  <c r="G19"/>
  <c r="G20"/>
  <c r="G21"/>
  <c r="G22"/>
  <c r="G23"/>
  <c r="G24"/>
  <c r="G26"/>
  <c r="G27"/>
  <c r="G28"/>
  <c r="G29"/>
  <c r="G30"/>
  <c r="G31"/>
  <c r="G32"/>
  <c r="G33"/>
  <c r="G34"/>
  <c r="G35"/>
  <c r="H34"/>
  <c r="H35"/>
  <c r="E3"/>
  <c r="F3" s="1"/>
  <c r="H3" s="1"/>
  <c r="E4"/>
  <c r="F4" s="1"/>
  <c r="H4" s="1"/>
  <c r="E5"/>
  <c r="F5" s="1"/>
  <c r="E6"/>
  <c r="F6" s="1"/>
  <c r="H6" s="1"/>
  <c r="E7"/>
  <c r="F7" s="1"/>
  <c r="H7" s="1"/>
  <c r="E8"/>
  <c r="F8" s="1"/>
  <c r="H8" s="1"/>
  <c r="E9"/>
  <c r="F9" s="1"/>
  <c r="H9" s="1"/>
  <c r="E10"/>
  <c r="F10" s="1"/>
  <c r="E11"/>
  <c r="F11" s="1"/>
  <c r="H11" s="1"/>
  <c r="E12"/>
  <c r="F12" s="1"/>
  <c r="H12" s="1"/>
  <c r="E13"/>
  <c r="F13" s="1"/>
  <c r="H13" s="1"/>
  <c r="E14"/>
  <c r="F14" s="1"/>
  <c r="H14" s="1"/>
  <c r="E15"/>
  <c r="F15" s="1"/>
  <c r="E16"/>
  <c r="F16" s="1"/>
  <c r="H16" s="1"/>
  <c r="E17"/>
  <c r="F17" s="1"/>
  <c r="H17" s="1"/>
  <c r="E18"/>
  <c r="F18" s="1"/>
  <c r="H18" s="1"/>
  <c r="E19"/>
  <c r="F19" s="1"/>
  <c r="E20"/>
  <c r="F20" s="1"/>
  <c r="H20" s="1"/>
  <c r="E21"/>
  <c r="F21" s="1"/>
  <c r="H21" s="1"/>
  <c r="E22"/>
  <c r="F22" s="1"/>
  <c r="H22" s="1"/>
  <c r="E23"/>
  <c r="F23" s="1"/>
  <c r="E24"/>
  <c r="F24" s="1"/>
  <c r="H24" s="1"/>
  <c r="E25"/>
  <c r="F25" s="1"/>
  <c r="H25" s="1"/>
  <c r="E26"/>
  <c r="F26" s="1"/>
  <c r="H26" s="1"/>
  <c r="E27"/>
  <c r="F27" s="1"/>
  <c r="H27" s="1"/>
  <c r="E28"/>
  <c r="F28" s="1"/>
  <c r="E29"/>
  <c r="F29" s="1"/>
  <c r="H29" s="1"/>
  <c r="E30"/>
  <c r="F30" s="1"/>
  <c r="H30" s="1"/>
  <c r="E31"/>
  <c r="F31" s="1"/>
  <c r="H31" s="1"/>
  <c r="E32"/>
  <c r="F32" s="1"/>
  <c r="E33"/>
  <c r="F33" s="1"/>
  <c r="H33" s="1"/>
  <c r="E34"/>
  <c r="E35"/>
  <c r="E2"/>
  <c r="F2" s="1"/>
  <c r="H2" s="1"/>
  <c r="D4" a="1"/>
  <c r="D4" s="1"/>
  <c r="D5" a="1"/>
  <c r="D5" s="1"/>
  <c r="D8" a="1"/>
  <c r="D8" s="1"/>
  <c r="D9" a="1"/>
  <c r="D9" s="1"/>
  <c r="D11" a="1"/>
  <c r="D11" s="1"/>
  <c r="D12" a="1"/>
  <c r="D12" s="1"/>
  <c r="D15" a="1"/>
  <c r="D15" s="1"/>
  <c r="D19" a="1"/>
  <c r="D19" s="1"/>
  <c r="D20" a="1"/>
  <c r="D20" s="1"/>
  <c r="D21" a="1"/>
  <c r="D21" s="1"/>
  <c r="D23" a="1"/>
  <c r="D23" s="1"/>
  <c r="D24" a="1"/>
  <c r="D24" s="1"/>
  <c r="D25" a="1"/>
  <c r="D25" s="1"/>
  <c r="D26" a="1"/>
  <c r="D26" s="1"/>
  <c r="D28" a="1"/>
  <c r="D28" s="1"/>
  <c r="D29" a="1"/>
  <c r="D29" s="1"/>
  <c r="D31" a="1"/>
  <c r="D31" s="1"/>
  <c r="D33" a="1"/>
  <c r="D33" s="1"/>
  <c r="D34" a="1"/>
  <c r="D34"/>
  <c r="D35" a="1"/>
  <c r="D35" s="1"/>
  <c r="D2" a="1"/>
  <c r="D2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2"/>
  <c r="H32" l="1"/>
  <c r="H28"/>
  <c r="H23"/>
  <c r="H19"/>
  <c r="H15"/>
  <c r="H5"/>
  <c r="H10"/>
</calcChain>
</file>

<file path=xl/sharedStrings.xml><?xml version="1.0" encoding="utf-8"?>
<sst xmlns="http://schemas.openxmlformats.org/spreadsheetml/2006/main" count="166" uniqueCount="139">
  <si>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</si>
  <si>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</si>
  <si>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</si>
  <si>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</si>
  <si>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</si>
  <si>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</si>
  <si>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</si>
  <si>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</si>
  <si>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</si>
  <si>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</si>
  <si>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</si>
  <si>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</si>
  <si>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</si>
  <si>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</si>
  <si>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</si>
  <si>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</si>
  <si>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</si>
  <si>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</si>
  <si>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</si>
  <si>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</si>
  <si>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</si>
  <si>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</si>
  <si>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</si>
  <si>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</si>
  <si>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</si>
  <si>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</si>
  <si>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</si>
  <si>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</si>
  <si>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</si>
  <si>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</si>
  <si>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</si>
  <si>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</si>
  <si>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</si>
  <si>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</si>
  <si>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孩子发脾气？最无效的做法和最佳回应，父母都该了解</t>
  </si>
  <si>
    <t>读书会报名 ▎如何让孩子克服对未知事物的恐惧？</t>
  </si>
  <si>
    <t>最美亲子瞬间投票开始啦！让陪伴成为最长情的告白</t>
  </si>
  <si>
    <t>你的小孩为什么这么难搞？</t>
  </si>
  <si>
    <t>孩子一不顺心就冲你发脾气?他不过是在求援！</t>
  </si>
  <si>
    <t>视频微课 ▎游戏对亲子关系的改变居然有这么大！</t>
  </si>
  <si>
    <t>孩子入园焦虑，问题到底出在哪？</t>
  </si>
  <si>
    <t>这件事几乎每家都在发生，却一直被父母误解！</t>
  </si>
  <si>
    <t>你的问题 就是事事讲理</t>
  </si>
  <si>
    <t>“屎尿屁”对孩子有多重要？（深度心理解读）</t>
  </si>
  <si>
    <t>孩子撒谎，这位爸爸只说了两句话</t>
  </si>
  <si>
    <t>养了3个孩子，做了7年全职妈妈，她得到这个结论</t>
  </si>
  <si>
    <t>入园的孩子，必须学会说这5句话</t>
  </si>
  <si>
    <t>这些逗孩子的话，讲一次伤一次！</t>
  </si>
  <si>
    <t>孩子把家里糊满了泥，10个妈妈看了9个也想这么干</t>
  </si>
  <si>
    <t>亲子瞬间 ▎陪伴是最长情的告白</t>
  </si>
  <si>
    <t>6岁前，不要轻易教孩子画画</t>
  </si>
  <si>
    <t>真正懂阅读的父母，是这样给孩子选绘本的</t>
  </si>
  <si>
    <t>差点毁掉一个好孩子！用错奖励方法后果如此严重</t>
  </si>
  <si>
    <t>缺了这一步，你怎么管孩子都是错！</t>
  </si>
  <si>
    <t>截团 ▎错过孩子数学敏感期，再培养数学思维就难了</t>
  </si>
  <si>
    <t>过得不幸的女人，总喜欢做这件事</t>
  </si>
  <si>
    <t>养孩子，最难的是不打扰（两个故事的警示）</t>
  </si>
  <si>
    <t>据说顾家、爱孩子的男人，他们老婆都这么做了</t>
  </si>
  <si>
    <t>最有效的数学启蒙，别再逼孩子苦练加减乘除了</t>
  </si>
  <si>
    <t>读书会报名 ▎父母怎么帮助孩子管理自己的情绪？</t>
  </si>
  <si>
    <t>给孩子性教育开不了口？但回避会耽误孩子一生！</t>
  </si>
  <si>
    <t>旅行≠长见识，脑科学家告诉你为什么</t>
  </si>
  <si>
    <t>微课报名 ▎专家出招！让你的孩子远离过敏与不适</t>
  </si>
  <si>
    <t>让孩子远离危险的唯一有效办法！实在，有用</t>
  </si>
  <si>
    <t>佟丽娅“离婚”，你们为什么那么高兴？</t>
  </si>
  <si>
    <t>为什么我不推荐孩子学《弟子规》？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</si>
  <si>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</si>
  <si>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</si>
  <si>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</si>
  <si>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</si>
  <si>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</si>
  <si>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</si>
  <si>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</si>
  <si>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</si>
  <si>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</si>
  <si>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</si>
  <si>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Id</t>
    <phoneticPr fontId="1" type="noConversion"/>
  </si>
  <si>
    <t>Words_of_the_Title</t>
    <phoneticPr fontId="1" type="noConversion"/>
  </si>
  <si>
    <t>English_or_not</t>
    <phoneticPr fontId="1" type="noConversion"/>
  </si>
  <si>
    <t>person</t>
  </si>
  <si>
    <t>Sentence_Structure_of_the_Title</t>
  </si>
  <si>
    <t xml:space="preserve"> Release_Date</t>
  </si>
  <si>
    <t xml:space="preserve"> Release_Week</t>
  </si>
  <si>
    <t>the_Playback_Amount_of_one_Episode</t>
  </si>
  <si>
    <t>the_Amount_of_Liking</t>
  </si>
  <si>
    <t>孩子“攀比”，根源在家长（未来我们的孩子比什么？）</t>
    <phoneticPr fontId="1" type="noConversion"/>
  </si>
  <si>
    <t>惊！孩子跟爸爸不亲，很可能源自妈妈的这3个“小动作”</t>
    <phoneticPr fontId="1" type="noConversion"/>
  </si>
  <si>
    <t>159,1051,338,1199,40,343,381,899,1200,644,303,290,768,</t>
  </si>
  <si>
    <t>3095,3096,291,274,159,3097,1021,3098,3099,40,1468,</t>
  </si>
  <si>
    <t>67,1293,1358,3100,266,197,274,1090,3101,338,3102,40,3103,</t>
  </si>
  <si>
    <t>45,40,1194,954,309,1386,870,</t>
  </si>
  <si>
    <t>159,352,1232,3104,45,1051,164,3105,893,3106,</t>
  </si>
  <si>
    <t>569,52,767,2483,1021,1579,40,2195,3107,309,55,</t>
  </si>
  <si>
    <t>159,832,1248,1227,268,1666,1013,2240,</t>
  </si>
  <si>
    <t>830,911,2184,2185,1533,1285,570,2186,231,644,2187,</t>
  </si>
  <si>
    <t>45,40,268,1159,3108,3109,</t>
  </si>
  <si>
    <t>2083,2084,1021,159,99,1024,1025,1242,1243,1244,</t>
  </si>
  <si>
    <t>159,1245,1425,980,193,3110,1247,</t>
  </si>
  <si>
    <t>1267,835,159,1268,1269,1270,269,1067,1271,42,1272,</t>
  </si>
  <si>
    <t>832,1248,40,159,1004,240,1249,830,1250,1251,</t>
  </si>
  <si>
    <t>884,1253,159,234,1255,1256,1257,1256,</t>
  </si>
  <si>
    <t>159,1301,1302,1303,1304,1305,1126,269,1306,1307,1105,1179,309,1308,</t>
  </si>
  <si>
    <t>1293,1358,1090,395,338,3102,40,3103,</t>
  </si>
  <si>
    <t>1393,992,261,3111,920,3112,</t>
  </si>
  <si>
    <t>2033,3113,1344,40,644,395,84,525,159,129,901,1324,40,</t>
  </si>
  <si>
    <t>3114,3115,106,3116,3117,829,926,2248,1505,3118,</t>
  </si>
  <si>
    <t>396,305,3119,45,128,2626,159,1372,1500,</t>
  </si>
  <si>
    <t>3120,2328,1091,159,1394,62,427,1107,1394,808,464,3121,</t>
  </si>
  <si>
    <t>1800,3122,40,1366,857,2439,218,830,911,</t>
  </si>
  <si>
    <t>1604,159,3123,40,395,153,747,2356,1497,40,1548,</t>
  </si>
  <si>
    <t>1370,1371,39,159,40,311,1116,2936,303,309,1268,</t>
  </si>
  <si>
    <t>338,922,40,1394,824,944,1154,159,3124,3125,305,</t>
  </si>
  <si>
    <t>3095,3096,644,128,2170,159,3126,788,40,1061,</t>
  </si>
  <si>
    <t>525,159,1412,1087,153,305,1241,820,2132,737,2133,159,376,</t>
  </si>
  <si>
    <t>538,1440,1088,1441,953,45,954,</t>
  </si>
  <si>
    <t>52,767,3096,913,3127,274,45,40,159,1435,379,174,1209,</t>
  </si>
  <si>
    <t>274,159,1435,1125,40,1436,922,1437,1438,1439,</t>
  </si>
  <si>
    <t>1828,159,993,980,153,1430,3128,1431,269,40,830,835,2219,</t>
  </si>
  <si>
    <t>1442,543,1443,1444,1893,954,2092,1447,</t>
  </si>
  <si>
    <t>954,115,153,656,159,240,1448,</t>
  </si>
  <si>
    <t>159,3129,1286,893,232,787,867,40,159,1311,28,</t>
  </si>
  <si>
    <t>Relative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</si>
  <si>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</si>
  <si>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</si>
  <si>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</si>
  <si>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</si>
  <si>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</si>
  <si>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</si>
  <si>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</si>
  <si>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</si>
  <si>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</si>
  <si>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</si>
  <si>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</si>
  <si>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</si>
  <si>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</si>
  <si>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</si>
  <si>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</si>
  <si>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</si>
  <si>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Title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</si>
</sst>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>
      <selection activeCell="B1" sqref="B1"/>
    </sheetView>
  </sheetViews>
  <sheetFormatPr defaultRowHeight="13.5"/>
  <cols>
    <col min="1" max="1" width="9" style="1"/>
    <col min="2" max="2" width="43.75" style="1" customWidth="1"/>
    <col min="3" max="3" width="10.375" style="1" customWidth="1"/>
    <col min="4" max="4" width="12.75" style="1" customWidth="1"/>
    <col min="5" max="7" width="9.625" style="1" hidden="1" customWidth="1"/>
    <col min="8" max="8" width="9.625" style="1" customWidth="1"/>
    <col min="9" max="9" width="7.25" style="1" customWidth="1"/>
    <col min="10" max="10" width="11.875" style="1" customWidth="1"/>
    <col min="11" max="11" width="5.75" style="1" customWidth="1"/>
    <col min="12" max="12" width="9" style="1"/>
  </cols>
  <sheetData>
    <row r="1" spans="1:30" ht="14.25">
      <c r="A1" s="1" t="s">
        <v>76</v>
      </c>
      <c r="B1" s="2" t="s">
        <v>138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t="s">
        <v>121</v>
      </c>
      <c r="O1" s="2" t="s">
        <v>122</v>
      </c>
      <c r="P1" s="2" t="s">
        <v>123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132</v>
      </c>
      <c r="Z1" s="2" t="s">
        <v>133</v>
      </c>
      <c r="AA1" s="2" t="s">
        <v>134</v>
      </c>
      <c r="AB1" s="2" t="s">
        <v>135</v>
      </c>
      <c r="AC1" s="2" t="s">
        <v>136</v>
      </c>
      <c r="AD1" s="2" t="s">
        <v>137</v>
      </c>
    </row>
    <row r="2" spans="1:30">
      <c r="A2" s="1" t="s">
        <v>0</v>
      </c>
      <c r="B2" s="1" t="s">
        <v>34</v>
      </c>
      <c r="C2" s="1">
        <f>LEN(B2)</f>
        <v>24</v>
      </c>
      <c r="D2" s="1">
        <f t="array" ref="D2">COUNT(1/SEARCHB("?",B2)*ISNUMBER(B2)=0)</f>
        <v>0</v>
      </c>
      <c r="E2" s="1">
        <f>IFERROR(FIND("你",B2),0)</f>
        <v>0</v>
      </c>
      <c r="F2" s="1">
        <f>IF(E2&gt;0,2,E2)</f>
        <v>0</v>
      </c>
      <c r="G2" s="1">
        <f>IFERROR(FIND("他",B2),0)</f>
        <v>0</v>
      </c>
      <c r="H2" s="1">
        <f t="shared" ref="H2:H35" si="0">F2+G2</f>
        <v>0</v>
      </c>
      <c r="J2" s="1" t="s">
        <v>66</v>
      </c>
      <c r="K2" s="1" t="str">
        <f t="shared" ref="K2:K35" si="1">""&amp;WEEKDAY(J2,2)</f>
        <v>2</v>
      </c>
      <c r="L2" s="1">
        <v>12306</v>
      </c>
      <c r="M2">
        <v>28</v>
      </c>
      <c r="N2" t="s">
        <v>87</v>
      </c>
      <c r="O2">
        <v>159</v>
      </c>
      <c r="P2">
        <v>1051</v>
      </c>
      <c r="Q2">
        <v>338</v>
      </c>
      <c r="R2">
        <v>1199</v>
      </c>
      <c r="S2">
        <v>40</v>
      </c>
      <c r="T2">
        <v>343</v>
      </c>
      <c r="U2">
        <v>381</v>
      </c>
      <c r="V2">
        <v>899</v>
      </c>
      <c r="W2">
        <v>1200</v>
      </c>
      <c r="X2">
        <v>644</v>
      </c>
      <c r="Y2">
        <v>303</v>
      </c>
      <c r="Z2">
        <v>290</v>
      </c>
      <c r="AA2">
        <v>768</v>
      </c>
    </row>
    <row r="3" spans="1:30">
      <c r="A3" s="1" t="s">
        <v>1</v>
      </c>
      <c r="B3" s="1" t="s">
        <v>35</v>
      </c>
      <c r="C3" s="1">
        <f t="shared" ref="C3:C35" si="2">LEN(B3)</f>
        <v>23</v>
      </c>
      <c r="D3" s="1">
        <v>0</v>
      </c>
      <c r="E3" s="1">
        <f t="shared" ref="E3:E35" si="3">IFERROR(FIND("你",B3),0)</f>
        <v>0</v>
      </c>
      <c r="F3" s="1">
        <f t="shared" ref="F3:F33" si="4">IF(E3&gt;0,2,E3)</f>
        <v>0</v>
      </c>
      <c r="G3" s="1">
        <f t="shared" ref="G3:G35" si="5">IFERROR(FIND("他",B3),0)</f>
        <v>0</v>
      </c>
      <c r="H3" s="1">
        <f t="shared" si="0"/>
        <v>0</v>
      </c>
      <c r="J3" s="1" t="s">
        <v>66</v>
      </c>
      <c r="K3" s="1" t="str">
        <f t="shared" si="1"/>
        <v>2</v>
      </c>
      <c r="L3" s="1">
        <v>951</v>
      </c>
      <c r="M3">
        <v>9</v>
      </c>
      <c r="N3" t="s">
        <v>88</v>
      </c>
      <c r="O3">
        <v>3095</v>
      </c>
      <c r="P3">
        <v>3096</v>
      </c>
      <c r="Q3">
        <v>291</v>
      </c>
      <c r="R3">
        <v>274</v>
      </c>
      <c r="S3">
        <v>159</v>
      </c>
      <c r="T3">
        <v>3097</v>
      </c>
      <c r="U3">
        <v>1021</v>
      </c>
      <c r="V3">
        <v>3098</v>
      </c>
      <c r="W3">
        <v>3099</v>
      </c>
      <c r="X3">
        <v>40</v>
      </c>
      <c r="Y3">
        <v>1468</v>
      </c>
    </row>
    <row r="4" spans="1:30">
      <c r="A4" s="1" t="s">
        <v>2</v>
      </c>
      <c r="B4" s="1" t="s">
        <v>36</v>
      </c>
      <c r="C4" s="1">
        <f t="shared" si="2"/>
        <v>23</v>
      </c>
      <c r="D4" s="1">
        <f t="array" ref="D4">COUNT(1/SEARCHB("?",B4)*ISNUMBER(B4)=0)</f>
        <v>0</v>
      </c>
      <c r="E4" s="1">
        <f t="shared" si="3"/>
        <v>0</v>
      </c>
      <c r="F4" s="1">
        <f t="shared" si="4"/>
        <v>0</v>
      </c>
      <c r="G4" s="1">
        <f t="shared" si="5"/>
        <v>0</v>
      </c>
      <c r="H4" s="1">
        <f t="shared" si="0"/>
        <v>0</v>
      </c>
      <c r="J4" s="1" t="s">
        <v>66</v>
      </c>
      <c r="K4" s="1" t="str">
        <f t="shared" si="1"/>
        <v>2</v>
      </c>
      <c r="L4" s="1">
        <v>676</v>
      </c>
      <c r="M4">
        <v>5</v>
      </c>
      <c r="N4" t="s">
        <v>89</v>
      </c>
      <c r="O4">
        <v>67</v>
      </c>
      <c r="P4">
        <v>1293</v>
      </c>
      <c r="Q4">
        <v>1358</v>
      </c>
      <c r="R4">
        <v>3100</v>
      </c>
      <c r="S4">
        <v>266</v>
      </c>
      <c r="T4">
        <v>197</v>
      </c>
      <c r="U4">
        <v>274</v>
      </c>
      <c r="V4">
        <v>1090</v>
      </c>
      <c r="W4">
        <v>3101</v>
      </c>
      <c r="X4">
        <v>338</v>
      </c>
      <c r="Y4">
        <v>3102</v>
      </c>
      <c r="Z4">
        <v>40</v>
      </c>
      <c r="AA4">
        <v>3103</v>
      </c>
    </row>
    <row r="5" spans="1:30">
      <c r="A5" s="1" t="s">
        <v>3</v>
      </c>
      <c r="B5" s="1" t="s">
        <v>37</v>
      </c>
      <c r="C5" s="1">
        <f t="shared" si="2"/>
        <v>12</v>
      </c>
      <c r="D5" s="1">
        <f t="array" ref="D5">COUNT(1/SEARCHB("?",B5)*ISNUMBER(B5)=0)</f>
        <v>0</v>
      </c>
      <c r="E5" s="1">
        <f t="shared" si="3"/>
        <v>1</v>
      </c>
      <c r="F5" s="1">
        <f t="shared" si="4"/>
        <v>2</v>
      </c>
      <c r="G5" s="1">
        <f t="shared" si="5"/>
        <v>0</v>
      </c>
      <c r="H5" s="1">
        <f t="shared" si="0"/>
        <v>2</v>
      </c>
      <c r="J5" s="1" t="s">
        <v>66</v>
      </c>
      <c r="K5" s="1" t="str">
        <f t="shared" si="1"/>
        <v>2</v>
      </c>
      <c r="L5" s="1">
        <v>2347</v>
      </c>
      <c r="M5">
        <v>15</v>
      </c>
      <c r="N5" t="s">
        <v>90</v>
      </c>
      <c r="O5">
        <v>45</v>
      </c>
      <c r="P5">
        <v>40</v>
      </c>
      <c r="Q5">
        <v>1194</v>
      </c>
      <c r="R5">
        <v>954</v>
      </c>
      <c r="S5">
        <v>309</v>
      </c>
      <c r="T5">
        <v>1386</v>
      </c>
      <c r="U5">
        <v>870</v>
      </c>
    </row>
    <row r="6" spans="1:30">
      <c r="A6" s="1" t="s">
        <v>4</v>
      </c>
      <c r="B6" s="1" t="s">
        <v>38</v>
      </c>
      <c r="C6" s="1">
        <f t="shared" si="2"/>
        <v>21</v>
      </c>
      <c r="D6" s="1">
        <v>0</v>
      </c>
      <c r="E6" s="1">
        <f t="shared" si="3"/>
        <v>9</v>
      </c>
      <c r="F6" s="1">
        <f t="shared" si="4"/>
        <v>2</v>
      </c>
      <c r="G6" s="1">
        <v>3</v>
      </c>
      <c r="H6" s="1">
        <f t="shared" si="0"/>
        <v>5</v>
      </c>
      <c r="J6" s="1" t="s">
        <v>67</v>
      </c>
      <c r="K6" s="1" t="str">
        <f t="shared" si="1"/>
        <v>1</v>
      </c>
      <c r="L6" s="1">
        <v>10843</v>
      </c>
      <c r="M6">
        <v>37</v>
      </c>
      <c r="N6" t="s">
        <v>91</v>
      </c>
      <c r="O6">
        <v>159</v>
      </c>
      <c r="P6">
        <v>352</v>
      </c>
      <c r="Q6">
        <v>1232</v>
      </c>
      <c r="R6">
        <v>3104</v>
      </c>
      <c r="S6">
        <v>45</v>
      </c>
      <c r="T6">
        <v>1051</v>
      </c>
      <c r="U6">
        <v>164</v>
      </c>
      <c r="V6">
        <v>3105</v>
      </c>
      <c r="W6">
        <v>893</v>
      </c>
      <c r="X6">
        <v>3106</v>
      </c>
    </row>
    <row r="7" spans="1:30">
      <c r="A7" s="1" t="s">
        <v>5</v>
      </c>
      <c r="B7" s="1" t="s">
        <v>39</v>
      </c>
      <c r="C7" s="1">
        <f t="shared" si="2"/>
        <v>23</v>
      </c>
      <c r="D7" s="1">
        <v>0</v>
      </c>
      <c r="E7" s="1">
        <f t="shared" si="3"/>
        <v>0</v>
      </c>
      <c r="F7" s="1">
        <f t="shared" si="4"/>
        <v>0</v>
      </c>
      <c r="G7" s="1">
        <f t="shared" si="5"/>
        <v>0</v>
      </c>
      <c r="H7" s="1">
        <f t="shared" si="0"/>
        <v>0</v>
      </c>
      <c r="J7" s="1" t="s">
        <v>67</v>
      </c>
      <c r="K7" s="1" t="str">
        <f t="shared" si="1"/>
        <v>1</v>
      </c>
      <c r="L7" s="1">
        <v>915</v>
      </c>
      <c r="M7">
        <v>1</v>
      </c>
      <c r="N7" t="s">
        <v>92</v>
      </c>
      <c r="O7">
        <v>569</v>
      </c>
      <c r="P7">
        <v>52</v>
      </c>
      <c r="Q7">
        <v>767</v>
      </c>
      <c r="R7">
        <v>2483</v>
      </c>
      <c r="S7">
        <v>1021</v>
      </c>
      <c r="T7">
        <v>1579</v>
      </c>
      <c r="U7">
        <v>40</v>
      </c>
      <c r="V7">
        <v>2195</v>
      </c>
      <c r="W7">
        <v>3107</v>
      </c>
      <c r="X7">
        <v>309</v>
      </c>
      <c r="Y7">
        <v>55</v>
      </c>
    </row>
    <row r="8" spans="1:30">
      <c r="A8" s="1" t="s">
        <v>6</v>
      </c>
      <c r="B8" s="1" t="s">
        <v>40</v>
      </c>
      <c r="C8" s="1">
        <f t="shared" si="2"/>
        <v>15</v>
      </c>
      <c r="D8" s="1">
        <f t="array" ref="D8">COUNT(1/SEARCHB("?",B8)*ISNUMBER(B8)=0)</f>
        <v>0</v>
      </c>
      <c r="E8" s="1">
        <f t="shared" si="3"/>
        <v>0</v>
      </c>
      <c r="F8" s="1">
        <f t="shared" si="4"/>
        <v>0</v>
      </c>
      <c r="G8" s="1">
        <f t="shared" si="5"/>
        <v>0</v>
      </c>
      <c r="H8" s="1">
        <f t="shared" si="0"/>
        <v>0</v>
      </c>
      <c r="J8" s="1" t="s">
        <v>67</v>
      </c>
      <c r="K8" s="1" t="str">
        <f t="shared" si="1"/>
        <v>1</v>
      </c>
      <c r="L8" s="1">
        <v>2086</v>
      </c>
      <c r="M8">
        <v>11</v>
      </c>
      <c r="N8" t="s">
        <v>93</v>
      </c>
      <c r="O8">
        <v>159</v>
      </c>
      <c r="P8">
        <v>832</v>
      </c>
      <c r="Q8">
        <v>1248</v>
      </c>
      <c r="R8">
        <v>1227</v>
      </c>
      <c r="S8">
        <v>268</v>
      </c>
      <c r="T8">
        <v>1666</v>
      </c>
      <c r="U8">
        <v>1013</v>
      </c>
      <c r="V8">
        <v>2240</v>
      </c>
    </row>
    <row r="9" spans="1:30">
      <c r="A9" s="1" t="s">
        <v>7</v>
      </c>
      <c r="B9" s="1" t="s">
        <v>41</v>
      </c>
      <c r="C9" s="1">
        <f t="shared" si="2"/>
        <v>21</v>
      </c>
      <c r="D9" s="1">
        <f t="array" ref="D9">COUNT(1/SEARCHB("?",B9)*ISNUMBER(B9)=0)</f>
        <v>0</v>
      </c>
      <c r="E9" s="1">
        <f t="shared" si="3"/>
        <v>0</v>
      </c>
      <c r="F9" s="1">
        <f t="shared" si="4"/>
        <v>0</v>
      </c>
      <c r="G9" s="1">
        <f t="shared" si="5"/>
        <v>0</v>
      </c>
      <c r="H9" s="1">
        <f t="shared" si="0"/>
        <v>0</v>
      </c>
      <c r="J9" s="1" t="s">
        <v>67</v>
      </c>
      <c r="K9" s="1" t="str">
        <f t="shared" si="1"/>
        <v>1</v>
      </c>
      <c r="L9" s="1">
        <v>3538</v>
      </c>
      <c r="M9">
        <v>12</v>
      </c>
      <c r="N9" t="s">
        <v>94</v>
      </c>
      <c r="O9">
        <v>830</v>
      </c>
      <c r="P9">
        <v>911</v>
      </c>
      <c r="Q9">
        <v>2184</v>
      </c>
      <c r="R9">
        <v>2185</v>
      </c>
      <c r="S9">
        <v>1533</v>
      </c>
      <c r="T9">
        <v>1285</v>
      </c>
      <c r="U9">
        <v>570</v>
      </c>
      <c r="V9">
        <v>2186</v>
      </c>
      <c r="W9">
        <v>231</v>
      </c>
      <c r="X9">
        <v>644</v>
      </c>
      <c r="Y9">
        <v>2187</v>
      </c>
    </row>
    <row r="10" spans="1:30">
      <c r="A10" s="1" t="s">
        <v>8</v>
      </c>
      <c r="B10" s="1" t="s">
        <v>42</v>
      </c>
      <c r="C10" s="1">
        <f t="shared" si="2"/>
        <v>11</v>
      </c>
      <c r="D10" s="1">
        <v>0</v>
      </c>
      <c r="E10" s="1">
        <f t="shared" si="3"/>
        <v>1</v>
      </c>
      <c r="F10" s="1">
        <f t="shared" si="4"/>
        <v>2</v>
      </c>
      <c r="G10" s="1">
        <f t="shared" si="5"/>
        <v>0</v>
      </c>
      <c r="H10" s="1">
        <f t="shared" si="0"/>
        <v>2</v>
      </c>
      <c r="J10" s="1" t="s">
        <v>68</v>
      </c>
      <c r="K10" s="1" t="str">
        <f t="shared" si="1"/>
        <v>7</v>
      </c>
      <c r="L10" s="1">
        <v>8733</v>
      </c>
      <c r="M10">
        <v>39</v>
      </c>
      <c r="N10" t="s">
        <v>95</v>
      </c>
      <c r="O10">
        <v>45</v>
      </c>
      <c r="P10">
        <v>40</v>
      </c>
      <c r="Q10">
        <v>268</v>
      </c>
      <c r="R10">
        <v>1159</v>
      </c>
      <c r="S10">
        <v>3108</v>
      </c>
      <c r="T10">
        <v>3109</v>
      </c>
    </row>
    <row r="11" spans="1:30">
      <c r="A11" s="1" t="s">
        <v>9</v>
      </c>
      <c r="B11" s="1" t="s">
        <v>43</v>
      </c>
      <c r="C11" s="1">
        <f t="shared" si="2"/>
        <v>21</v>
      </c>
      <c r="D11" s="1">
        <f t="array" ref="D11">COUNT(1/SEARCHB("?",B11)*ISNUMBER(B11)=0)</f>
        <v>0</v>
      </c>
      <c r="E11" s="1">
        <f t="shared" si="3"/>
        <v>0</v>
      </c>
      <c r="F11" s="1">
        <f t="shared" si="4"/>
        <v>0</v>
      </c>
      <c r="G11" s="1">
        <f t="shared" si="5"/>
        <v>0</v>
      </c>
      <c r="H11" s="1">
        <f t="shared" si="0"/>
        <v>0</v>
      </c>
      <c r="J11" s="1" t="s">
        <v>68</v>
      </c>
      <c r="K11" s="1" t="str">
        <f t="shared" si="1"/>
        <v>7</v>
      </c>
      <c r="L11" s="1">
        <v>4004</v>
      </c>
      <c r="M11">
        <v>16</v>
      </c>
      <c r="N11" t="s">
        <v>96</v>
      </c>
      <c r="O11">
        <v>2083</v>
      </c>
      <c r="P11">
        <v>2084</v>
      </c>
      <c r="Q11">
        <v>1021</v>
      </c>
      <c r="R11">
        <v>159</v>
      </c>
      <c r="S11">
        <v>99</v>
      </c>
      <c r="T11">
        <v>1024</v>
      </c>
      <c r="U11">
        <v>1025</v>
      </c>
      <c r="V11">
        <v>1242</v>
      </c>
      <c r="W11">
        <v>1243</v>
      </c>
      <c r="X11">
        <v>1244</v>
      </c>
    </row>
    <row r="12" spans="1:30">
      <c r="A12" s="1" t="s">
        <v>10</v>
      </c>
      <c r="B12" s="1" t="s">
        <v>44</v>
      </c>
      <c r="C12" s="1">
        <f t="shared" si="2"/>
        <v>15</v>
      </c>
      <c r="D12" s="1">
        <f t="array" ref="D12">COUNT(1/SEARCHB("?",B12)*ISNUMBER(B12)=0)</f>
        <v>0</v>
      </c>
      <c r="E12" s="1">
        <f t="shared" si="3"/>
        <v>0</v>
      </c>
      <c r="F12" s="1">
        <f t="shared" si="4"/>
        <v>0</v>
      </c>
      <c r="G12" s="1">
        <f t="shared" si="5"/>
        <v>0</v>
      </c>
      <c r="H12" s="1">
        <f t="shared" si="0"/>
        <v>0</v>
      </c>
      <c r="J12" s="1" t="s">
        <v>68</v>
      </c>
      <c r="K12" s="1" t="str">
        <f t="shared" si="1"/>
        <v>7</v>
      </c>
      <c r="L12" s="1">
        <v>4244</v>
      </c>
      <c r="M12">
        <v>15</v>
      </c>
      <c r="N12" t="s">
        <v>97</v>
      </c>
      <c r="O12">
        <v>159</v>
      </c>
      <c r="P12">
        <v>1245</v>
      </c>
      <c r="Q12">
        <v>1425</v>
      </c>
      <c r="R12">
        <v>980</v>
      </c>
      <c r="S12">
        <v>193</v>
      </c>
      <c r="T12">
        <v>3110</v>
      </c>
      <c r="U12">
        <v>1247</v>
      </c>
    </row>
    <row r="13" spans="1:30">
      <c r="A13" s="1" t="s">
        <v>11</v>
      </c>
      <c r="B13" s="1" t="s">
        <v>45</v>
      </c>
      <c r="C13" s="1">
        <f t="shared" si="2"/>
        <v>23</v>
      </c>
      <c r="D13" s="1">
        <v>0</v>
      </c>
      <c r="E13" s="1">
        <f t="shared" si="3"/>
        <v>0</v>
      </c>
      <c r="F13" s="1">
        <f t="shared" si="4"/>
        <v>0</v>
      </c>
      <c r="G13" s="1">
        <v>3</v>
      </c>
      <c r="H13" s="1">
        <f t="shared" si="0"/>
        <v>3</v>
      </c>
      <c r="J13" s="1" t="s">
        <v>69</v>
      </c>
      <c r="K13" s="1" t="str">
        <f t="shared" si="1"/>
        <v>6</v>
      </c>
      <c r="L13" s="1">
        <v>15489</v>
      </c>
      <c r="M13">
        <v>61</v>
      </c>
      <c r="N13" t="s">
        <v>98</v>
      </c>
      <c r="O13">
        <v>1267</v>
      </c>
      <c r="P13">
        <v>835</v>
      </c>
      <c r="Q13">
        <v>159</v>
      </c>
      <c r="R13">
        <v>1268</v>
      </c>
      <c r="S13">
        <v>1269</v>
      </c>
      <c r="T13">
        <v>1270</v>
      </c>
      <c r="U13">
        <v>269</v>
      </c>
      <c r="V13">
        <v>1067</v>
      </c>
      <c r="W13">
        <v>1271</v>
      </c>
      <c r="X13">
        <v>42</v>
      </c>
      <c r="Y13">
        <v>1272</v>
      </c>
    </row>
    <row r="14" spans="1:30">
      <c r="A14" s="1" t="s">
        <v>12</v>
      </c>
      <c r="B14" s="1" t="s">
        <v>46</v>
      </c>
      <c r="C14" s="1">
        <f t="shared" si="2"/>
        <v>15</v>
      </c>
      <c r="D14" s="1">
        <v>0</v>
      </c>
      <c r="E14" s="1">
        <f t="shared" si="3"/>
        <v>0</v>
      </c>
      <c r="F14" s="1">
        <f t="shared" si="4"/>
        <v>0</v>
      </c>
      <c r="G14" s="1">
        <f t="shared" si="5"/>
        <v>0</v>
      </c>
      <c r="H14" s="1">
        <f t="shared" si="0"/>
        <v>0</v>
      </c>
      <c r="J14" s="1" t="s">
        <v>69</v>
      </c>
      <c r="K14" s="1" t="str">
        <f t="shared" si="1"/>
        <v>6</v>
      </c>
      <c r="L14" s="1">
        <v>5150</v>
      </c>
      <c r="M14">
        <v>17</v>
      </c>
      <c r="N14" t="s">
        <v>99</v>
      </c>
      <c r="O14">
        <v>832</v>
      </c>
      <c r="P14">
        <v>1248</v>
      </c>
      <c r="Q14">
        <v>40</v>
      </c>
      <c r="R14">
        <v>159</v>
      </c>
      <c r="S14">
        <v>1004</v>
      </c>
      <c r="T14">
        <v>240</v>
      </c>
      <c r="U14">
        <v>1249</v>
      </c>
      <c r="V14">
        <v>830</v>
      </c>
      <c r="W14">
        <v>1250</v>
      </c>
      <c r="X14">
        <v>1251</v>
      </c>
    </row>
    <row r="15" spans="1:30">
      <c r="A15" s="1" t="s">
        <v>13</v>
      </c>
      <c r="B15" s="1" t="s">
        <v>47</v>
      </c>
      <c r="C15" s="1">
        <f t="shared" si="2"/>
        <v>15</v>
      </c>
      <c r="D15" s="1">
        <f t="array" ref="D15">COUNT(1/SEARCHB("?",B15)*ISNUMBER(B15)=0)</f>
        <v>0</v>
      </c>
      <c r="E15" s="1">
        <f t="shared" si="3"/>
        <v>0</v>
      </c>
      <c r="F15" s="1">
        <f t="shared" si="4"/>
        <v>0</v>
      </c>
      <c r="G15" s="1">
        <f t="shared" si="5"/>
        <v>0</v>
      </c>
      <c r="H15" s="1">
        <f t="shared" si="0"/>
        <v>0</v>
      </c>
      <c r="J15" s="1" t="s">
        <v>69</v>
      </c>
      <c r="K15" s="1" t="str">
        <f t="shared" si="1"/>
        <v>6</v>
      </c>
      <c r="L15" s="1">
        <v>4386</v>
      </c>
      <c r="M15">
        <v>15</v>
      </c>
      <c r="N15" t="s">
        <v>100</v>
      </c>
      <c r="O15">
        <v>884</v>
      </c>
      <c r="P15">
        <v>1253</v>
      </c>
      <c r="Q15">
        <v>159</v>
      </c>
      <c r="R15">
        <v>234</v>
      </c>
      <c r="S15">
        <v>1255</v>
      </c>
      <c r="T15">
        <v>1256</v>
      </c>
      <c r="U15">
        <v>1257</v>
      </c>
      <c r="V15">
        <v>1256</v>
      </c>
    </row>
    <row r="16" spans="1:30">
      <c r="A16" s="1" t="s">
        <v>14</v>
      </c>
      <c r="B16" s="1" t="s">
        <v>48</v>
      </c>
      <c r="C16" s="1">
        <f t="shared" si="2"/>
        <v>24</v>
      </c>
      <c r="D16" s="1">
        <v>0</v>
      </c>
      <c r="E16" s="1">
        <f t="shared" si="3"/>
        <v>0</v>
      </c>
      <c r="F16" s="1">
        <f t="shared" si="4"/>
        <v>0</v>
      </c>
      <c r="G16" s="1">
        <f t="shared" si="5"/>
        <v>0</v>
      </c>
      <c r="H16" s="1">
        <f t="shared" si="0"/>
        <v>0</v>
      </c>
      <c r="J16" s="1" t="s">
        <v>70</v>
      </c>
      <c r="K16" s="1" t="str">
        <f t="shared" si="1"/>
        <v>5</v>
      </c>
      <c r="L16" s="1">
        <v>8633</v>
      </c>
      <c r="M16">
        <v>24</v>
      </c>
      <c r="N16" t="s">
        <v>101</v>
      </c>
      <c r="O16">
        <v>159</v>
      </c>
      <c r="P16">
        <v>1301</v>
      </c>
      <c r="Q16">
        <v>1302</v>
      </c>
      <c r="R16">
        <v>1303</v>
      </c>
      <c r="S16">
        <v>1304</v>
      </c>
      <c r="T16">
        <v>1305</v>
      </c>
      <c r="U16">
        <v>1126</v>
      </c>
      <c r="V16">
        <v>269</v>
      </c>
      <c r="W16">
        <v>1306</v>
      </c>
      <c r="X16">
        <v>1307</v>
      </c>
      <c r="Y16">
        <v>1105</v>
      </c>
      <c r="Z16">
        <v>1179</v>
      </c>
      <c r="AA16">
        <v>309</v>
      </c>
      <c r="AB16">
        <v>1308</v>
      </c>
    </row>
    <row r="17" spans="1:27">
      <c r="A17" s="1" t="s">
        <v>15</v>
      </c>
      <c r="B17" s="1" t="s">
        <v>49</v>
      </c>
      <c r="C17" s="1">
        <f t="shared" si="2"/>
        <v>15</v>
      </c>
      <c r="D17" s="1">
        <v>0</v>
      </c>
      <c r="E17" s="1">
        <f t="shared" si="3"/>
        <v>0</v>
      </c>
      <c r="F17" s="1">
        <f t="shared" si="4"/>
        <v>0</v>
      </c>
      <c r="G17" s="1">
        <f t="shared" si="5"/>
        <v>0</v>
      </c>
      <c r="H17" s="1">
        <f t="shared" si="0"/>
        <v>0</v>
      </c>
      <c r="J17" s="1" t="s">
        <v>70</v>
      </c>
      <c r="K17" s="1" t="str">
        <f t="shared" si="1"/>
        <v>5</v>
      </c>
      <c r="L17" s="1">
        <v>1934</v>
      </c>
      <c r="M17">
        <v>12</v>
      </c>
      <c r="N17" t="s">
        <v>102</v>
      </c>
      <c r="O17">
        <v>1293</v>
      </c>
      <c r="P17">
        <v>1358</v>
      </c>
      <c r="Q17">
        <v>1090</v>
      </c>
      <c r="R17">
        <v>395</v>
      </c>
      <c r="S17">
        <v>338</v>
      </c>
      <c r="T17">
        <v>3102</v>
      </c>
      <c r="U17">
        <v>40</v>
      </c>
      <c r="V17">
        <v>3103</v>
      </c>
    </row>
    <row r="18" spans="1:27">
      <c r="A18" s="1" t="s">
        <v>16</v>
      </c>
      <c r="B18" s="1" t="s">
        <v>50</v>
      </c>
      <c r="C18" s="1">
        <f t="shared" si="2"/>
        <v>13</v>
      </c>
      <c r="D18" s="1">
        <v>0</v>
      </c>
      <c r="E18" s="1">
        <f t="shared" si="3"/>
        <v>0</v>
      </c>
      <c r="F18" s="1">
        <f t="shared" si="4"/>
        <v>0</v>
      </c>
      <c r="G18" s="1">
        <f t="shared" si="5"/>
        <v>0</v>
      </c>
      <c r="H18" s="1">
        <f t="shared" si="0"/>
        <v>0</v>
      </c>
      <c r="J18" s="1" t="s">
        <v>70</v>
      </c>
      <c r="K18" s="1" t="str">
        <f t="shared" si="1"/>
        <v>5</v>
      </c>
      <c r="L18" s="1">
        <v>8500</v>
      </c>
      <c r="M18">
        <v>19</v>
      </c>
      <c r="N18" t="s">
        <v>103</v>
      </c>
      <c r="O18">
        <v>1393</v>
      </c>
      <c r="P18">
        <v>992</v>
      </c>
      <c r="Q18">
        <v>261</v>
      </c>
      <c r="R18">
        <v>3111</v>
      </c>
      <c r="S18">
        <v>920</v>
      </c>
      <c r="T18">
        <v>3112</v>
      </c>
    </row>
    <row r="19" spans="1:27">
      <c r="A19" s="1" t="s">
        <v>17</v>
      </c>
      <c r="B19" s="1" t="s">
        <v>51</v>
      </c>
      <c r="C19" s="1">
        <f t="shared" si="2"/>
        <v>19</v>
      </c>
      <c r="D19" s="1">
        <f t="array" ref="D19">COUNT(1/SEARCHB("?",B19)*ISNUMBER(B19)=0)</f>
        <v>0</v>
      </c>
      <c r="E19" s="1">
        <f t="shared" si="3"/>
        <v>0</v>
      </c>
      <c r="F19" s="1">
        <f t="shared" si="4"/>
        <v>0</v>
      </c>
      <c r="G19" s="1">
        <f t="shared" si="5"/>
        <v>0</v>
      </c>
      <c r="H19" s="1">
        <f t="shared" si="0"/>
        <v>0</v>
      </c>
      <c r="J19" s="1" t="s">
        <v>71</v>
      </c>
      <c r="K19" s="1" t="str">
        <f t="shared" si="1"/>
        <v>4</v>
      </c>
      <c r="L19" s="1">
        <v>9784</v>
      </c>
      <c r="M19">
        <v>39</v>
      </c>
      <c r="N19" t="s">
        <v>104</v>
      </c>
      <c r="O19">
        <v>2033</v>
      </c>
      <c r="P19">
        <v>3113</v>
      </c>
      <c r="Q19">
        <v>1344</v>
      </c>
      <c r="R19">
        <v>40</v>
      </c>
      <c r="S19">
        <v>644</v>
      </c>
      <c r="T19">
        <v>395</v>
      </c>
      <c r="U19">
        <v>84</v>
      </c>
      <c r="V19">
        <v>525</v>
      </c>
      <c r="W19">
        <v>159</v>
      </c>
      <c r="X19">
        <v>129</v>
      </c>
      <c r="Y19">
        <v>901</v>
      </c>
      <c r="Z19">
        <v>1324</v>
      </c>
      <c r="AA19">
        <v>40</v>
      </c>
    </row>
    <row r="20" spans="1:27">
      <c r="A20" s="1" t="s">
        <v>18</v>
      </c>
      <c r="B20" s="1" t="s">
        <v>52</v>
      </c>
      <c r="C20" s="1">
        <f t="shared" si="2"/>
        <v>22</v>
      </c>
      <c r="D20" s="1">
        <f t="array" ref="D20">COUNT(1/SEARCHB("?",B20)*ISNUMBER(B20)=0)</f>
        <v>0</v>
      </c>
      <c r="E20" s="1">
        <f t="shared" si="3"/>
        <v>0</v>
      </c>
      <c r="F20" s="1">
        <f t="shared" si="4"/>
        <v>0</v>
      </c>
      <c r="G20" s="1">
        <f t="shared" si="5"/>
        <v>0</v>
      </c>
      <c r="H20" s="1">
        <f t="shared" si="0"/>
        <v>0</v>
      </c>
      <c r="J20" s="1" t="s">
        <v>71</v>
      </c>
      <c r="K20" s="1" t="str">
        <f t="shared" si="1"/>
        <v>4</v>
      </c>
      <c r="L20" s="1">
        <v>3823</v>
      </c>
      <c r="M20">
        <v>7</v>
      </c>
      <c r="N20" t="s">
        <v>105</v>
      </c>
      <c r="O20">
        <v>3114</v>
      </c>
      <c r="P20">
        <v>3115</v>
      </c>
      <c r="Q20">
        <v>106</v>
      </c>
      <c r="R20">
        <v>3116</v>
      </c>
      <c r="S20">
        <v>3117</v>
      </c>
      <c r="T20">
        <v>829</v>
      </c>
      <c r="U20">
        <v>926</v>
      </c>
      <c r="V20">
        <v>2248</v>
      </c>
      <c r="W20">
        <v>1505</v>
      </c>
      <c r="X20">
        <v>3118</v>
      </c>
    </row>
    <row r="21" spans="1:27">
      <c r="A21" s="1" t="s">
        <v>19</v>
      </c>
      <c r="B21" s="1" t="s">
        <v>53</v>
      </c>
      <c r="C21" s="1">
        <f t="shared" si="2"/>
        <v>16</v>
      </c>
      <c r="D21" s="1">
        <f t="array" ref="D21">COUNT(1/SEARCHB("?",B21)*ISNUMBER(B21)=0)</f>
        <v>0</v>
      </c>
      <c r="E21" s="1">
        <f t="shared" si="3"/>
        <v>7</v>
      </c>
      <c r="F21" s="1">
        <f t="shared" si="4"/>
        <v>2</v>
      </c>
      <c r="G21" s="1">
        <f t="shared" si="5"/>
        <v>0</v>
      </c>
      <c r="H21" s="1">
        <f t="shared" si="0"/>
        <v>2</v>
      </c>
      <c r="J21" s="1" t="s">
        <v>71</v>
      </c>
      <c r="K21" s="1" t="str">
        <f t="shared" si="1"/>
        <v>4</v>
      </c>
      <c r="L21" s="1">
        <v>4030</v>
      </c>
      <c r="M21">
        <v>10</v>
      </c>
      <c r="N21" t="s">
        <v>106</v>
      </c>
      <c r="O21">
        <v>396</v>
      </c>
      <c r="P21">
        <v>305</v>
      </c>
      <c r="Q21">
        <v>3119</v>
      </c>
      <c r="R21">
        <v>45</v>
      </c>
      <c r="S21">
        <v>128</v>
      </c>
      <c r="T21">
        <v>2626</v>
      </c>
      <c r="U21">
        <v>159</v>
      </c>
      <c r="V21">
        <v>1372</v>
      </c>
      <c r="W21">
        <v>1500</v>
      </c>
    </row>
    <row r="22" spans="1:27">
      <c r="A22" s="1" t="s">
        <v>20</v>
      </c>
      <c r="B22" s="1" t="s">
        <v>54</v>
      </c>
      <c r="C22" s="1">
        <f t="shared" si="2"/>
        <v>24</v>
      </c>
      <c r="D22" s="1">
        <v>0</v>
      </c>
      <c r="E22" s="1">
        <f t="shared" si="3"/>
        <v>0</v>
      </c>
      <c r="F22" s="1">
        <f t="shared" si="4"/>
        <v>0</v>
      </c>
      <c r="G22" s="1">
        <f t="shared" si="5"/>
        <v>0</v>
      </c>
      <c r="H22" s="1">
        <f t="shared" si="0"/>
        <v>0</v>
      </c>
      <c r="J22" s="1" t="s">
        <v>71</v>
      </c>
      <c r="K22" s="1" t="str">
        <f t="shared" si="1"/>
        <v>4</v>
      </c>
      <c r="L22" s="1">
        <v>4600</v>
      </c>
      <c r="M22">
        <v>12</v>
      </c>
      <c r="N22" t="s">
        <v>107</v>
      </c>
      <c r="O22">
        <v>3120</v>
      </c>
      <c r="P22">
        <v>2328</v>
      </c>
      <c r="Q22">
        <v>1091</v>
      </c>
      <c r="R22">
        <v>159</v>
      </c>
      <c r="S22">
        <v>1394</v>
      </c>
      <c r="T22">
        <v>62</v>
      </c>
      <c r="U22">
        <v>427</v>
      </c>
      <c r="V22">
        <v>1107</v>
      </c>
      <c r="W22">
        <v>1394</v>
      </c>
      <c r="X22">
        <v>808</v>
      </c>
      <c r="Y22">
        <v>464</v>
      </c>
      <c r="Z22">
        <v>3121</v>
      </c>
    </row>
    <row r="23" spans="1:27">
      <c r="A23" s="1" t="s">
        <v>21</v>
      </c>
      <c r="B23" s="1" t="s">
        <v>55</v>
      </c>
      <c r="C23" s="1">
        <f t="shared" si="2"/>
        <v>15</v>
      </c>
      <c r="D23" s="1">
        <f t="array" ref="D23">COUNT(1/SEARCHB("?",B23)*ISNUMBER(B23)=0)</f>
        <v>0</v>
      </c>
      <c r="E23" s="1">
        <f t="shared" si="3"/>
        <v>0</v>
      </c>
      <c r="F23" s="1">
        <f t="shared" si="4"/>
        <v>0</v>
      </c>
      <c r="G23" s="1">
        <f t="shared" si="5"/>
        <v>0</v>
      </c>
      <c r="H23" s="1">
        <f t="shared" si="0"/>
        <v>0</v>
      </c>
      <c r="J23" s="1" t="s">
        <v>72</v>
      </c>
      <c r="K23" s="1" t="str">
        <f t="shared" si="1"/>
        <v>3</v>
      </c>
      <c r="L23" s="1">
        <v>15521</v>
      </c>
      <c r="M23">
        <v>40</v>
      </c>
      <c r="N23" t="s">
        <v>108</v>
      </c>
      <c r="O23">
        <v>1800</v>
      </c>
      <c r="P23">
        <v>3122</v>
      </c>
      <c r="Q23">
        <v>40</v>
      </c>
      <c r="R23">
        <v>1366</v>
      </c>
      <c r="S23">
        <v>857</v>
      </c>
      <c r="T23">
        <v>2439</v>
      </c>
      <c r="U23">
        <v>218</v>
      </c>
      <c r="V23">
        <v>830</v>
      </c>
      <c r="W23">
        <v>911</v>
      </c>
    </row>
    <row r="24" spans="1:27">
      <c r="A24" s="1" t="s">
        <v>22</v>
      </c>
      <c r="B24" s="1" t="s">
        <v>56</v>
      </c>
      <c r="C24" s="1">
        <f t="shared" si="2"/>
        <v>20</v>
      </c>
      <c r="D24" s="1">
        <f t="array" ref="D24">COUNT(1/SEARCHB("?",B24)*ISNUMBER(B24)=0)</f>
        <v>0</v>
      </c>
      <c r="E24" s="1">
        <f t="shared" si="3"/>
        <v>0</v>
      </c>
      <c r="F24" s="1">
        <f t="shared" si="4"/>
        <v>0</v>
      </c>
      <c r="G24" s="1">
        <f t="shared" si="5"/>
        <v>0</v>
      </c>
      <c r="H24" s="1">
        <f t="shared" si="0"/>
        <v>0</v>
      </c>
      <c r="J24" s="1" t="s">
        <v>72</v>
      </c>
      <c r="K24" s="1" t="str">
        <f t="shared" si="1"/>
        <v>3</v>
      </c>
      <c r="L24" s="1">
        <v>5501</v>
      </c>
      <c r="M24">
        <v>15</v>
      </c>
      <c r="N24" t="s">
        <v>109</v>
      </c>
      <c r="O24">
        <v>1604</v>
      </c>
      <c r="P24">
        <v>159</v>
      </c>
      <c r="Q24">
        <v>3123</v>
      </c>
      <c r="R24">
        <v>40</v>
      </c>
      <c r="S24">
        <v>395</v>
      </c>
      <c r="T24">
        <v>153</v>
      </c>
      <c r="U24">
        <v>747</v>
      </c>
      <c r="V24">
        <v>2356</v>
      </c>
      <c r="W24">
        <v>1497</v>
      </c>
      <c r="X24">
        <v>40</v>
      </c>
      <c r="Y24">
        <v>1548</v>
      </c>
    </row>
    <row r="25" spans="1:27">
      <c r="A25" s="1" t="s">
        <v>23</v>
      </c>
      <c r="B25" s="1" t="s">
        <v>57</v>
      </c>
      <c r="C25" s="1">
        <f t="shared" si="2"/>
        <v>21</v>
      </c>
      <c r="D25" s="1">
        <f t="array" ref="D25">COUNT(1/SEARCHB("?",B25)*ISNUMBER(B25)=0)</f>
        <v>0</v>
      </c>
      <c r="E25" s="1">
        <f t="shared" si="3"/>
        <v>0</v>
      </c>
      <c r="F25" s="1">
        <f t="shared" si="4"/>
        <v>0</v>
      </c>
      <c r="G25" s="1">
        <v>3</v>
      </c>
      <c r="H25" s="1">
        <f t="shared" si="0"/>
        <v>3</v>
      </c>
      <c r="J25" s="1" t="s">
        <v>72</v>
      </c>
      <c r="K25" s="1" t="str">
        <f t="shared" si="1"/>
        <v>3</v>
      </c>
      <c r="L25" s="1">
        <v>3749</v>
      </c>
      <c r="M25">
        <v>19</v>
      </c>
      <c r="N25" t="s">
        <v>110</v>
      </c>
      <c r="O25">
        <v>1370</v>
      </c>
      <c r="P25">
        <v>1371</v>
      </c>
      <c r="Q25">
        <v>39</v>
      </c>
      <c r="R25">
        <v>159</v>
      </c>
      <c r="S25">
        <v>40</v>
      </c>
      <c r="T25">
        <v>311</v>
      </c>
      <c r="U25">
        <v>1116</v>
      </c>
      <c r="V25">
        <v>2936</v>
      </c>
      <c r="W25">
        <v>303</v>
      </c>
      <c r="X25">
        <v>309</v>
      </c>
      <c r="Y25">
        <v>1268</v>
      </c>
    </row>
    <row r="26" spans="1:27">
      <c r="A26" s="1" t="s">
        <v>24</v>
      </c>
      <c r="B26" s="1" t="s">
        <v>58</v>
      </c>
      <c r="C26" s="1">
        <f t="shared" si="2"/>
        <v>21</v>
      </c>
      <c r="D26" s="1">
        <f t="array" ref="D26">COUNT(1/SEARCHB("?",B26)*ISNUMBER(B26)=0)</f>
        <v>0</v>
      </c>
      <c r="E26" s="1">
        <f t="shared" si="3"/>
        <v>0</v>
      </c>
      <c r="F26" s="1">
        <f t="shared" si="4"/>
        <v>0</v>
      </c>
      <c r="G26" s="1">
        <f t="shared" si="5"/>
        <v>0</v>
      </c>
      <c r="H26" s="1">
        <f t="shared" si="0"/>
        <v>0</v>
      </c>
      <c r="J26" s="1" t="s">
        <v>73</v>
      </c>
      <c r="K26" s="1" t="str">
        <f t="shared" si="1"/>
        <v>2</v>
      </c>
      <c r="L26" s="1">
        <v>9985</v>
      </c>
      <c r="M26">
        <v>19</v>
      </c>
      <c r="N26" t="s">
        <v>111</v>
      </c>
      <c r="O26">
        <v>338</v>
      </c>
      <c r="P26">
        <v>922</v>
      </c>
      <c r="Q26">
        <v>40</v>
      </c>
      <c r="R26">
        <v>1394</v>
      </c>
      <c r="S26">
        <v>824</v>
      </c>
      <c r="T26">
        <v>944</v>
      </c>
      <c r="U26">
        <v>1154</v>
      </c>
      <c r="V26">
        <v>159</v>
      </c>
      <c r="W26">
        <v>3124</v>
      </c>
      <c r="X26">
        <v>3125</v>
      </c>
      <c r="Y26">
        <v>305</v>
      </c>
    </row>
    <row r="27" spans="1:27">
      <c r="A27" s="1" t="s">
        <v>25</v>
      </c>
      <c r="B27" s="1" t="s">
        <v>59</v>
      </c>
      <c r="C27" s="1">
        <f t="shared" si="2"/>
        <v>23</v>
      </c>
      <c r="D27" s="1">
        <v>0</v>
      </c>
      <c r="E27" s="1">
        <f t="shared" si="3"/>
        <v>0</v>
      </c>
      <c r="F27" s="1">
        <f t="shared" si="4"/>
        <v>0</v>
      </c>
      <c r="G27" s="1">
        <f t="shared" si="5"/>
        <v>0</v>
      </c>
      <c r="H27" s="1">
        <f t="shared" si="0"/>
        <v>0</v>
      </c>
      <c r="J27" s="1" t="s">
        <v>73</v>
      </c>
      <c r="K27" s="1" t="str">
        <f t="shared" si="1"/>
        <v>2</v>
      </c>
      <c r="L27" s="1">
        <v>1718</v>
      </c>
      <c r="M27">
        <v>5</v>
      </c>
      <c r="N27" t="s">
        <v>112</v>
      </c>
      <c r="O27">
        <v>3095</v>
      </c>
      <c r="P27">
        <v>3096</v>
      </c>
      <c r="Q27">
        <v>644</v>
      </c>
      <c r="R27">
        <v>128</v>
      </c>
      <c r="S27">
        <v>2170</v>
      </c>
      <c r="T27">
        <v>159</v>
      </c>
      <c r="U27">
        <v>3126</v>
      </c>
      <c r="V27">
        <v>788</v>
      </c>
      <c r="W27">
        <v>40</v>
      </c>
      <c r="X27">
        <v>1061</v>
      </c>
    </row>
    <row r="28" spans="1:27">
      <c r="A28" s="1" t="s">
        <v>26</v>
      </c>
      <c r="B28" s="1" t="s">
        <v>60</v>
      </c>
      <c r="C28" s="1">
        <f t="shared" si="2"/>
        <v>22</v>
      </c>
      <c r="D28" s="1">
        <f t="array" ref="D28">COUNT(1/SEARCHB("?",B28)*ISNUMBER(B28)=0)</f>
        <v>0</v>
      </c>
      <c r="E28" s="1">
        <f t="shared" si="3"/>
        <v>0</v>
      </c>
      <c r="F28" s="1">
        <f t="shared" si="4"/>
        <v>0</v>
      </c>
      <c r="G28" s="1">
        <f t="shared" si="5"/>
        <v>0</v>
      </c>
      <c r="H28" s="1">
        <f t="shared" si="0"/>
        <v>0</v>
      </c>
      <c r="J28" s="1" t="s">
        <v>73</v>
      </c>
      <c r="K28" s="1" t="str">
        <f t="shared" si="1"/>
        <v>2</v>
      </c>
      <c r="L28" s="1">
        <v>2804</v>
      </c>
      <c r="M28">
        <v>9</v>
      </c>
      <c r="N28" t="s">
        <v>113</v>
      </c>
      <c r="O28">
        <v>525</v>
      </c>
      <c r="P28">
        <v>159</v>
      </c>
      <c r="Q28">
        <v>1412</v>
      </c>
      <c r="R28">
        <v>1087</v>
      </c>
      <c r="S28">
        <v>153</v>
      </c>
      <c r="T28">
        <v>305</v>
      </c>
      <c r="U28">
        <v>1241</v>
      </c>
      <c r="V28">
        <v>820</v>
      </c>
      <c r="W28">
        <v>2132</v>
      </c>
      <c r="X28">
        <v>737</v>
      </c>
      <c r="Y28">
        <v>2133</v>
      </c>
      <c r="Z28">
        <v>159</v>
      </c>
      <c r="AA28">
        <v>376</v>
      </c>
    </row>
    <row r="29" spans="1:27">
      <c r="A29" s="1" t="s">
        <v>27</v>
      </c>
      <c r="B29" s="1" t="s">
        <v>61</v>
      </c>
      <c r="C29" s="1">
        <f t="shared" si="2"/>
        <v>17</v>
      </c>
      <c r="D29" s="1">
        <f t="array" ref="D29">COUNT(1/SEARCHB("?",B29)*ISNUMBER(B29)=0)</f>
        <v>0</v>
      </c>
      <c r="E29" s="1">
        <f t="shared" si="3"/>
        <v>14</v>
      </c>
      <c r="F29" s="1">
        <f t="shared" si="4"/>
        <v>2</v>
      </c>
      <c r="G29" s="1">
        <f t="shared" si="5"/>
        <v>0</v>
      </c>
      <c r="H29" s="1">
        <f t="shared" si="0"/>
        <v>2</v>
      </c>
      <c r="J29" s="1" t="s">
        <v>74</v>
      </c>
      <c r="K29" s="1" t="str">
        <f t="shared" si="1"/>
        <v>1</v>
      </c>
      <c r="L29" s="1">
        <v>11624</v>
      </c>
      <c r="M29">
        <v>39</v>
      </c>
      <c r="N29" t="s">
        <v>114</v>
      </c>
      <c r="O29">
        <v>538</v>
      </c>
      <c r="P29">
        <v>1440</v>
      </c>
      <c r="Q29">
        <v>1088</v>
      </c>
      <c r="R29">
        <v>1441</v>
      </c>
      <c r="S29">
        <v>953</v>
      </c>
      <c r="T29">
        <v>45</v>
      </c>
      <c r="U29">
        <v>954</v>
      </c>
    </row>
    <row r="30" spans="1:27">
      <c r="A30" s="1" t="s">
        <v>28</v>
      </c>
      <c r="B30" s="1" t="s">
        <v>62</v>
      </c>
      <c r="C30" s="1">
        <f t="shared" si="2"/>
        <v>23</v>
      </c>
      <c r="D30" s="1">
        <v>0</v>
      </c>
      <c r="E30" s="1">
        <f t="shared" si="3"/>
        <v>13</v>
      </c>
      <c r="F30" s="1">
        <f t="shared" si="4"/>
        <v>2</v>
      </c>
      <c r="G30" s="1">
        <f t="shared" si="5"/>
        <v>0</v>
      </c>
      <c r="H30" s="1">
        <f t="shared" si="0"/>
        <v>2</v>
      </c>
      <c r="J30" s="1" t="s">
        <v>74</v>
      </c>
      <c r="K30" s="1" t="str">
        <f t="shared" si="1"/>
        <v>1</v>
      </c>
      <c r="L30" s="1">
        <v>1036</v>
      </c>
      <c r="M30">
        <v>1</v>
      </c>
      <c r="N30" t="s">
        <v>115</v>
      </c>
      <c r="O30">
        <v>52</v>
      </c>
      <c r="P30">
        <v>767</v>
      </c>
      <c r="Q30">
        <v>3096</v>
      </c>
      <c r="R30">
        <v>913</v>
      </c>
      <c r="S30">
        <v>3127</v>
      </c>
      <c r="T30">
        <v>274</v>
      </c>
      <c r="U30">
        <v>45</v>
      </c>
      <c r="V30">
        <v>40</v>
      </c>
      <c r="W30">
        <v>159</v>
      </c>
      <c r="X30">
        <v>1435</v>
      </c>
      <c r="Y30">
        <v>379</v>
      </c>
      <c r="Z30">
        <v>174</v>
      </c>
      <c r="AA30">
        <v>1209</v>
      </c>
    </row>
    <row r="31" spans="1:27">
      <c r="A31" s="1" t="s">
        <v>29</v>
      </c>
      <c r="B31" s="1" t="s">
        <v>63</v>
      </c>
      <c r="C31" s="1">
        <f t="shared" si="2"/>
        <v>20</v>
      </c>
      <c r="D31" s="1">
        <f t="array" ref="D31">COUNT(1/SEARCHB("?",B31)*ISNUMBER(B31)=0)</f>
        <v>0</v>
      </c>
      <c r="E31" s="1">
        <f t="shared" si="3"/>
        <v>0</v>
      </c>
      <c r="F31" s="1">
        <f t="shared" si="4"/>
        <v>0</v>
      </c>
      <c r="G31" s="1">
        <f t="shared" si="5"/>
        <v>0</v>
      </c>
      <c r="H31" s="1">
        <f t="shared" si="0"/>
        <v>0</v>
      </c>
      <c r="J31" s="1" t="s">
        <v>74</v>
      </c>
      <c r="K31" s="1" t="str">
        <f t="shared" si="1"/>
        <v>1</v>
      </c>
      <c r="L31" s="1">
        <v>3594</v>
      </c>
      <c r="M31">
        <v>8</v>
      </c>
      <c r="N31" t="s">
        <v>116</v>
      </c>
      <c r="O31">
        <v>274</v>
      </c>
      <c r="P31">
        <v>159</v>
      </c>
      <c r="Q31">
        <v>1435</v>
      </c>
      <c r="R31">
        <v>1125</v>
      </c>
      <c r="S31">
        <v>40</v>
      </c>
      <c r="T31">
        <v>1436</v>
      </c>
      <c r="U31">
        <v>922</v>
      </c>
      <c r="V31">
        <v>1437</v>
      </c>
      <c r="W31">
        <v>1438</v>
      </c>
      <c r="X31">
        <v>1439</v>
      </c>
    </row>
    <row r="32" spans="1:27">
      <c r="A32" s="1" t="s">
        <v>30</v>
      </c>
      <c r="B32" s="1" t="s">
        <v>86</v>
      </c>
      <c r="C32" s="1">
        <f t="shared" si="2"/>
        <v>26</v>
      </c>
      <c r="D32" s="1">
        <v>0</v>
      </c>
      <c r="E32" s="1">
        <f t="shared" si="3"/>
        <v>0</v>
      </c>
      <c r="F32" s="1">
        <f t="shared" si="4"/>
        <v>0</v>
      </c>
      <c r="G32" s="1">
        <f t="shared" si="5"/>
        <v>0</v>
      </c>
      <c r="H32" s="1">
        <f t="shared" si="0"/>
        <v>0</v>
      </c>
      <c r="J32" s="1" t="s">
        <v>74</v>
      </c>
      <c r="K32" s="1" t="str">
        <f t="shared" si="1"/>
        <v>1</v>
      </c>
      <c r="L32" s="1">
        <v>5479</v>
      </c>
      <c r="M32">
        <v>15</v>
      </c>
      <c r="N32" t="s">
        <v>117</v>
      </c>
      <c r="O32">
        <v>1828</v>
      </c>
      <c r="P32">
        <v>159</v>
      </c>
      <c r="Q32">
        <v>993</v>
      </c>
      <c r="R32">
        <v>980</v>
      </c>
      <c r="S32">
        <v>153</v>
      </c>
      <c r="T32">
        <v>1430</v>
      </c>
      <c r="U32">
        <v>3128</v>
      </c>
      <c r="V32">
        <v>1431</v>
      </c>
      <c r="W32">
        <v>269</v>
      </c>
      <c r="X32">
        <v>40</v>
      </c>
      <c r="Y32">
        <v>830</v>
      </c>
      <c r="Z32">
        <v>835</v>
      </c>
      <c r="AA32">
        <v>2219</v>
      </c>
    </row>
    <row r="33" spans="1:25">
      <c r="A33" s="1" t="s">
        <v>31</v>
      </c>
      <c r="B33" s="1" t="s">
        <v>64</v>
      </c>
      <c r="C33" s="1">
        <f t="shared" si="2"/>
        <v>18</v>
      </c>
      <c r="D33" s="1">
        <f t="array" ref="D33">COUNT(1/SEARCHB("?",B33)*ISNUMBER(B33)=0)</f>
        <v>0</v>
      </c>
      <c r="E33" s="1">
        <f t="shared" si="3"/>
        <v>9</v>
      </c>
      <c r="F33" s="1">
        <f t="shared" si="4"/>
        <v>2</v>
      </c>
      <c r="G33" s="1">
        <f t="shared" si="5"/>
        <v>0</v>
      </c>
      <c r="H33" s="1">
        <f t="shared" si="0"/>
        <v>2</v>
      </c>
      <c r="J33" s="1" t="s">
        <v>75</v>
      </c>
      <c r="K33" s="1" t="str">
        <f t="shared" si="1"/>
        <v>7</v>
      </c>
      <c r="N33" t="s">
        <v>118</v>
      </c>
      <c r="O33">
        <v>1442</v>
      </c>
      <c r="P33">
        <v>543</v>
      </c>
      <c r="Q33">
        <v>1443</v>
      </c>
      <c r="R33">
        <v>1444</v>
      </c>
      <c r="S33">
        <v>1893</v>
      </c>
      <c r="T33">
        <v>954</v>
      </c>
      <c r="U33">
        <v>2092</v>
      </c>
      <c r="V33">
        <v>1447</v>
      </c>
    </row>
    <row r="34" spans="1:25">
      <c r="A34" s="1" t="s">
        <v>32</v>
      </c>
      <c r="B34" s="1" t="s">
        <v>65</v>
      </c>
      <c r="C34" s="1">
        <f t="shared" si="2"/>
        <v>16</v>
      </c>
      <c r="D34" s="1">
        <f t="array" ref="D34">COUNT(1/SEARCHB("?",B34)*ISNUMBER(B34)=0)</f>
        <v>0</v>
      </c>
      <c r="E34" s="1">
        <f t="shared" si="3"/>
        <v>0</v>
      </c>
      <c r="F34" s="1">
        <v>1</v>
      </c>
      <c r="G34" s="1">
        <f t="shared" si="5"/>
        <v>0</v>
      </c>
      <c r="H34" s="1">
        <f t="shared" si="0"/>
        <v>1</v>
      </c>
      <c r="J34" s="1" t="s">
        <v>75</v>
      </c>
      <c r="K34" s="1" t="str">
        <f t="shared" si="1"/>
        <v>7</v>
      </c>
      <c r="N34" t="s">
        <v>119</v>
      </c>
      <c r="O34">
        <v>954</v>
      </c>
      <c r="P34">
        <v>115</v>
      </c>
      <c r="Q34">
        <v>153</v>
      </c>
      <c r="R34">
        <v>656</v>
      </c>
      <c r="S34">
        <v>159</v>
      </c>
      <c r="T34">
        <v>240</v>
      </c>
      <c r="U34">
        <v>1448</v>
      </c>
    </row>
    <row r="35" spans="1:25">
      <c r="A35" s="1" t="s">
        <v>33</v>
      </c>
      <c r="B35" s="1" t="s">
        <v>85</v>
      </c>
      <c r="C35" s="1">
        <f t="shared" si="2"/>
        <v>25</v>
      </c>
      <c r="D35" s="1">
        <f t="array" ref="D35">COUNT(1/SEARCHB("?",B35)*ISNUMBER(B35)=0)</f>
        <v>0</v>
      </c>
      <c r="E35" s="1">
        <f t="shared" si="3"/>
        <v>0</v>
      </c>
      <c r="F35" s="1">
        <v>1</v>
      </c>
      <c r="G35" s="1">
        <f t="shared" si="5"/>
        <v>0</v>
      </c>
      <c r="H35" s="1">
        <f t="shared" si="0"/>
        <v>1</v>
      </c>
      <c r="J35" s="1" t="s">
        <v>75</v>
      </c>
      <c r="K35" s="1" t="str">
        <f t="shared" si="1"/>
        <v>7</v>
      </c>
      <c r="N35" t="s">
        <v>120</v>
      </c>
      <c r="O35">
        <v>159</v>
      </c>
      <c r="P35">
        <v>3129</v>
      </c>
      <c r="Q35">
        <v>1286</v>
      </c>
      <c r="R35">
        <v>893</v>
      </c>
      <c r="S35">
        <v>232</v>
      </c>
      <c r="T35">
        <v>787</v>
      </c>
      <c r="U35">
        <v>867</v>
      </c>
      <c r="V35">
        <v>40</v>
      </c>
      <c r="W35">
        <v>159</v>
      </c>
      <c r="X35">
        <v>1311</v>
      </c>
      <c r="Y35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2017-04-07T11:58:19Z</dcterms:modified>
</cp:coreProperties>
</file>