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2" i="1"/>
  <c r="O2" l="1"/>
  <c r="O3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N12"/>
  <c r="N13"/>
  <c r="N14"/>
  <c r="G14" s="1"/>
  <c r="N15"/>
  <c r="G15" s="1"/>
  <c r="N16"/>
  <c r="N17"/>
  <c r="N18"/>
  <c r="G18" s="1"/>
  <c r="N19"/>
  <c r="G19" s="1"/>
  <c r="N20"/>
  <c r="N21"/>
  <c r="N22"/>
  <c r="G22" s="1"/>
  <c r="N23"/>
  <c r="G23" s="1"/>
  <c r="N24"/>
  <c r="N25"/>
  <c r="N26"/>
  <c r="G26" s="1"/>
  <c r="N27"/>
  <c r="G27" s="1"/>
  <c r="N28"/>
  <c r="N29"/>
  <c r="N30"/>
  <c r="G30" s="1"/>
  <c r="N31"/>
  <c r="G31" s="1"/>
  <c r="N32"/>
  <c r="N33"/>
  <c r="N34"/>
  <c r="G34" s="1"/>
  <c r="N35"/>
  <c r="G35" s="1"/>
  <c r="N36"/>
  <c r="N37"/>
  <c r="N38"/>
  <c r="G38" s="1"/>
  <c r="N39"/>
  <c r="G39" s="1"/>
  <c r="N40"/>
  <c r="N41"/>
  <c r="N42"/>
  <c r="G42" s="1"/>
  <c r="N43"/>
  <c r="G43" s="1"/>
  <c r="N44"/>
  <c r="N45"/>
  <c r="N46"/>
  <c r="G46" s="1"/>
  <c r="N47"/>
  <c r="G47" s="1"/>
  <c r="N48"/>
  <c r="N49"/>
  <c r="N50"/>
  <c r="G50" s="1"/>
  <c r="N51"/>
  <c r="G51" s="1"/>
  <c r="N52"/>
  <c r="N53"/>
  <c r="N54"/>
  <c r="G54" s="1"/>
  <c r="N55"/>
  <c r="G55" s="1"/>
  <c r="N56"/>
  <c r="N57"/>
  <c r="N58"/>
  <c r="G58" s="1"/>
  <c r="N59"/>
  <c r="G59" s="1"/>
  <c r="N60"/>
  <c r="N61"/>
  <c r="N62"/>
  <c r="G62" s="1"/>
  <c r="N63"/>
  <c r="G63" s="1"/>
  <c r="N64"/>
  <c r="N65"/>
  <c r="N66"/>
  <c r="G66" s="1"/>
  <c r="N67"/>
  <c r="G67" s="1"/>
  <c r="N68"/>
  <c r="N69"/>
  <c r="N70"/>
  <c r="G70" s="1"/>
  <c r="N71"/>
  <c r="G71" s="1"/>
  <c r="N72"/>
  <c r="N73"/>
  <c r="N74"/>
  <c r="G74" s="1"/>
  <c r="N75"/>
  <c r="G75" s="1"/>
  <c r="N76"/>
  <c r="N77"/>
  <c r="N78"/>
  <c r="G78" s="1"/>
  <c r="N79"/>
  <c r="G79" s="1"/>
  <c r="N80"/>
  <c r="N81"/>
  <c r="N82"/>
  <c r="G82" s="1"/>
  <c r="N83"/>
  <c r="G83" s="1"/>
  <c r="N84"/>
  <c r="N85"/>
  <c r="N86"/>
  <c r="G86" s="1"/>
  <c r="N87"/>
  <c r="G87" s="1"/>
  <c r="N88"/>
  <c r="N89"/>
  <c r="N90"/>
  <c r="G90" s="1"/>
  <c r="N91"/>
  <c r="G91" s="1"/>
  <c r="N92"/>
  <c r="N93"/>
  <c r="N94"/>
  <c r="G94" s="1"/>
  <c r="N95"/>
  <c r="G95" s="1"/>
  <c r="N96"/>
  <c r="N97"/>
  <c r="N98"/>
  <c r="G98" s="1"/>
  <c r="N99"/>
  <c r="G99" s="1"/>
  <c r="N100"/>
  <c r="N101"/>
  <c r="N102"/>
  <c r="G102" s="1"/>
  <c r="N103"/>
  <c r="G103" s="1"/>
  <c r="N104"/>
  <c r="N105"/>
  <c r="N106"/>
  <c r="G106" s="1"/>
  <c r="N107"/>
  <c r="G107" s="1"/>
  <c r="N108"/>
  <c r="N109"/>
  <c r="N110"/>
  <c r="G110" s="1"/>
  <c r="N111"/>
  <c r="G111" s="1"/>
  <c r="N112"/>
  <c r="N113"/>
  <c r="N114"/>
  <c r="G114" s="1"/>
  <c r="N115"/>
  <c r="G115" s="1"/>
  <c r="N116"/>
  <c r="N117"/>
  <c r="N118"/>
  <c r="G118" s="1"/>
  <c r="N119"/>
  <c r="G119" s="1"/>
  <c r="N120"/>
  <c r="N121"/>
  <c r="N9"/>
  <c r="N10"/>
  <c r="G10" s="1"/>
  <c r="N11"/>
  <c r="G11" s="1"/>
  <c r="N3"/>
  <c r="G3" s="1"/>
  <c r="N4"/>
  <c r="G4" s="1"/>
  <c r="N5"/>
  <c r="G5" s="1"/>
  <c r="N6"/>
  <c r="G6" s="1"/>
  <c r="N7"/>
  <c r="G7" s="1"/>
  <c r="N8"/>
  <c r="G8" s="1"/>
  <c r="N2"/>
  <c r="G117" l="1"/>
  <c r="G113"/>
  <c r="G109"/>
  <c r="G105"/>
  <c r="G101"/>
  <c r="G97"/>
  <c r="G93"/>
  <c r="G89"/>
  <c r="G85"/>
  <c r="G81"/>
  <c r="G77"/>
  <c r="G73"/>
  <c r="G69"/>
  <c r="G65"/>
  <c r="G61"/>
  <c r="G57"/>
  <c r="G53"/>
  <c r="G49"/>
  <c r="G45"/>
  <c r="G41"/>
  <c r="G37"/>
  <c r="G33"/>
  <c r="G29"/>
  <c r="G25"/>
  <c r="G21"/>
  <c r="G17"/>
  <c r="G13"/>
  <c r="G9"/>
  <c r="G120"/>
  <c r="G116"/>
  <c r="G112"/>
  <c r="G108"/>
  <c r="G104"/>
  <c r="G100"/>
  <c r="G96"/>
  <c r="G92"/>
  <c r="G88"/>
  <c r="G84"/>
  <c r="G80"/>
  <c r="G76"/>
  <c r="G72"/>
  <c r="G68"/>
  <c r="G64"/>
  <c r="G60"/>
  <c r="G56"/>
  <c r="G52"/>
  <c r="G48"/>
  <c r="G44"/>
  <c r="G40"/>
  <c r="G36"/>
  <c r="G32"/>
  <c r="G28"/>
  <c r="G24"/>
  <c r="G20"/>
  <c r="G16"/>
  <c r="G12"/>
  <c r="F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E2" l="1"/>
  <c r="E3" l="1"/>
  <c r="E4"/>
  <c r="E5"/>
  <c r="I5" s="1"/>
  <c r="E6"/>
  <c r="I6" s="1"/>
  <c r="E7"/>
  <c r="E8"/>
  <c r="I8" s="1"/>
  <c r="E9"/>
  <c r="I9" s="1"/>
  <c r="E10"/>
  <c r="I10" s="1"/>
  <c r="E11"/>
  <c r="E12"/>
  <c r="I12" s="1"/>
  <c r="E13"/>
  <c r="I13" s="1"/>
  <c r="E14"/>
  <c r="I14" s="1"/>
  <c r="E15"/>
  <c r="E16"/>
  <c r="E17"/>
  <c r="I17" s="1"/>
  <c r="E18"/>
  <c r="I18" s="1"/>
  <c r="E19"/>
  <c r="E20"/>
  <c r="I20" s="1"/>
  <c r="E21"/>
  <c r="I21" s="1"/>
  <c r="E22"/>
  <c r="I22" s="1"/>
  <c r="E23"/>
  <c r="E24"/>
  <c r="I24" s="1"/>
  <c r="E25"/>
  <c r="I25" s="1"/>
  <c r="E26"/>
  <c r="I26" s="1"/>
  <c r="E27"/>
  <c r="E28"/>
  <c r="I28" s="1"/>
  <c r="E29"/>
  <c r="I29" s="1"/>
  <c r="E30"/>
  <c r="I30" s="1"/>
  <c r="E31"/>
  <c r="E32"/>
  <c r="I32" s="1"/>
  <c r="E33"/>
  <c r="I33" s="1"/>
  <c r="E34"/>
  <c r="I34" s="1"/>
  <c r="E35"/>
  <c r="E36"/>
  <c r="I36" s="1"/>
  <c r="E37"/>
  <c r="I37" s="1"/>
  <c r="E38"/>
  <c r="I38" s="1"/>
  <c r="E39"/>
  <c r="E40"/>
  <c r="I40" s="1"/>
  <c r="E41"/>
  <c r="I41" s="1"/>
  <c r="E42"/>
  <c r="I42" s="1"/>
  <c r="E43"/>
  <c r="E44"/>
  <c r="E45"/>
  <c r="I45" s="1"/>
  <c r="E46"/>
  <c r="I46" s="1"/>
  <c r="E47"/>
  <c r="E48"/>
  <c r="I48" s="1"/>
  <c r="E49"/>
  <c r="I49" s="1"/>
  <c r="E50"/>
  <c r="I50" s="1"/>
  <c r="E51"/>
  <c r="E52"/>
  <c r="E53"/>
  <c r="I53" s="1"/>
  <c r="E54"/>
  <c r="I54" s="1"/>
  <c r="E55"/>
  <c r="E56"/>
  <c r="I56" s="1"/>
  <c r="E57"/>
  <c r="I57" s="1"/>
  <c r="E58"/>
  <c r="I58" s="1"/>
  <c r="E59"/>
  <c r="E60"/>
  <c r="E61"/>
  <c r="I61" s="1"/>
  <c r="E62"/>
  <c r="I62" s="1"/>
  <c r="E63"/>
  <c r="E64"/>
  <c r="I64" s="1"/>
  <c r="E65"/>
  <c r="I65" s="1"/>
  <c r="E66"/>
  <c r="I66" s="1"/>
  <c r="E67"/>
  <c r="E68"/>
  <c r="E69"/>
  <c r="I69" s="1"/>
  <c r="E70"/>
  <c r="I70" s="1"/>
  <c r="E71"/>
  <c r="E72"/>
  <c r="I72" s="1"/>
  <c r="E73"/>
  <c r="I73" s="1"/>
  <c r="E74"/>
  <c r="I74" s="1"/>
  <c r="E75"/>
  <c r="E76"/>
  <c r="E77"/>
  <c r="I77" s="1"/>
  <c r="E78"/>
  <c r="I78" s="1"/>
  <c r="E79"/>
  <c r="I79" s="1"/>
  <c r="E80"/>
  <c r="I80" s="1"/>
  <c r="E81"/>
  <c r="I81" s="1"/>
  <c r="E82"/>
  <c r="I82" s="1"/>
  <c r="E83"/>
  <c r="E84"/>
  <c r="E85"/>
  <c r="I85" s="1"/>
  <c r="E86"/>
  <c r="I86" s="1"/>
  <c r="E87"/>
  <c r="E88"/>
  <c r="I88" s="1"/>
  <c r="E89"/>
  <c r="I89" s="1"/>
  <c r="E90"/>
  <c r="I90" s="1"/>
  <c r="E91"/>
  <c r="I91" s="1"/>
  <c r="E92"/>
  <c r="E93"/>
  <c r="I93" s="1"/>
  <c r="E94"/>
  <c r="I94" s="1"/>
  <c r="E95"/>
  <c r="E96"/>
  <c r="I96" s="1"/>
  <c r="E97"/>
  <c r="I97" s="1"/>
  <c r="E98"/>
  <c r="I98" s="1"/>
  <c r="E99"/>
  <c r="E100"/>
  <c r="E101"/>
  <c r="I101" s="1"/>
  <c r="E102"/>
  <c r="I102" s="1"/>
  <c r="E103"/>
  <c r="E104"/>
  <c r="I104" s="1"/>
  <c r="E105"/>
  <c r="I105" s="1"/>
  <c r="E106"/>
  <c r="I106" s="1"/>
  <c r="E107"/>
  <c r="E108"/>
  <c r="I108" s="1"/>
  <c r="E109"/>
  <c r="I109" s="1"/>
  <c r="E110"/>
  <c r="I110" s="1"/>
  <c r="E111"/>
  <c r="I111" s="1"/>
  <c r="E112"/>
  <c r="I112" s="1"/>
  <c r="E113"/>
  <c r="I113" s="1"/>
  <c r="E114"/>
  <c r="I114" s="1"/>
  <c r="E115"/>
  <c r="I115" s="1"/>
  <c r="E116"/>
  <c r="I116" s="1"/>
  <c r="E117"/>
  <c r="I117" s="1"/>
  <c r="E118"/>
  <c r="I118" s="1"/>
  <c r="E119"/>
  <c r="I119" s="1"/>
  <c r="E120"/>
  <c r="I120" s="1"/>
  <c r="E121"/>
  <c r="I121" s="1"/>
  <c r="I3"/>
  <c r="I4"/>
  <c r="I7"/>
  <c r="I11"/>
  <c r="I15"/>
  <c r="I16"/>
  <c r="I19"/>
  <c r="I23"/>
  <c r="I27"/>
  <c r="I31"/>
  <c r="I35"/>
  <c r="I39"/>
  <c r="I43"/>
  <c r="I44"/>
  <c r="I47"/>
  <c r="I51"/>
  <c r="I52"/>
  <c r="I55"/>
  <c r="I59"/>
  <c r="I60"/>
  <c r="I63"/>
  <c r="I67"/>
  <c r="I68"/>
  <c r="I71"/>
  <c r="I75"/>
  <c r="I76"/>
  <c r="I83"/>
  <c r="I84"/>
  <c r="I87"/>
  <c r="I92"/>
  <c r="I95"/>
  <c r="I99"/>
  <c r="I100"/>
  <c r="I103"/>
  <c r="I107"/>
  <c r="I2"/>
  <c r="C7" l="1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3"/>
  <c r="C4"/>
  <c r="C5"/>
  <c r="C6"/>
  <c r="C2"/>
  <c r="K121"/>
  <c r="K120"/>
  <c r="K119"/>
  <c r="K118"/>
  <c r="K117"/>
  <c r="K116"/>
  <c r="K115"/>
  <c r="K114"/>
  <c r="K113"/>
  <c r="K112"/>
  <c r="K111"/>
  <c r="K110"/>
  <c r="K109"/>
  <c r="K108"/>
  <c r="K107"/>
  <c r="K106"/>
  <c r="K105"/>
  <c r="K104"/>
  <c r="K103"/>
  <c r="K102"/>
  <c r="K101"/>
  <c r="K100"/>
  <c r="K99"/>
  <c r="K98"/>
  <c r="K97"/>
  <c r="K96"/>
  <c r="K95"/>
  <c r="K94"/>
  <c r="K93"/>
  <c r="K92"/>
  <c r="K91"/>
  <c r="K90"/>
  <c r="K89"/>
  <c r="K88"/>
  <c r="K87"/>
  <c r="K86"/>
  <c r="K85"/>
  <c r="K84"/>
  <c r="K83"/>
  <c r="K82"/>
  <c r="K81"/>
  <c r="K80"/>
  <c r="K79"/>
  <c r="K78"/>
  <c r="K77"/>
  <c r="K76"/>
  <c r="K75"/>
  <c r="K74"/>
  <c r="K73"/>
  <c r="K72"/>
  <c r="K71"/>
  <c r="K70"/>
  <c r="K69"/>
  <c r="K68"/>
  <c r="K67"/>
  <c r="K66"/>
  <c r="K65"/>
  <c r="K64"/>
  <c r="K63"/>
  <c r="K62"/>
  <c r="K61"/>
  <c r="K60"/>
  <c r="K59"/>
  <c r="K58"/>
  <c r="K57"/>
  <c r="K56"/>
  <c r="K55"/>
  <c r="K54"/>
  <c r="K53"/>
  <c r="K52"/>
  <c r="K51"/>
  <c r="K50"/>
  <c r="K49"/>
  <c r="K48"/>
  <c r="K47"/>
  <c r="K46"/>
  <c r="K45"/>
  <c r="K44"/>
  <c r="K43"/>
  <c r="K42"/>
  <c r="K41"/>
  <c r="K40"/>
  <c r="K39"/>
  <c r="K38"/>
  <c r="K37"/>
  <c r="K36"/>
  <c r="K35"/>
  <c r="K34"/>
  <c r="K33"/>
  <c r="K32"/>
  <c r="K31"/>
  <c r="K30"/>
  <c r="K29"/>
  <c r="K28"/>
  <c r="K27"/>
  <c r="K26"/>
  <c r="K25"/>
  <c r="K24"/>
  <c r="K23"/>
  <c r="K22"/>
  <c r="K21"/>
  <c r="K20"/>
  <c r="K19"/>
  <c r="K18"/>
  <c r="K17"/>
  <c r="K16"/>
  <c r="K15"/>
  <c r="K14"/>
  <c r="K13"/>
  <c r="K12"/>
  <c r="K11"/>
  <c r="K10"/>
  <c r="K9"/>
  <c r="K8"/>
  <c r="K7"/>
  <c r="K6"/>
  <c r="K5"/>
  <c r="K4"/>
  <c r="K3"/>
  <c r="K2"/>
</calcChain>
</file>

<file path=xl/sharedStrings.xml><?xml version="1.0" encoding="utf-8"?>
<sst xmlns="http://schemas.openxmlformats.org/spreadsheetml/2006/main" count="392" uniqueCount="390">
  <si>
    <t>Id</t>
    <phoneticPr fontId="1" type="noConversion"/>
  </si>
  <si>
    <t>《小冯妹子神吐槽》护理宝宝的好物安利</t>
  </si>
  <si>
    <t>《明白达人秀》正确的刷牙方式</t>
  </si>
  <si>
    <t>《美丽功课》画眼线的技巧</t>
  </si>
  <si>
    <t>宝宝怎么吃都不胖，难道是发育不正常？</t>
  </si>
  <si>
    <t>《小冯妹子神吐槽》哪些东西值得买</t>
  </si>
  <si>
    <t>《明白达人秀》和宝宝一起做手工饼干</t>
  </si>
  <si>
    <t>《美丽功课》如何让你的毛毛正确走开</t>
  </si>
  <si>
    <t>宝宝一发烧就去医院，真的做对了吗？</t>
  </si>
  <si>
    <t>《明白达人秀》孕妇瑜伽</t>
  </si>
  <si>
    <t>《小冯妹子神吐槽》孕妈的双十一</t>
  </si>
  <si>
    <t>《美丽功课》教你如何化淡妆</t>
  </si>
  <si>
    <t>讲究的辅食这么加！粑粑麻麻知道吗？</t>
  </si>
  <si>
    <t>《妈妈达人秀》和宝宝一起做生日蛋糕</t>
  </si>
  <si>
    <t>《美丽功课》如何正确画眉毛</t>
  </si>
  <si>
    <t>《小冯妹子神吐槽》走到哪儿吐到哪儿</t>
  </si>
  <si>
    <t>《辣妈买手团》无毒可机洗的新材料宝宝枕</t>
  </si>
  <si>
    <t>《小冯妹子神吐槽》之孕期焦虑症</t>
  </si>
  <si>
    <t>《明白达人秀》之会说话的小猴</t>
  </si>
  <si>
    <t>《美丽功课》之三分钟教会你化淡妆</t>
  </si>
  <si>
    <t>《辣妈买手团》之有趣又安全的蛋形蜡笔</t>
  </si>
  <si>
    <t>《美丽功课》三分钟教会你化淡妆</t>
  </si>
  <si>
    <t>《明白达人秀》会说话的小猴</t>
  </si>
  <si>
    <t>单期时长</t>
    <phoneticPr fontId="1" type="noConversion"/>
  </si>
  <si>
    <t>http://v.qq.com/page/a/j/0/a038291z6j0.html</t>
  </si>
  <si>
    <t>http://v.qq.com/page/q/s/7/q0381f94qs7.html</t>
  </si>
  <si>
    <t>http://v.qq.com/page/n/3/b/n0381dzor3b.html</t>
  </si>
  <si>
    <t>http://v.qq.com/page/a/s/a/a0381qbnfsa.html</t>
  </si>
  <si>
    <t>http://v.qq.com/page/i/1/e/i03803bzt1e.html</t>
  </si>
  <si>
    <t>http://v.qq.com/page/y/v/w/y0380mv1nvw.html</t>
  </si>
  <si>
    <t>http://v.qq.com/page/c/x/r/c0380x1v4xr.html</t>
  </si>
  <si>
    <t>http://v.qq.com/page/g/p/h/g0380o582ph.html</t>
  </si>
  <si>
    <t>http://v.qq.com/page/e/v/a/e0378dotxva.html</t>
  </si>
  <si>
    <t>http://v.qq.com/page/o/g/2/o0378szhag2.html</t>
  </si>
  <si>
    <t>http://v.qq.com/page/l/0/h/l03770uw70h.html</t>
  </si>
  <si>
    <t>http://v.qq.com/page/m/s/a/m0377t2zisa.html</t>
  </si>
  <si>
    <t>http://v.qq.com/page/b/f/y/b0375el4yfy.html</t>
  </si>
  <si>
    <t>http://v.qq.com/page/x/9/g/x0375jvbs9g.html</t>
  </si>
  <si>
    <t>http://v.qq.com/page/e/9/v/e0375r1id9v.html</t>
  </si>
  <si>
    <t>http://v.qq.com/page/j/6/0/j03758you60.html</t>
  </si>
  <si>
    <t>http://v.qq.com/page/e/o/e/e0374txs6oe.html</t>
  </si>
  <si>
    <t>http://v.qq.com/page/h/z/c/h0373uv91zc.html</t>
  </si>
  <si>
    <t>http://v.qq.com/page/j/o/b/j0373ohfvob.html</t>
  </si>
  <si>
    <t>http://v.qq.com/page/s/7/2/s0373t93x72.html</t>
  </si>
  <si>
    <t>http://v.qq.com/page/l/i/8/l0373brq9i8.html</t>
  </si>
  <si>
    <t>http://v.qq.com/page/f/0/s/f0373van10s.html</t>
  </si>
  <si>
    <t>http://v.qq.com/page/f/d/6/f0373jtd3d6.html</t>
  </si>
  <si>
    <t>http://v.qq.com/page/s/c/r/s0373gfw8cr.html</t>
  </si>
  <si>
    <t>乳牙来啦！爸爸妈妈要如何应对？</t>
  </si>
  <si>
    <t>《辣妈买手团》有趣又安全的蛋形蜡笔</t>
  </si>
  <si>
    <t>先天身高不给力，后天努力解救你</t>
  </si>
  <si>
    <t>担心生了傻孩子，宝宝大脑发育需重视</t>
  </si>
  <si>
    <t>晴天霹雳的胎停育，真的那么可怕吗？</t>
  </si>
  <si>
    <t>胎芽胎心和胎动，你应该知道的几件事</t>
  </si>
  <si>
    <t>宝宝营养不能少，妈妈身材也要好</t>
  </si>
  <si>
    <t>宝宝长牙会发烧，妈妈别惊慌</t>
  </si>
  <si>
    <t>西葫芦早餐饼</t>
  </si>
  <si>
    <t>宝宝小零食，酸奶融豆</t>
  </si>
  <si>
    <t>宝宝爱吃的热带风情pizza</t>
  </si>
  <si>
    <t>宝宝鸡肝碎碎面</t>
  </si>
  <si>
    <t>宝宝和风豆腐，补钙营养美味</t>
  </si>
  <si>
    <t>奶油圣诞老人</t>
  </si>
  <si>
    <t>DIY快乐姜饼人</t>
  </si>
  <si>
    <t>熊叔快手：翡翠白菜蒸饺</t>
  </si>
  <si>
    <t>熊叔的快手：西兰花圣诞树</t>
  </si>
  <si>
    <t>关于宝宝肠绞痛你要知道的全部</t>
  </si>
  <si>
    <t>宝宝版营养缤纷炒饭</t>
  </si>
  <si>
    <t>枣泥山药点心</t>
  </si>
  <si>
    <t>缤纷小米粥，宝宝的最爱</t>
  </si>
  <si>
    <t>虾仁蔬菜卷饼</t>
  </si>
  <si>
    <t>宝宝版厚蛋烧</t>
  </si>
  <si>
    <t>http://v.qq.com/page/p/k/w/p03737u4qkw.html</t>
  </si>
  <si>
    <t>http://v.qq.com/page/b/f/p/b03739wqafp.html</t>
  </si>
  <si>
    <t>http://v.qq.com/page/z/q/2/z0368ty6cq2.html</t>
  </si>
  <si>
    <t>http://v.qq.com/page/r/b/m/r03678x5cbm.html</t>
  </si>
  <si>
    <t>http://v.qq.com/page/e/q/s/e0365sfyuqs.html</t>
  </si>
  <si>
    <t>http://v.qq.com/page/k/6/q/k0363069x6q.html</t>
  </si>
  <si>
    <t>http://v.qq.com/page/g/n/j/g0361m0yonj.html</t>
  </si>
  <si>
    <t>http://v.qq.com/page/j/7/c/j03601gx67c.html</t>
  </si>
  <si>
    <t>http://v.qq.com/page/t/3/f/t0360k8hh3f.html</t>
  </si>
  <si>
    <t>http://v.qq.com/page/b/z/n/b0360idxrzn.html</t>
  </si>
  <si>
    <t>http://v.qq.com/page/r/4/b/r036024324b.html</t>
  </si>
  <si>
    <t>http://v.qq.com/page/f/9/0/f0360ixfp90.html</t>
  </si>
  <si>
    <t>http://v.qq.com/page/v/c/t/v03607xooct.html</t>
  </si>
  <si>
    <t>http://v.qq.com/page/n/j/p/n0360g9e9jp.html</t>
  </si>
  <si>
    <t>http://v.qq.com/page/h/q/k/h0360bpcnqk.html</t>
  </si>
  <si>
    <t>http://v.qq.com/page/u/n/c/u03587kjnnc.html</t>
  </si>
  <si>
    <t>http://v.qq.com/page/c/0/b/c0358zbi50b.html</t>
  </si>
  <si>
    <t>http://v.qq.com/page/l/7/m/l0358zzzw7m.html</t>
  </si>
  <si>
    <t>http://v.qq.com/page/y/c/u/y0357v9h7cu.html</t>
  </si>
  <si>
    <t>http://v.qq.com/page/x/g/b/x0357o9sjgb.html</t>
  </si>
  <si>
    <t>http://v.qq.com/page/w/4/o/w0357mphz4o.html</t>
  </si>
  <si>
    <t>http://v.qq.com/page/k/q/7/k0357wsg4q7.html</t>
  </si>
  <si>
    <t>http://v.qq.com/page/c/7/w/c0357b3s97w.html</t>
  </si>
  <si>
    <t>http://v.qq.com/page/s/o/u/s03572w5vou.html</t>
  </si>
  <si>
    <t>宝宝易过敏，辅食添加真的合理吗？</t>
  </si>
  <si>
    <t>要想宝宝成长好，合理辅食不能少！</t>
  </si>
  <si>
    <t>产后痔疮好尴尬？快学几招预防它</t>
  </si>
  <si>
    <t>还在误解脂肪？它可能会让宝宝更聪明！</t>
  </si>
  <si>
    <t>宝宝哭是在说“婴语”你懂吗？</t>
  </si>
  <si>
    <t>为什么哺乳完孩子的咪咪跟之前不一样了？</t>
  </si>
  <si>
    <t>哺乳期会影响产后姨妈的那些事</t>
  </si>
  <si>
    <t>产后松弛应该锻炼pc肌，你知道吗？</t>
  </si>
  <si>
    <t>哺乳期用药，怎样才安全？</t>
  </si>
  <si>
    <t>可爱饭团动物园</t>
  </si>
  <si>
    <t>促进宝宝消化的炫彩贝壳面</t>
  </si>
  <si>
    <t>熊叔厨房：营养奶酪杯</t>
  </si>
  <si>
    <t>红枣小米粥，宝宝的多样辅食</t>
  </si>
  <si>
    <t>宝宝版油菜香菇面</t>
  </si>
  <si>
    <t>DIY小猪蒸鸡蛋羹</t>
  </si>
  <si>
    <t>紫薯奶羹，DIY宝宝辅食</t>
  </si>
  <si>
    <t>宝宝如何更好地吃水果？</t>
  </si>
  <si>
    <t>山药营养米糊</t>
  </si>
  <si>
    <t>宝宝睡不对，会导致奇怪的头型吗？</t>
  </si>
  <si>
    <t>熊叔厨房：番茄鸡蛋羹</t>
  </si>
  <si>
    <t>你的婆婆对你怎么样？</t>
  </si>
  <si>
    <t>宝宝没睡对，容易导致奇怪的头型？</t>
  </si>
  <si>
    <t>宝宝心里苦却说不出，教你如何安抚宝宝哭闹</t>
  </si>
  <si>
    <t>明白了妈：防止产后咪咪杯具，秘诀全在这！</t>
  </si>
  <si>
    <t>http://v.qq.com/page/e/a/4/e0357gs0va4.html</t>
  </si>
  <si>
    <t>http://v.qq.com/page/l/d/f/l0356rz8kdf.html</t>
  </si>
  <si>
    <t>http://v.qq.com/page/v/f/m/v0355q6jwfm.html</t>
  </si>
  <si>
    <t>http://v.qq.com/page/e/k/a/e0353pu4dka.html</t>
  </si>
  <si>
    <t>http://v.qq.com/page/w/h/6/w0353k83hh6.html</t>
  </si>
  <si>
    <t>http://v.qq.com/page/r/7/0/r0353doln70.html</t>
  </si>
  <si>
    <t>http://v.qq.com/page/y/h/1/y0353m2buh1.html</t>
  </si>
  <si>
    <t>http://v.qq.com/page/p/4/0/p03534blv40.html</t>
  </si>
  <si>
    <t>http://v.qq.com/page/h/p/r/h0353esz1pr.html</t>
  </si>
  <si>
    <t>http://v.qq.com/page/u/m/3/u0352z3ijm3.html</t>
  </si>
  <si>
    <t>http://v.qq.com/page/h/2/2/h0352241h22.html</t>
  </si>
  <si>
    <t>http://v.qq.com/page/w/o/5/w0352rf4do5.html</t>
  </si>
  <si>
    <t>http://v.qq.com/page/f/1/s/f0352g1xw1s.html</t>
  </si>
  <si>
    <t>http://v.qq.com/page/o/5/3/o03527dma53.html</t>
  </si>
  <si>
    <t>http://v.qq.com/page/r/2/a/r0352dhf12a.html</t>
  </si>
  <si>
    <t>http://v.qq.com/page/p/n/6/p0352sca2n6.html</t>
  </si>
  <si>
    <t>http://v.qq.com/page/j/y/u/j0352orvvyu.html</t>
  </si>
  <si>
    <t>http://v.qq.com/page/o/x/3/o0352t5xtx3.html</t>
  </si>
  <si>
    <t>http://v.qq.com/page/x/z/7/x0352z4baz7.html</t>
  </si>
  <si>
    <t>http://v.qq.com/page/p/i/u/p0352oct6iu.html</t>
  </si>
  <si>
    <t>http://v.qq.com/page/n/k/w/n0352sj2ykw.html</t>
  </si>
  <si>
    <t>http://v.qq.com/page/q/n/4/q03515mdfn4.html</t>
  </si>
  <si>
    <t>http://v.qq.com/page/j/d/o/j0351xqs3do.html</t>
  </si>
  <si>
    <t>http://v.qq.com/page/c/c/f/c0349qctmcf.html</t>
  </si>
  <si>
    <t>产后大姨妈，你一定要知道的几件事！</t>
  </si>
  <si>
    <t>拯救孕妈松弛“小妹” 女人紧致so easy</t>
  </si>
  <si>
    <t>宝宝发烧，一定要打点滴吗？</t>
  </si>
  <si>
    <t>别对妈说慌：只要吃碱性食物、用苏打水冲洗，就可以生男孩？</t>
  </si>
  <si>
    <t>熊叔厨房：辅食必备技巧，自制手擀面</t>
  </si>
  <si>
    <t>别对妈说谎：特定的爱爱姿势，真的可以让造人事半功倍吗？</t>
  </si>
  <si>
    <t>熊叔厨房：天然宝宝调料，无盐虾粉</t>
  </si>
  <si>
    <t>别对妈说谎：顺产真的会导致小妹妹松弛吗？</t>
  </si>
  <si>
    <t>熊叔厨房：万圣节主题餐，尖叫南瓜球</t>
  </si>
  <si>
    <t>别对妈说谎：一胎剖腹产，二胎也必须剖？</t>
  </si>
  <si>
    <t>熊叔厨房：补钙界的明星辅食</t>
  </si>
  <si>
    <t>别对妈说谎：吃短效避孕药，真的对身体有害吗？</t>
  </si>
  <si>
    <t>意大利全脑智力训练书</t>
  </si>
  <si>
    <t>小得健康：腰膝酸痛夜尿频多，都是肾虚惹的祸！</t>
  </si>
  <si>
    <t>熊叔厨房：宝宝补锌豪华套餐，花蛤蛋花汤</t>
  </si>
  <si>
    <t>别对妈妈说谎：孕期养宠物，真的会感染弓形虫吗？</t>
  </si>
  <si>
    <t>熊叔厨房：番茄鱼粥</t>
  </si>
  <si>
    <t>左左体验《国际顶级大师绘本》萌翻！</t>
  </si>
  <si>
    <t>胎教越早越好？这些真相你get到了吗？</t>
  </si>
  <si>
    <t>熊叔厨房：美味鲈鱼泥，开启宝宝续饭时代</t>
  </si>
  <si>
    <t>宝宝哭泣定制拉布拉多片尾</t>
  </si>
  <si>
    <t>O型血准妈必看！ABO溶血症到底是个啥？</t>
  </si>
  <si>
    <t>http://v.qq.com/page/r/2/a/r0348cv9s2a.html</t>
  </si>
  <si>
    <t>http://v.qq.com/page/l/f/j/l0348b8mgfj.html</t>
  </si>
  <si>
    <t>http://v.qq.com/page/j/2/2/j03472xsg22.html</t>
  </si>
  <si>
    <t>http://v.qq.com/page/l/0/s/l0347rhy50s.html</t>
  </si>
  <si>
    <t>http://v.qq.com/page/n/h/i/n0346z1sxhi.html</t>
  </si>
  <si>
    <t>http://v.qq.com/page/q/7/k/q0345soia7k.html</t>
  </si>
  <si>
    <t>http://v.qq.com/page/l/a/u/l0344py9fau.html</t>
  </si>
  <si>
    <t>http://v.qq.com/page/q/c/r/q0343iepycr.html</t>
  </si>
  <si>
    <t>http://v.qq.com/page/n/z/r/n0342zeo5zr.html</t>
  </si>
  <si>
    <t>http://v.qq.com/page/d/6/m/d0341lci56m.html</t>
  </si>
  <si>
    <t>http://v.qq.com/page/a/j/0/a03406tw5j0.html</t>
  </si>
  <si>
    <t>http://v.qq.com/page/m/e/q/m0338x7xzeq.html</t>
  </si>
  <si>
    <t>http://v.qq.com/page/d/k/l/d0337wl6mkl.html</t>
  </si>
  <si>
    <t>http://v.qq.com/page/b/1/u/b0337aeqk1u.html</t>
  </si>
  <si>
    <t>http://v.qq.com/page/d/o/q/d03374zyvoq.html</t>
  </si>
  <si>
    <t>http://v.qq.com/page/u/g/x/u0336yuvmgx.html</t>
  </si>
  <si>
    <t>http://v.qq.com/page/a/y/5/a03354ne3y5.html</t>
  </si>
  <si>
    <t>http://v.qq.com/page/g/z/r/g03333wkjzr.html</t>
  </si>
  <si>
    <t>http://v.qq.com/page/u/v/y/u0333g888vy.html</t>
  </si>
  <si>
    <t>http://v.qq.com/page/n/b/s/n03323996bs.html</t>
  </si>
  <si>
    <t>http://v.qq.com/page/h/9/b/h0331zu4t9b.html</t>
  </si>
  <si>
    <t>http://v.qq.com/page/e/i/o/e0330izf9io.html</t>
  </si>
  <si>
    <t>http://v.qq.com/page/w/r/0/w03302fuvr0.html</t>
  </si>
  <si>
    <t>http://v.qq.com/page/x/6/c/x0329cxne6c.html</t>
  </si>
  <si>
    <t>熊叔厨房第十二期：海味营养馄饨，一次搞定全家口粮</t>
  </si>
  <si>
    <t>别对妈妈说谎第三期：一孕傻三年，这些有科学根据吗？</t>
  </si>
  <si>
    <t>http://v.qq.com/page/s/0/z/s0328ntav0z.html</t>
  </si>
  <si>
    <t>http://v.qq.com/page/e/9/5/e0328v16p95.html</t>
  </si>
  <si>
    <t>http://v.qq.com/page/u/5/h/u0327nvsp5h.html</t>
  </si>
  <si>
    <t>http://v.qq.com/page/q/r/l/q0327nsygrl.html</t>
  </si>
  <si>
    <t>http://v.qq.com/page/d/b/c/d0326oi5tbc.html</t>
  </si>
  <si>
    <t>http://v.qq.com/page/l/8/i/l0325iauo8i.html</t>
  </si>
  <si>
    <t>http://v.qq.com/page/w/3/2/w0325m2xl32.html</t>
  </si>
  <si>
    <t>http://v.qq.com/page/l/i/l/l0324pcedil.html</t>
  </si>
  <si>
    <t>http://v.qq.com/page/s/t/4/s0323o8i7t4.html</t>
  </si>
  <si>
    <t>http://v.qq.com/page/e/0/g/e0323061o0g.html</t>
  </si>
  <si>
    <t>http://v.qq.com/page/m/x/h/m03236bsmxh.html</t>
  </si>
  <si>
    <t>http://v.qq.com/page/p/x/w/p0322v1zqxw.html</t>
  </si>
  <si>
    <t>http://v.qq.com/page/x/v/a/x0322zgnjva.html</t>
  </si>
  <si>
    <t>http://v.qq.com/page/y/f/v/y0321vc1rfv.html</t>
  </si>
  <si>
    <t>http://v.qq.com/page/f/b/c/f03216153bc.html</t>
  </si>
  <si>
    <t>http://v.qq.com/page/a/h/x/a0320onvzhx.html</t>
  </si>
  <si>
    <t>http://v.qq.com/page/w/e/7/w03200w9te7.html</t>
  </si>
  <si>
    <t>http://v.qq.com/page/j/f/2/j0320o03wf2.html</t>
  </si>
  <si>
    <t>http://v.qq.com/page/d/6/e/d0319ya716e.html</t>
  </si>
  <si>
    <t>http://v.qq.com/page/a/d/o/a031889lsdo.html</t>
  </si>
  <si>
    <t>http://v.qq.com/page/k/0/c/k03184iwl0c.html</t>
  </si>
  <si>
    <t>http://v.qq.com/page/d/0/n/d0318548c0n.html</t>
  </si>
  <si>
    <t>http://v.qq.com/page/w/9/0/w0317tghh90.html</t>
  </si>
  <si>
    <t>http://v.qq.com/page/w/r/y/w03171r6qry.html</t>
  </si>
  <si>
    <t>老话说“贵人话语迟？”只怕是发育迟缓！</t>
    <phoneticPr fontId="1" type="noConversion"/>
  </si>
  <si>
    <t>熊叔厨房第十一期：低油低糖低热量，最安全的宝宝月饼！</t>
    <phoneticPr fontId="1" type="noConversion"/>
  </si>
  <si>
    <t>美丽功课第十一期：爸爸给娃搭配衣服，惊呆妈妈！</t>
    <phoneticPr fontId="1" type="noConversion"/>
  </si>
  <si>
    <t>别对妈说谎第三期：深度解析！宝宝洗澡是不是只用清水就足够？</t>
    <phoneticPr fontId="1" type="noConversion"/>
  </si>
  <si>
    <t>熊叔厨房第十期：宝宝吃饭不专心？你可以试试这道辅食！</t>
    <phoneticPr fontId="1" type="noConversion"/>
  </si>
  <si>
    <t>美丽功课第十期：开学季元气亲子装，穿出超高回头率！</t>
    <phoneticPr fontId="1" type="noConversion"/>
  </si>
  <si>
    <t>别对妈说谎第二期：天了噜！宝宝发烧真的会“烧坏脑”吗！？</t>
    <phoneticPr fontId="1" type="noConversion"/>
  </si>
  <si>
    <t>熊叔厨房第九期：辅食的作用，绝不仅仅是吃！</t>
    <phoneticPr fontId="1" type="noConversion"/>
  </si>
  <si>
    <t>美丽功课第九期：初秋日系亲子装，这么穿保暖又有范儿！</t>
    <phoneticPr fontId="1" type="noConversion"/>
  </si>
  <si>
    <t>别对妈说谎第一期：宝宝出生脏因为孕期啪太多！？</t>
    <phoneticPr fontId="1" type="noConversion"/>
  </si>
  <si>
    <t>妈妈知道第四十八期：学会这些技巧，断奶 so easy！</t>
    <phoneticPr fontId="1" type="noConversion"/>
  </si>
  <si>
    <t>熊叔厨房第八期：宝宝厌奶了？辅食可以这么吃</t>
    <phoneticPr fontId="1" type="noConversion"/>
  </si>
  <si>
    <t>美丽功课第八期：樱花粉撞色静谧蓝，亲子装穿出公主范儿！</t>
    <phoneticPr fontId="1" type="noConversion"/>
  </si>
  <si>
    <t>熊叔厨房第七期：超好消化的土豆鸡肉泥，让宝宝香喷喷吃肉！</t>
    <phoneticPr fontId="1" type="noConversion"/>
  </si>
  <si>
    <t>妈妈知道第四十七期：超有效！产后辣妈恢复完全攻略！</t>
    <phoneticPr fontId="1" type="noConversion"/>
  </si>
  <si>
    <t>美丽功课第七期：夏日亲子装，这样搭才不low～</t>
    <phoneticPr fontId="1" type="noConversion"/>
  </si>
  <si>
    <t>辣妈买手团第二期：一个好的枕头能决定宝宝的睡眠和健康</t>
    <phoneticPr fontId="1" type="noConversion"/>
  </si>
  <si>
    <t>辣妈买手团第一期：安全无毒又好玩的鸡蛋蜡笔</t>
    <phoneticPr fontId="1" type="noConversion"/>
  </si>
  <si>
    <t>熊叔厨房第六期：宝宝的第一口辅食，千万别选错！</t>
    <phoneticPr fontId="1" type="noConversion"/>
  </si>
  <si>
    <t>明白了妈第四十六期：宝宝哭闹不停？这招真管用！</t>
    <phoneticPr fontId="1" type="noConversion"/>
  </si>
  <si>
    <t>美丽功课第六期：夏天妆容太油腻？你该化个清凉妆！</t>
    <phoneticPr fontId="1" type="noConversion"/>
  </si>
  <si>
    <t>熊叔厨房第五期：能磨牙更能健脑——坚果磨牙棒</t>
    <phoneticPr fontId="1" type="noConversion"/>
  </si>
  <si>
    <t>明白了妈第四十五期：这些都不给本宝宝买，你根本不爱我哼！</t>
    <phoneticPr fontId="1" type="noConversion"/>
  </si>
  <si>
    <t>《小冯妹子神吐槽》孕期焦虑症</t>
    <phoneticPr fontId="1" type="noConversion"/>
  </si>
  <si>
    <t>给宝宝除菌你做对了么?</t>
    <phoneticPr fontId="1" type="noConversion"/>
  </si>
  <si>
    <t>熊叔厨房第14期：长高的秘诀在这里！补钙你不能少了这道辅食</t>
    <phoneticPr fontId="1" type="noConversion"/>
  </si>
  <si>
    <t>人称</t>
    <phoneticPr fontId="1" type="noConversion"/>
  </si>
  <si>
    <t>1，2</t>
    <phoneticPr fontId="1" type="noConversion"/>
  </si>
  <si>
    <t>Words_of_the_Title</t>
  </si>
  <si>
    <t>English_or_not</t>
  </si>
  <si>
    <t>person</t>
  </si>
  <si>
    <t>Sentence_Structure_of_the_Title</t>
  </si>
  <si>
    <t>the_Length_of_one_Episode</t>
  </si>
  <si>
    <t>Release_Date</t>
  </si>
  <si>
    <t xml:space="preserve"> Release_Week</t>
  </si>
  <si>
    <t>the_Playback_Amount_of_one_Episode</t>
  </si>
  <si>
    <t>the_Link</t>
  </si>
  <si>
    <t>Title</t>
    <phoneticPr fontId="1" type="noConversion"/>
  </si>
  <si>
    <t>144,2716,3172,3173,3174,3175,1110,2868,</t>
  </si>
  <si>
    <t>123,3031,3651,37,3405,3406,970,60,40,179,3652,3653,</t>
  </si>
  <si>
    <t>2433,330,547,648,40,2015,828,</t>
  </si>
  <si>
    <t>329,3628,3654,40,112,</t>
  </si>
  <si>
    <t>60,128,97,50,3187,3188,395,1110,3189,</t>
  </si>
  <si>
    <t>123,3031,3651,37,3405,3406,389,821,784,972,</t>
  </si>
  <si>
    <t>2433,330,547,381,60,1544,218,1083,3655,</t>
  </si>
  <si>
    <t>329,3628,291,274,45,40,3048,648,3656,</t>
  </si>
  <si>
    <t>60,352,2878,3657,3658,391,3367,47,</t>
  </si>
  <si>
    <t>2433,330,547,3337,2485,</t>
  </si>
  <si>
    <t>123,3031,3651,37,3405,3406,1489,30,40,507,3471,</t>
  </si>
  <si>
    <t>329,3628,2584,291,3659,3660,</t>
  </si>
  <si>
    <t>1492,40,3195,3196,309,3547,3661,3484,3484,102,</t>
  </si>
  <si>
    <t>269,330,547,381,60,1544,3662,3663,</t>
  </si>
  <si>
    <t>329,3628,291,648,473,3664,</t>
  </si>
  <si>
    <t>123,3031,3651,37,3405,3406,3665,2539,3666,2539,</t>
  </si>
  <si>
    <t>29,30,3667,2328,3668,89,3669,3670,40,3671,60,3672,</t>
  </si>
  <si>
    <t>123,3031,3651,37,3405,3406,1414,386,3673,</t>
  </si>
  <si>
    <t>2433,330,547,1414,737,1054,40,123,3018,</t>
  </si>
  <si>
    <t>329,3628,3674,2117,3675,45,3659,3660,</t>
  </si>
  <si>
    <t>29,30,3667,2328,1414,3676,80,1543,40,3677,478,</t>
  </si>
  <si>
    <t>123,3031,3651,37,3405,3406,386,3673,</t>
  </si>
  <si>
    <t>329,3628,2078,3675,45,3659,3660,</t>
  </si>
  <si>
    <t>2433,330,547,737,1054,40,123,3018,</t>
  </si>
  <si>
    <t>1373,3678,1791,1357,291,292,</t>
  </si>
  <si>
    <t>29,30,3667,2328,3676,80,1543,40,3677,478,</t>
  </si>
  <si>
    <t>3679,1732,3680,2414,3681,1806,3682,45,</t>
  </si>
  <si>
    <t>2533,1455,1056,159,60,1109,1110,1642,3683,</t>
  </si>
  <si>
    <t>3309,40,1971,3310,3311,391,2092,1954,58,</t>
  </si>
  <si>
    <t>1971,3333,1971,3334,381,3335,45,127,51,40,3556,</t>
  </si>
  <si>
    <t>60,249,182,183,269,3684,1105,3685,</t>
  </si>
  <si>
    <t>60,3355,737,2878,269,199,3686,</t>
  </si>
  <si>
    <t>3687,3688,544,</t>
  </si>
  <si>
    <t>60,123,3509,582,3689,550,</t>
  </si>
  <si>
    <t>60,3690,40,3691,2275,3692,</t>
  </si>
  <si>
    <t>60,3693,3694,3694,471,</t>
  </si>
  <si>
    <t>60,3695,3696,3563,249,79,</t>
  </si>
  <si>
    <t>3697,3698,</t>
  </si>
  <si>
    <t>879,1721,3699,1069,</t>
  </si>
  <si>
    <t>525,60,3364,3365,45,218,3700,400,</t>
  </si>
  <si>
    <t>1981,3505,3701,421,3702,3703,</t>
  </si>
  <si>
    <t>1981,3505,40,3701,3704,3705,</t>
  </si>
  <si>
    <t>1003,60,3413,45,1005,40,3226,</t>
  </si>
  <si>
    <t>3706,249,3707,3708,</t>
  </si>
  <si>
    <t>3709,3710,3711,</t>
  </si>
  <si>
    <t>3707,3712,60,40,3713,</t>
  </si>
  <si>
    <t>673,3714,708,544,</t>
  </si>
  <si>
    <t>3706,3715,246,78,</t>
  </si>
  <si>
    <t>60,923,379,3195,3196,3386,391,3716,58,</t>
  </si>
  <si>
    <t>3385,60,961,179,3716,3195,3196,182,183,</t>
  </si>
  <si>
    <t>494,3717,179,637,209,240,3718,2583,263,</t>
  </si>
  <si>
    <t>1143,2187,3399,263,3719,274,60,763,1034,</t>
  </si>
  <si>
    <t>60,1075,395,850,3720,3721,45,3722,</t>
  </si>
  <si>
    <t>954,3723,805,159,40,3724,993,1188,2159,305,</t>
  </si>
  <si>
    <t>3723,3725,158,494,3451,40,228,1572,</t>
  </si>
  <si>
    <t>494,3726,127,1461,3727,189,45,102,</t>
  </si>
  <si>
    <t>3411,2580,1515,521,1543,</t>
  </si>
  <si>
    <t>81,509,1608,</t>
  </si>
  <si>
    <t>1538,60,3728,40,3729,3730,3731,471,</t>
  </si>
  <si>
    <t>1981,3505,3506,249,77,2466,</t>
  </si>
  <si>
    <t>3732,3712,60,40,3733,3195,3196,</t>
  </si>
  <si>
    <t>3706,3734,3735,471,</t>
  </si>
  <si>
    <t>879,3736,3737,3738,</t>
  </si>
  <si>
    <t>3739,3740,988,3741,879,60,3195,3196,</t>
  </si>
  <si>
    <t>60,291,1097,1637,3742,</t>
  </si>
  <si>
    <t>3710,249,3743,1303,</t>
  </si>
  <si>
    <t>60,1720,2125,737,3400,2970,40,3420,58,</t>
  </si>
  <si>
    <t>1981,3505,3506,599,3738,</t>
  </si>
  <si>
    <t>45,40,1186,1021,45,3586,</t>
  </si>
  <si>
    <t>60,996,1720,1021,1156,3400,2970,40,3420,</t>
  </si>
  <si>
    <t>60,3744,3745,3746,3747,2584,291,3748,60,436,</t>
  </si>
  <si>
    <t>2433,305,30,3749,494,3724,2466,3750,1586,1958,2088,</t>
  </si>
  <si>
    <t>494,3523,45,1553,1005,40,3556,</t>
  </si>
  <si>
    <t>3372,1489,30,3726,3751,1366,3752,1508,3753,3754,</t>
  </si>
  <si>
    <t>60,2878,352,353,3755,58,</t>
  </si>
  <si>
    <t>3756,30,523,3757,193,3539,3758,3641,1494,3759,3760,2122,798,1102,</t>
  </si>
  <si>
    <t>1981,3505,3506,3195,3196,3354,112,151,98,3761,471,</t>
  </si>
  <si>
    <t>3756,30,1140,3762,40,39,39,3763,391,822,274,3764,3765,58,</t>
  </si>
  <si>
    <t>1981,3505,3506,3766,60,3767,3430,3768,248,3769,</t>
  </si>
  <si>
    <t>3756,30,1140,3478,391,737,3400,3770,3726,58,</t>
  </si>
  <si>
    <t>1981,3505,3506,3771,3772,3773,3508,487,2747,</t>
  </si>
  <si>
    <t>3756,30,1140,3389,3148,799,1971,1105,1004,3390,</t>
  </si>
  <si>
    <t>1981,3505,3506,3563,1771,40,3567,3195,3196,</t>
  </si>
  <si>
    <t>3756,30,1140,97,3774,3775,391,1021,942,2718,58,</t>
  </si>
  <si>
    <t>3776,1958,1088,2604,3423,1349,</t>
  </si>
  <si>
    <t>3777,341,3156,3778,3779,1670,3780,1024,1372,3781,3782,40,3783,</t>
  </si>
  <si>
    <t>1981,3505,3506,60,3537,3784,3785,2840,3541,3542,</t>
  </si>
  <si>
    <t>3756,269,1140,386,1604,466,391,737,2762,3786,58,</t>
  </si>
  <si>
    <t>1981,3505,3506,599,3013,3787,</t>
  </si>
  <si>
    <t>1981,3505,3506,3347,3788,3789,40,1586,3497,3563,45,182,2164,219,3195,3196,</t>
  </si>
  <si>
    <t>3790,3790,790,3791,3792,3793,901,1324,339,3794,</t>
  </si>
  <si>
    <t>3795,837,838,884,843,45,354,2055,47,</t>
  </si>
  <si>
    <t>1981,3505,3506,79,3796,1305,3797,60,3375,609,320,</t>
  </si>
  <si>
    <t>60,3798,3799,3800,3801,</t>
  </si>
  <si>
    <t>3802,3803,91,2025,30,2396,3804,3805,1738,2692,1704,3153,</t>
  </si>
  <si>
    <t>1981,3505,3506,3347,3806,3807,3597,249,3598,1256,59,3595,3808,</t>
  </si>
  <si>
    <t>3756,269,1140,3809,352,1489,1056,3810,884,99,3811,58,</t>
  </si>
  <si>
    <t>1981,3505,3506,3347,3806,3812,3149,3600,3601,3813,338,1543,40,60,3599,</t>
  </si>
  <si>
    <t>329,3628,3347,3806,3812,980,525,203,334,195,3814,269,</t>
  </si>
  <si>
    <t>3756,30,1140,3809,1242,1026,60,2362,2829,810,3815,464,3816,</t>
  </si>
  <si>
    <t>1981,3505,3506,3817,60,1039,153,3818,45,822,135,219,3195,3196,</t>
  </si>
  <si>
    <t>329,3628,3817,1087,3819,3820,3821,3822,3823,3824,</t>
  </si>
  <si>
    <t>3756,30,1140,3825,238,305,3826,60,2878,391,737,3827,1088,58,</t>
  </si>
  <si>
    <t>1981,3505,3506,3828,3195,3196,40,192,3829,3830,97,</t>
  </si>
  <si>
    <t>329,3628,3828,3831,3832,2909,3821,309,138,579,3833,564,1854,</t>
  </si>
  <si>
    <t>3756,30,1140,3834,60,1041,3835,3836,386,3251,3837,</t>
  </si>
  <si>
    <t>269,51,3838,3839,46,884,112,2361,3753,3754,</t>
  </si>
  <si>
    <t>1981,3505,3506,3840,60,3650,988,305,3195,3196,822,309,97,</t>
  </si>
  <si>
    <t>329,3628,3840,3841,3842,2257,508,3843,3844,3821,3822,3845,564,1854,</t>
  </si>
  <si>
    <t>29,30,3667,2328,3825,106,179,40,3846,407,1730,60,40,1984,381,341,</t>
  </si>
  <si>
    <t>1981,3505,3506,3847,931,179,3728,40,3848,342,1305,274,60,3849,3850,</t>
  </si>
  <si>
    <t>269,51,3851,3852,638,931,922,494,29,30,3585,2158,554,</t>
  </si>
  <si>
    <t>329,3628,3847,3853,3821,84,139,521,153,3854,</t>
  </si>
  <si>
    <t>29,30,3667,2328,3834,1543,3668,80,878,40,3855,478,</t>
  </si>
  <si>
    <t>1981,3505,3506,3856,60,40,3857,1241,3195,3196,1843,3858,</t>
  </si>
  <si>
    <t>2433,305,30,3838,3859,60,436,3860,3861,2104,1211,</t>
  </si>
  <si>
    <t>329,3628,3856,3862,69,3863,588,3864,45,290,3659,1704,2995,69,</t>
  </si>
  <si>
    <t>1981,3505,3506,3865,407,2828,1722,3866,3867,2828,943,</t>
  </si>
  <si>
    <t>2433,305,30,3838,3868,884,303,3680,1324,60,972,45,3869,2014,115,3870,</t>
  </si>
  <si>
    <t>Relative</t>
    <phoneticPr fontId="1" type="noConversion"/>
  </si>
  <si>
    <t>R1</t>
    <phoneticPr fontId="1" type="noConversion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</si>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</sst>
</file>

<file path=xl/styles.xml><?xml version="1.0" encoding="utf-8"?>
<styleSheet xmlns="http://schemas.openxmlformats.org/spreadsheetml/2006/main">
  <numFmts count="4">
    <numFmt numFmtId="176" formatCode="h:mm;@"/>
    <numFmt numFmtId="177" formatCode="0_);[Red]\(0\)"/>
    <numFmt numFmtId="178" formatCode="[&gt;0]&quot;2&quot;;General"/>
    <numFmt numFmtId="179" formatCode="[&gt;0]&quot;1&quot;;General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78" fontId="0" fillId="0" borderId="0" xfId="0" applyNumberFormat="1" applyAlignment="1">
      <alignment horizontal="righ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21"/>
  <sheetViews>
    <sheetView tabSelected="1" workbookViewId="0">
      <selection activeCell="Q1" sqref="Q1:AG1"/>
    </sheetView>
  </sheetViews>
  <sheetFormatPr defaultRowHeight="13.5"/>
  <cols>
    <col min="2" max="2" width="7.625" customWidth="1"/>
    <col min="3" max="3" width="8.125" customWidth="1"/>
    <col min="4" max="4" width="8.25" style="5" hidden="1" customWidth="1"/>
    <col min="5" max="5" width="9" hidden="1" customWidth="1"/>
    <col min="6" max="6" width="13" customWidth="1"/>
    <col min="7" max="7" width="4.75" customWidth="1"/>
    <col min="8" max="8" width="5.5" customWidth="1"/>
    <col min="9" max="9" width="8.125" style="6" customWidth="1"/>
    <col min="10" max="10" width="10.625" customWidth="1"/>
    <col min="11" max="11" width="11.75" style="4" customWidth="1"/>
    <col min="12" max="12" width="11.125" customWidth="1"/>
    <col min="14" max="14" width="0" style="7" hidden="1" customWidth="1"/>
    <col min="15" max="15" width="0" style="8" hidden="1" customWidth="1"/>
    <col min="16" max="16" width="13.5" customWidth="1"/>
    <col min="17" max="17" width="7.75" customWidth="1"/>
    <col min="18" max="18" width="8" customWidth="1"/>
    <col min="19" max="19" width="8.5" customWidth="1"/>
    <col min="20" max="20" width="8.625" customWidth="1"/>
    <col min="21" max="21" width="7.75" customWidth="1"/>
  </cols>
  <sheetData>
    <row r="1" spans="1:33" ht="14.25">
      <c r="A1" t="s">
        <v>0</v>
      </c>
      <c r="B1" s="10" t="s">
        <v>252</v>
      </c>
      <c r="C1" s="10" t="s">
        <v>243</v>
      </c>
      <c r="D1" s="5" t="s">
        <v>23</v>
      </c>
      <c r="F1" s="10" t="s">
        <v>244</v>
      </c>
      <c r="G1" s="10" t="s">
        <v>245</v>
      </c>
      <c r="H1" s="10" t="s">
        <v>246</v>
      </c>
      <c r="I1" s="10" t="s">
        <v>247</v>
      </c>
      <c r="J1" s="10" t="s">
        <v>248</v>
      </c>
      <c r="K1" s="10" t="s">
        <v>249</v>
      </c>
      <c r="L1" s="10" t="s">
        <v>250</v>
      </c>
      <c r="M1" s="10" t="s">
        <v>251</v>
      </c>
      <c r="N1" s="7" t="s">
        <v>241</v>
      </c>
      <c r="P1" s="10" t="s">
        <v>372</v>
      </c>
      <c r="Q1" s="10" t="s">
        <v>373</v>
      </c>
      <c r="R1" s="10" t="s">
        <v>374</v>
      </c>
      <c r="S1" s="10" t="s">
        <v>375</v>
      </c>
      <c r="T1" s="10" t="s">
        <v>376</v>
      </c>
      <c r="U1" s="10" t="s">
        <v>377</v>
      </c>
      <c r="V1" s="10" t="s">
        <v>378</v>
      </c>
      <c r="W1" s="10" t="s">
        <v>379</v>
      </c>
      <c r="X1" s="10" t="s">
        <v>380</v>
      </c>
      <c r="Y1" s="10" t="s">
        <v>381</v>
      </c>
      <c r="Z1" s="10" t="s">
        <v>382</v>
      </c>
      <c r="AA1" s="10" t="s">
        <v>383</v>
      </c>
      <c r="AB1" s="10" t="s">
        <v>384</v>
      </c>
      <c r="AC1" s="10" t="s">
        <v>385</v>
      </c>
      <c r="AD1" s="10" t="s">
        <v>386</v>
      </c>
      <c r="AE1" s="10" t="s">
        <v>387</v>
      </c>
      <c r="AF1" s="10" t="s">
        <v>388</v>
      </c>
      <c r="AG1" s="10" t="s">
        <v>389</v>
      </c>
    </row>
    <row r="2" spans="1:33">
      <c r="A2">
        <v>1</v>
      </c>
      <c r="B2" t="s">
        <v>215</v>
      </c>
      <c r="C2">
        <f t="shared" ref="C2:C33" si="0">LEN(B2)</f>
        <v>19</v>
      </c>
      <c r="D2" s="5">
        <v>0.20694444444444446</v>
      </c>
      <c r="E2" s="1" t="str">
        <f>TEXT(D2,"[s]")</f>
        <v>17880</v>
      </c>
      <c r="F2">
        <f t="shared" ref="F2:F40" si="1">COUNT(1/SEARCHB("?",B2)*ISNUMBER(B2)=0)</f>
        <v>0</v>
      </c>
      <c r="G2" s="7">
        <f t="shared" ref="G2:G33" si="2">N2+O2</f>
        <v>0</v>
      </c>
      <c r="I2" s="6">
        <f t="shared" ref="I2:I33" si="3">E2/60</f>
        <v>298</v>
      </c>
      <c r="J2" s="2">
        <v>42804</v>
      </c>
      <c r="K2" s="3" t="str">
        <f t="shared" ref="K2:K33" si="4">""&amp;WEEKDAY(J2,2)</f>
        <v>5</v>
      </c>
      <c r="L2">
        <v>1010000</v>
      </c>
      <c r="M2" t="s">
        <v>24</v>
      </c>
      <c r="N2" s="7">
        <f t="shared" ref="N2:N33" si="5">IFERROR(FIND("你",B2),)</f>
        <v>0</v>
      </c>
      <c r="O2" s="8">
        <f t="shared" ref="O2:O33" si="6">IFERROR(FIND("我",B2),0)</f>
        <v>0</v>
      </c>
      <c r="P2" t="s">
        <v>253</v>
      </c>
      <c r="Q2">
        <v>144</v>
      </c>
      <c r="R2">
        <v>2716</v>
      </c>
      <c r="S2">
        <v>3172</v>
      </c>
      <c r="T2">
        <v>3173</v>
      </c>
      <c r="U2">
        <v>3174</v>
      </c>
      <c r="V2">
        <v>3175</v>
      </c>
      <c r="W2">
        <v>1110</v>
      </c>
      <c r="X2">
        <v>2868</v>
      </c>
    </row>
    <row r="3" spans="1:33">
      <c r="A3">
        <v>2</v>
      </c>
      <c r="B3" t="s">
        <v>1</v>
      </c>
      <c r="C3">
        <f t="shared" si="0"/>
        <v>18</v>
      </c>
      <c r="D3" s="5">
        <v>0.1076388888888889</v>
      </c>
      <c r="E3" s="1" t="str">
        <f t="shared" ref="E3:E33" si="7">TEXT(D3,"[s]")</f>
        <v>9300</v>
      </c>
      <c r="F3">
        <f t="shared" si="1"/>
        <v>0</v>
      </c>
      <c r="G3" s="7">
        <f t="shared" si="2"/>
        <v>0</v>
      </c>
      <c r="I3" s="6">
        <f t="shared" si="3"/>
        <v>155</v>
      </c>
      <c r="J3" s="2">
        <v>42801</v>
      </c>
      <c r="K3" s="3" t="str">
        <f t="shared" si="4"/>
        <v>2</v>
      </c>
      <c r="L3">
        <v>273</v>
      </c>
      <c r="M3" t="s">
        <v>25</v>
      </c>
      <c r="N3" s="7">
        <f t="shared" si="5"/>
        <v>0</v>
      </c>
      <c r="O3" s="8">
        <f t="shared" si="6"/>
        <v>0</v>
      </c>
      <c r="P3" t="s">
        <v>254</v>
      </c>
      <c r="Q3">
        <v>123</v>
      </c>
      <c r="R3">
        <v>3031</v>
      </c>
      <c r="S3">
        <v>3651</v>
      </c>
      <c r="T3">
        <v>37</v>
      </c>
      <c r="U3">
        <v>3405</v>
      </c>
      <c r="V3">
        <v>3406</v>
      </c>
      <c r="W3">
        <v>970</v>
      </c>
      <c r="X3">
        <v>60</v>
      </c>
      <c r="Y3">
        <v>40</v>
      </c>
      <c r="Z3">
        <v>179</v>
      </c>
      <c r="AA3">
        <v>3652</v>
      </c>
      <c r="AB3">
        <v>3653</v>
      </c>
    </row>
    <row r="4" spans="1:33">
      <c r="A4">
        <v>3</v>
      </c>
      <c r="B4" t="s">
        <v>2</v>
      </c>
      <c r="C4">
        <f t="shared" si="0"/>
        <v>14</v>
      </c>
      <c r="D4" s="5">
        <v>0.17083333333333331</v>
      </c>
      <c r="E4" s="1" t="str">
        <f t="shared" si="7"/>
        <v>14760</v>
      </c>
      <c r="F4">
        <f t="shared" si="1"/>
        <v>0</v>
      </c>
      <c r="G4" s="7">
        <f t="shared" si="2"/>
        <v>0</v>
      </c>
      <c r="I4" s="6">
        <f t="shared" si="3"/>
        <v>246</v>
      </c>
      <c r="J4" s="2">
        <v>42801</v>
      </c>
      <c r="K4" s="3" t="str">
        <f t="shared" si="4"/>
        <v>2</v>
      </c>
      <c r="L4">
        <v>5208</v>
      </c>
      <c r="M4" t="s">
        <v>26</v>
      </c>
      <c r="N4" s="7">
        <f t="shared" si="5"/>
        <v>0</v>
      </c>
      <c r="O4" s="8">
        <f t="shared" si="6"/>
        <v>0</v>
      </c>
      <c r="P4" t="s">
        <v>255</v>
      </c>
      <c r="Q4">
        <v>2433</v>
      </c>
      <c r="R4">
        <v>330</v>
      </c>
      <c r="S4">
        <v>547</v>
      </c>
      <c r="T4">
        <v>648</v>
      </c>
      <c r="U4">
        <v>40</v>
      </c>
      <c r="V4">
        <v>2015</v>
      </c>
      <c r="W4">
        <v>828</v>
      </c>
    </row>
    <row r="5" spans="1:33">
      <c r="A5">
        <v>4</v>
      </c>
      <c r="B5" t="s">
        <v>3</v>
      </c>
      <c r="C5">
        <f t="shared" si="0"/>
        <v>12</v>
      </c>
      <c r="D5" s="5">
        <v>0.13125000000000001</v>
      </c>
      <c r="E5" s="1" t="str">
        <f t="shared" si="7"/>
        <v>11340</v>
      </c>
      <c r="F5">
        <f t="shared" si="1"/>
        <v>0</v>
      </c>
      <c r="G5" s="7">
        <f t="shared" si="2"/>
        <v>0</v>
      </c>
      <c r="I5" s="6">
        <f t="shared" si="3"/>
        <v>189</v>
      </c>
      <c r="J5" s="2">
        <v>42801</v>
      </c>
      <c r="K5" s="3" t="str">
        <f t="shared" si="4"/>
        <v>2</v>
      </c>
      <c r="L5">
        <v>399</v>
      </c>
      <c r="M5" t="s">
        <v>27</v>
      </c>
      <c r="N5" s="7">
        <f t="shared" si="5"/>
        <v>0</v>
      </c>
      <c r="O5" s="8">
        <f t="shared" si="6"/>
        <v>0</v>
      </c>
      <c r="P5" t="s">
        <v>256</v>
      </c>
      <c r="Q5">
        <v>329</v>
      </c>
      <c r="R5">
        <v>3628</v>
      </c>
      <c r="S5">
        <v>3654</v>
      </c>
      <c r="T5">
        <v>40</v>
      </c>
      <c r="U5">
        <v>112</v>
      </c>
    </row>
    <row r="6" spans="1:33">
      <c r="A6">
        <v>5</v>
      </c>
      <c r="B6" t="s">
        <v>4</v>
      </c>
      <c r="C6">
        <f t="shared" si="0"/>
        <v>18</v>
      </c>
      <c r="D6" s="5">
        <v>0.20972222222222223</v>
      </c>
      <c r="E6" s="1" t="str">
        <f t="shared" si="7"/>
        <v>18120</v>
      </c>
      <c r="F6">
        <f t="shared" si="1"/>
        <v>0</v>
      </c>
      <c r="G6" s="7">
        <f t="shared" si="2"/>
        <v>0</v>
      </c>
      <c r="I6" s="6">
        <f t="shared" si="3"/>
        <v>302</v>
      </c>
      <c r="J6" s="2">
        <v>42797</v>
      </c>
      <c r="K6" s="3" t="str">
        <f t="shared" si="4"/>
        <v>5</v>
      </c>
      <c r="L6">
        <v>1669000</v>
      </c>
      <c r="M6" t="s">
        <v>28</v>
      </c>
      <c r="N6" s="7">
        <f t="shared" si="5"/>
        <v>0</v>
      </c>
      <c r="O6" s="8">
        <f t="shared" si="6"/>
        <v>0</v>
      </c>
      <c r="P6" t="s">
        <v>257</v>
      </c>
      <c r="Q6">
        <v>60</v>
      </c>
      <c r="R6">
        <v>128</v>
      </c>
      <c r="S6">
        <v>97</v>
      </c>
      <c r="T6">
        <v>50</v>
      </c>
      <c r="U6">
        <v>3187</v>
      </c>
      <c r="V6">
        <v>3188</v>
      </c>
      <c r="W6">
        <v>395</v>
      </c>
      <c r="X6">
        <v>1110</v>
      </c>
      <c r="Y6">
        <v>3189</v>
      </c>
    </row>
    <row r="7" spans="1:33">
      <c r="A7">
        <v>6</v>
      </c>
      <c r="B7" t="s">
        <v>5</v>
      </c>
      <c r="C7">
        <f t="shared" si="0"/>
        <v>16</v>
      </c>
      <c r="D7" s="5">
        <v>0.14583333333333334</v>
      </c>
      <c r="E7" s="1" t="str">
        <f t="shared" si="7"/>
        <v>12600</v>
      </c>
      <c r="F7">
        <f t="shared" si="1"/>
        <v>0</v>
      </c>
      <c r="G7" s="7">
        <f t="shared" si="2"/>
        <v>0</v>
      </c>
      <c r="I7" s="6">
        <f t="shared" si="3"/>
        <v>210</v>
      </c>
      <c r="J7" s="2">
        <v>42796</v>
      </c>
      <c r="K7" s="3" t="str">
        <f t="shared" si="4"/>
        <v>4</v>
      </c>
      <c r="L7">
        <v>6977</v>
      </c>
      <c r="M7" t="s">
        <v>29</v>
      </c>
      <c r="N7" s="7">
        <f t="shared" si="5"/>
        <v>0</v>
      </c>
      <c r="O7" s="8">
        <f t="shared" si="6"/>
        <v>0</v>
      </c>
      <c r="P7" t="s">
        <v>258</v>
      </c>
      <c r="Q7">
        <v>123</v>
      </c>
      <c r="R7">
        <v>3031</v>
      </c>
      <c r="S7">
        <v>3651</v>
      </c>
      <c r="T7">
        <v>37</v>
      </c>
      <c r="U7">
        <v>3405</v>
      </c>
      <c r="V7">
        <v>3406</v>
      </c>
      <c r="W7">
        <v>389</v>
      </c>
      <c r="X7">
        <v>821</v>
      </c>
      <c r="Y7">
        <v>784</v>
      </c>
      <c r="Z7">
        <v>972</v>
      </c>
    </row>
    <row r="8" spans="1:33">
      <c r="A8">
        <v>7</v>
      </c>
      <c r="B8" t="s">
        <v>6</v>
      </c>
      <c r="C8">
        <f t="shared" si="0"/>
        <v>17</v>
      </c>
      <c r="D8" s="5">
        <v>0.11458333333333333</v>
      </c>
      <c r="E8" s="1" t="str">
        <f t="shared" si="7"/>
        <v>9900</v>
      </c>
      <c r="F8">
        <f t="shared" si="1"/>
        <v>0</v>
      </c>
      <c r="G8" s="7">
        <f t="shared" si="2"/>
        <v>0</v>
      </c>
      <c r="I8" s="6">
        <f t="shared" si="3"/>
        <v>165</v>
      </c>
      <c r="J8" s="2">
        <v>42796</v>
      </c>
      <c r="K8" s="3" t="str">
        <f t="shared" si="4"/>
        <v>4</v>
      </c>
      <c r="L8">
        <v>2827</v>
      </c>
      <c r="M8" t="s">
        <v>30</v>
      </c>
      <c r="N8" s="7">
        <f t="shared" si="5"/>
        <v>0</v>
      </c>
      <c r="O8" s="8">
        <f t="shared" si="6"/>
        <v>0</v>
      </c>
      <c r="P8" t="s">
        <v>259</v>
      </c>
      <c r="Q8">
        <v>2433</v>
      </c>
      <c r="R8">
        <v>330</v>
      </c>
      <c r="S8">
        <v>547</v>
      </c>
      <c r="T8">
        <v>381</v>
      </c>
      <c r="U8">
        <v>60</v>
      </c>
      <c r="V8">
        <v>1544</v>
      </c>
      <c r="W8">
        <v>218</v>
      </c>
      <c r="X8">
        <v>1083</v>
      </c>
      <c r="Y8">
        <v>3655</v>
      </c>
    </row>
    <row r="9" spans="1:33">
      <c r="A9">
        <v>8</v>
      </c>
      <c r="B9" t="s">
        <v>7</v>
      </c>
      <c r="C9">
        <f t="shared" si="0"/>
        <v>17</v>
      </c>
      <c r="D9" s="5">
        <v>0.16458333333333333</v>
      </c>
      <c r="E9" s="1" t="str">
        <f t="shared" si="7"/>
        <v>14220</v>
      </c>
      <c r="F9">
        <f t="shared" si="1"/>
        <v>0</v>
      </c>
      <c r="G9" s="7">
        <f t="shared" si="2"/>
        <v>10</v>
      </c>
      <c r="I9" s="6">
        <f t="shared" si="3"/>
        <v>237</v>
      </c>
      <c r="J9" s="2">
        <v>42796</v>
      </c>
      <c r="K9" s="3" t="str">
        <f t="shared" si="4"/>
        <v>4</v>
      </c>
      <c r="L9">
        <v>6260</v>
      </c>
      <c r="M9" t="s">
        <v>31</v>
      </c>
      <c r="N9" s="7">
        <f t="shared" si="5"/>
        <v>10</v>
      </c>
      <c r="O9" s="8">
        <f t="shared" si="6"/>
        <v>0</v>
      </c>
      <c r="P9" t="s">
        <v>260</v>
      </c>
      <c r="Q9">
        <v>329</v>
      </c>
      <c r="R9">
        <v>3628</v>
      </c>
      <c r="S9">
        <v>291</v>
      </c>
      <c r="T9">
        <v>274</v>
      </c>
      <c r="U9">
        <v>45</v>
      </c>
      <c r="V9">
        <v>40</v>
      </c>
      <c r="W9">
        <v>3048</v>
      </c>
      <c r="X9">
        <v>648</v>
      </c>
      <c r="Y9">
        <v>3656</v>
      </c>
    </row>
    <row r="10" spans="1:33">
      <c r="A10">
        <v>9</v>
      </c>
      <c r="B10" t="s">
        <v>8</v>
      </c>
      <c r="C10">
        <f t="shared" si="0"/>
        <v>17</v>
      </c>
      <c r="D10" s="5">
        <v>0.22222222222222221</v>
      </c>
      <c r="E10" s="1" t="str">
        <f t="shared" si="7"/>
        <v>19200</v>
      </c>
      <c r="F10">
        <f t="shared" si="1"/>
        <v>0</v>
      </c>
      <c r="G10" s="7">
        <f t="shared" si="2"/>
        <v>0</v>
      </c>
      <c r="I10" s="6">
        <f t="shared" si="3"/>
        <v>320</v>
      </c>
      <c r="J10" s="2">
        <v>42790</v>
      </c>
      <c r="K10" s="3" t="str">
        <f t="shared" si="4"/>
        <v>5</v>
      </c>
      <c r="L10">
        <v>2078000</v>
      </c>
      <c r="M10" t="s">
        <v>32</v>
      </c>
      <c r="N10" s="7">
        <f t="shared" si="5"/>
        <v>0</v>
      </c>
      <c r="O10" s="8">
        <f t="shared" si="6"/>
        <v>0</v>
      </c>
      <c r="P10" t="s">
        <v>261</v>
      </c>
      <c r="Q10">
        <v>60</v>
      </c>
      <c r="R10">
        <v>352</v>
      </c>
      <c r="S10">
        <v>2878</v>
      </c>
      <c r="T10">
        <v>3657</v>
      </c>
      <c r="U10">
        <v>3658</v>
      </c>
      <c r="V10">
        <v>391</v>
      </c>
      <c r="W10">
        <v>3367</v>
      </c>
      <c r="X10">
        <v>47</v>
      </c>
    </row>
    <row r="11" spans="1:33">
      <c r="A11">
        <v>10</v>
      </c>
      <c r="B11" t="s">
        <v>9</v>
      </c>
      <c r="C11">
        <f t="shared" si="0"/>
        <v>11</v>
      </c>
      <c r="D11" s="5">
        <v>0.23333333333333331</v>
      </c>
      <c r="E11" s="1" t="str">
        <f t="shared" si="7"/>
        <v>20160</v>
      </c>
      <c r="F11">
        <f t="shared" si="1"/>
        <v>0</v>
      </c>
      <c r="G11" s="7">
        <f t="shared" si="2"/>
        <v>0</v>
      </c>
      <c r="I11" s="6">
        <f t="shared" si="3"/>
        <v>336</v>
      </c>
      <c r="J11" s="2">
        <v>42789</v>
      </c>
      <c r="K11" s="3" t="str">
        <f t="shared" si="4"/>
        <v>4</v>
      </c>
      <c r="L11">
        <v>30000</v>
      </c>
      <c r="M11" t="s">
        <v>33</v>
      </c>
      <c r="N11" s="7">
        <f t="shared" si="5"/>
        <v>0</v>
      </c>
      <c r="O11" s="8">
        <f t="shared" si="6"/>
        <v>0</v>
      </c>
      <c r="P11" t="s">
        <v>262</v>
      </c>
      <c r="Q11">
        <v>2433</v>
      </c>
      <c r="R11">
        <v>330</v>
      </c>
      <c r="S11">
        <v>547</v>
      </c>
      <c r="T11">
        <v>3337</v>
      </c>
      <c r="U11">
        <v>2485</v>
      </c>
    </row>
    <row r="12" spans="1:33">
      <c r="A12">
        <v>11</v>
      </c>
      <c r="B12" t="s">
        <v>10</v>
      </c>
      <c r="C12">
        <f t="shared" si="0"/>
        <v>15</v>
      </c>
      <c r="D12" s="5">
        <v>0.1125</v>
      </c>
      <c r="E12" s="1" t="str">
        <f t="shared" si="7"/>
        <v>9720</v>
      </c>
      <c r="F12">
        <f t="shared" si="1"/>
        <v>0</v>
      </c>
      <c r="G12" s="7">
        <f t="shared" si="2"/>
        <v>0</v>
      </c>
      <c r="I12" s="6">
        <f t="shared" si="3"/>
        <v>162</v>
      </c>
      <c r="J12" s="2">
        <v>42788</v>
      </c>
      <c r="K12" s="3" t="str">
        <f t="shared" si="4"/>
        <v>3</v>
      </c>
      <c r="L12">
        <v>820</v>
      </c>
      <c r="M12" t="s">
        <v>34</v>
      </c>
      <c r="N12" s="7">
        <f t="shared" si="5"/>
        <v>0</v>
      </c>
      <c r="O12" s="8">
        <f t="shared" si="6"/>
        <v>0</v>
      </c>
      <c r="P12" t="s">
        <v>263</v>
      </c>
      <c r="Q12">
        <v>123</v>
      </c>
      <c r="R12">
        <v>3031</v>
      </c>
      <c r="S12">
        <v>3651</v>
      </c>
      <c r="T12">
        <v>37</v>
      </c>
      <c r="U12">
        <v>3405</v>
      </c>
      <c r="V12">
        <v>3406</v>
      </c>
      <c r="W12">
        <v>1489</v>
      </c>
      <c r="X12">
        <v>30</v>
      </c>
      <c r="Y12">
        <v>40</v>
      </c>
      <c r="Z12">
        <v>507</v>
      </c>
      <c r="AA12">
        <v>3471</v>
      </c>
    </row>
    <row r="13" spans="1:33">
      <c r="A13">
        <v>12</v>
      </c>
      <c r="B13" t="s">
        <v>11</v>
      </c>
      <c r="C13">
        <f t="shared" si="0"/>
        <v>13</v>
      </c>
      <c r="D13" s="5">
        <v>0.25694444444444448</v>
      </c>
      <c r="E13" s="1" t="str">
        <f t="shared" si="7"/>
        <v>22200</v>
      </c>
      <c r="F13">
        <f t="shared" si="1"/>
        <v>0</v>
      </c>
      <c r="G13" s="7">
        <f t="shared" si="2"/>
        <v>8</v>
      </c>
      <c r="I13" s="6">
        <f t="shared" si="3"/>
        <v>370</v>
      </c>
      <c r="J13" s="2">
        <v>42788</v>
      </c>
      <c r="K13" s="3" t="str">
        <f t="shared" si="4"/>
        <v>3</v>
      </c>
      <c r="L13">
        <v>2101</v>
      </c>
      <c r="M13" t="s">
        <v>35</v>
      </c>
      <c r="N13" s="7">
        <f t="shared" si="5"/>
        <v>8</v>
      </c>
      <c r="O13" s="8">
        <f t="shared" si="6"/>
        <v>0</v>
      </c>
      <c r="P13" t="s">
        <v>264</v>
      </c>
      <c r="Q13">
        <v>329</v>
      </c>
      <c r="R13">
        <v>3628</v>
      </c>
      <c r="S13">
        <v>2584</v>
      </c>
      <c r="T13">
        <v>291</v>
      </c>
      <c r="U13">
        <v>3659</v>
      </c>
      <c r="V13">
        <v>3660</v>
      </c>
    </row>
    <row r="14" spans="1:33">
      <c r="A14">
        <v>13</v>
      </c>
      <c r="B14" t="s">
        <v>12</v>
      </c>
      <c r="C14">
        <f t="shared" si="0"/>
        <v>17</v>
      </c>
      <c r="D14" s="5">
        <v>0.20277777777777781</v>
      </c>
      <c r="E14" s="1" t="str">
        <f t="shared" si="7"/>
        <v>17520</v>
      </c>
      <c r="F14">
        <f t="shared" si="1"/>
        <v>0</v>
      </c>
      <c r="G14" s="7">
        <f t="shared" si="2"/>
        <v>0</v>
      </c>
      <c r="I14" s="6">
        <f t="shared" si="3"/>
        <v>292</v>
      </c>
      <c r="J14" s="2">
        <v>42783</v>
      </c>
      <c r="K14" s="3" t="str">
        <f t="shared" si="4"/>
        <v>5</v>
      </c>
      <c r="L14">
        <v>2118000</v>
      </c>
      <c r="M14" t="s">
        <v>36</v>
      </c>
      <c r="N14" s="7">
        <f t="shared" si="5"/>
        <v>0</v>
      </c>
      <c r="O14" s="8">
        <f t="shared" si="6"/>
        <v>0</v>
      </c>
      <c r="P14" t="s">
        <v>265</v>
      </c>
      <c r="Q14">
        <v>1492</v>
      </c>
      <c r="R14">
        <v>40</v>
      </c>
      <c r="S14">
        <v>3195</v>
      </c>
      <c r="T14">
        <v>3196</v>
      </c>
      <c r="U14">
        <v>309</v>
      </c>
      <c r="V14">
        <v>3547</v>
      </c>
      <c r="W14">
        <v>3661</v>
      </c>
      <c r="X14">
        <v>3484</v>
      </c>
      <c r="Y14">
        <v>3484</v>
      </c>
      <c r="Z14">
        <v>102</v>
      </c>
    </row>
    <row r="15" spans="1:33">
      <c r="A15">
        <v>14</v>
      </c>
      <c r="B15" t="s">
        <v>13</v>
      </c>
      <c r="C15">
        <f t="shared" si="0"/>
        <v>17</v>
      </c>
      <c r="D15" s="5">
        <v>0.13541666666666666</v>
      </c>
      <c r="E15" s="1" t="str">
        <f t="shared" si="7"/>
        <v>11700</v>
      </c>
      <c r="F15">
        <f t="shared" si="1"/>
        <v>0</v>
      </c>
      <c r="G15" s="7">
        <f t="shared" si="2"/>
        <v>0</v>
      </c>
      <c r="I15" s="6">
        <f t="shared" si="3"/>
        <v>195</v>
      </c>
      <c r="J15" s="2">
        <v>42783</v>
      </c>
      <c r="K15" s="3" t="str">
        <f t="shared" si="4"/>
        <v>5</v>
      </c>
      <c r="L15">
        <v>2408</v>
      </c>
      <c r="M15" t="s">
        <v>37</v>
      </c>
      <c r="N15" s="7">
        <f t="shared" si="5"/>
        <v>0</v>
      </c>
      <c r="O15" s="8">
        <f t="shared" si="6"/>
        <v>0</v>
      </c>
      <c r="P15" t="s">
        <v>266</v>
      </c>
      <c r="Q15">
        <v>269</v>
      </c>
      <c r="R15">
        <v>330</v>
      </c>
      <c r="S15">
        <v>547</v>
      </c>
      <c r="T15">
        <v>381</v>
      </c>
      <c r="U15">
        <v>60</v>
      </c>
      <c r="V15">
        <v>1544</v>
      </c>
      <c r="W15">
        <v>3662</v>
      </c>
      <c r="X15">
        <v>3663</v>
      </c>
    </row>
    <row r="16" spans="1:33">
      <c r="A16">
        <v>15</v>
      </c>
      <c r="B16" t="s">
        <v>14</v>
      </c>
      <c r="C16">
        <f t="shared" si="0"/>
        <v>13</v>
      </c>
      <c r="D16" s="5">
        <v>0.125</v>
      </c>
      <c r="E16" s="1" t="str">
        <f t="shared" si="7"/>
        <v>10800</v>
      </c>
      <c r="F16">
        <f t="shared" si="1"/>
        <v>0</v>
      </c>
      <c r="G16" s="7">
        <f t="shared" si="2"/>
        <v>0</v>
      </c>
      <c r="I16" s="6">
        <f t="shared" si="3"/>
        <v>180</v>
      </c>
      <c r="J16" s="2">
        <v>42783</v>
      </c>
      <c r="K16" s="3" t="str">
        <f t="shared" si="4"/>
        <v>5</v>
      </c>
      <c r="L16">
        <v>68000</v>
      </c>
      <c r="M16" t="s">
        <v>38</v>
      </c>
      <c r="N16" s="7">
        <f t="shared" si="5"/>
        <v>0</v>
      </c>
      <c r="O16" s="8">
        <f t="shared" si="6"/>
        <v>0</v>
      </c>
      <c r="P16" t="s">
        <v>267</v>
      </c>
      <c r="Q16">
        <v>329</v>
      </c>
      <c r="R16">
        <v>3628</v>
      </c>
      <c r="S16">
        <v>291</v>
      </c>
      <c r="T16">
        <v>648</v>
      </c>
      <c r="U16">
        <v>473</v>
      </c>
      <c r="V16">
        <v>3664</v>
      </c>
    </row>
    <row r="17" spans="1:28">
      <c r="A17">
        <v>16</v>
      </c>
      <c r="B17" t="s">
        <v>15</v>
      </c>
      <c r="C17">
        <f t="shared" si="0"/>
        <v>17</v>
      </c>
      <c r="D17" s="5">
        <v>9.5138888888888884E-2</v>
      </c>
      <c r="E17" s="1" t="str">
        <f t="shared" si="7"/>
        <v>8220</v>
      </c>
      <c r="F17">
        <f t="shared" si="1"/>
        <v>0</v>
      </c>
      <c r="G17" s="7">
        <f t="shared" si="2"/>
        <v>0</v>
      </c>
      <c r="I17" s="6">
        <f t="shared" si="3"/>
        <v>137</v>
      </c>
      <c r="J17" s="2">
        <v>42780</v>
      </c>
      <c r="K17" s="3" t="str">
        <f t="shared" si="4"/>
        <v>2</v>
      </c>
      <c r="L17">
        <v>2398</v>
      </c>
      <c r="M17" t="s">
        <v>39</v>
      </c>
      <c r="N17" s="7">
        <f t="shared" si="5"/>
        <v>0</v>
      </c>
      <c r="O17" s="8">
        <f t="shared" si="6"/>
        <v>0</v>
      </c>
      <c r="P17" t="s">
        <v>268</v>
      </c>
      <c r="Q17">
        <v>123</v>
      </c>
      <c r="R17">
        <v>3031</v>
      </c>
      <c r="S17">
        <v>3651</v>
      </c>
      <c r="T17">
        <v>37</v>
      </c>
      <c r="U17">
        <v>3405</v>
      </c>
      <c r="V17">
        <v>3406</v>
      </c>
      <c r="W17">
        <v>3665</v>
      </c>
      <c r="X17">
        <v>2539</v>
      </c>
      <c r="Y17">
        <v>3666</v>
      </c>
      <c r="Z17">
        <v>2539</v>
      </c>
    </row>
    <row r="18" spans="1:28">
      <c r="A18">
        <v>17</v>
      </c>
      <c r="B18" t="s">
        <v>16</v>
      </c>
      <c r="C18">
        <f t="shared" si="0"/>
        <v>19</v>
      </c>
      <c r="D18" s="5">
        <v>0.15902777777777777</v>
      </c>
      <c r="E18" s="1" t="str">
        <f t="shared" si="7"/>
        <v>13740</v>
      </c>
      <c r="F18">
        <f t="shared" si="1"/>
        <v>0</v>
      </c>
      <c r="G18" s="7">
        <f t="shared" si="2"/>
        <v>0</v>
      </c>
      <c r="I18" s="6">
        <f t="shared" si="3"/>
        <v>229</v>
      </c>
      <c r="J18" s="2">
        <v>42780</v>
      </c>
      <c r="K18" s="3" t="str">
        <f t="shared" si="4"/>
        <v>2</v>
      </c>
      <c r="L18">
        <v>1001</v>
      </c>
      <c r="M18" t="s">
        <v>40</v>
      </c>
      <c r="N18" s="7">
        <f t="shared" si="5"/>
        <v>0</v>
      </c>
      <c r="O18" s="8">
        <f t="shared" si="6"/>
        <v>0</v>
      </c>
      <c r="P18" t="s">
        <v>269</v>
      </c>
      <c r="Q18">
        <v>29</v>
      </c>
      <c r="R18">
        <v>30</v>
      </c>
      <c r="S18">
        <v>3667</v>
      </c>
      <c r="T18">
        <v>2328</v>
      </c>
      <c r="U18">
        <v>3668</v>
      </c>
      <c r="V18">
        <v>89</v>
      </c>
      <c r="W18">
        <v>3669</v>
      </c>
      <c r="X18">
        <v>3670</v>
      </c>
      <c r="Y18">
        <v>40</v>
      </c>
      <c r="Z18">
        <v>3671</v>
      </c>
      <c r="AA18">
        <v>60</v>
      </c>
      <c r="AB18">
        <v>3672</v>
      </c>
    </row>
    <row r="19" spans="1:28">
      <c r="A19">
        <v>18</v>
      </c>
      <c r="B19" t="s">
        <v>17</v>
      </c>
      <c r="C19">
        <f t="shared" si="0"/>
        <v>15</v>
      </c>
      <c r="D19" s="5">
        <v>0.12152777777777778</v>
      </c>
      <c r="E19" s="1" t="str">
        <f t="shared" si="7"/>
        <v>10500</v>
      </c>
      <c r="F19">
        <f t="shared" si="1"/>
        <v>0</v>
      </c>
      <c r="G19" s="7">
        <f t="shared" si="2"/>
        <v>0</v>
      </c>
      <c r="I19" s="6">
        <f t="shared" si="3"/>
        <v>175</v>
      </c>
      <c r="J19" s="2">
        <v>42777</v>
      </c>
      <c r="K19" s="3" t="str">
        <f t="shared" si="4"/>
        <v>6</v>
      </c>
      <c r="L19">
        <v>32000</v>
      </c>
      <c r="M19" t="s">
        <v>41</v>
      </c>
      <c r="N19" s="7">
        <f t="shared" si="5"/>
        <v>0</v>
      </c>
      <c r="O19" s="8">
        <f t="shared" si="6"/>
        <v>0</v>
      </c>
      <c r="P19" t="s">
        <v>270</v>
      </c>
      <c r="Q19">
        <v>123</v>
      </c>
      <c r="R19">
        <v>3031</v>
      </c>
      <c r="S19">
        <v>3651</v>
      </c>
      <c r="T19">
        <v>37</v>
      </c>
      <c r="U19">
        <v>3405</v>
      </c>
      <c r="V19">
        <v>3406</v>
      </c>
      <c r="W19">
        <v>1414</v>
      </c>
      <c r="X19">
        <v>386</v>
      </c>
      <c r="Y19">
        <v>3673</v>
      </c>
    </row>
    <row r="20" spans="1:28">
      <c r="A20">
        <v>19</v>
      </c>
      <c r="B20" t="s">
        <v>18</v>
      </c>
      <c r="C20">
        <f t="shared" si="0"/>
        <v>14</v>
      </c>
      <c r="D20" s="5">
        <v>0.16180555555555556</v>
      </c>
      <c r="E20" s="1" t="str">
        <f t="shared" si="7"/>
        <v>13980</v>
      </c>
      <c r="F20">
        <f t="shared" si="1"/>
        <v>0</v>
      </c>
      <c r="G20" s="7">
        <f t="shared" si="2"/>
        <v>0</v>
      </c>
      <c r="I20" s="6">
        <f t="shared" si="3"/>
        <v>233</v>
      </c>
      <c r="J20" s="2">
        <v>42777</v>
      </c>
      <c r="K20" s="3" t="str">
        <f t="shared" si="4"/>
        <v>6</v>
      </c>
      <c r="L20">
        <v>19000</v>
      </c>
      <c r="M20" t="s">
        <v>42</v>
      </c>
      <c r="N20" s="7">
        <f t="shared" si="5"/>
        <v>0</v>
      </c>
      <c r="O20" s="8">
        <f t="shared" si="6"/>
        <v>0</v>
      </c>
      <c r="P20" t="s">
        <v>271</v>
      </c>
      <c r="Q20">
        <v>2433</v>
      </c>
      <c r="R20">
        <v>330</v>
      </c>
      <c r="S20">
        <v>547</v>
      </c>
      <c r="T20">
        <v>1414</v>
      </c>
      <c r="U20">
        <v>737</v>
      </c>
      <c r="V20">
        <v>1054</v>
      </c>
      <c r="W20">
        <v>40</v>
      </c>
      <c r="X20">
        <v>123</v>
      </c>
      <c r="Y20">
        <v>3018</v>
      </c>
    </row>
    <row r="21" spans="1:28">
      <c r="A21">
        <v>20</v>
      </c>
      <c r="B21" t="s">
        <v>19</v>
      </c>
      <c r="C21">
        <f t="shared" si="0"/>
        <v>16</v>
      </c>
      <c r="D21" s="5">
        <v>0.14097222222222222</v>
      </c>
      <c r="E21" s="1" t="str">
        <f t="shared" si="7"/>
        <v>12180</v>
      </c>
      <c r="F21">
        <f t="shared" si="1"/>
        <v>0</v>
      </c>
      <c r="G21" s="7">
        <f t="shared" si="2"/>
        <v>13</v>
      </c>
      <c r="I21" s="6">
        <f t="shared" si="3"/>
        <v>203</v>
      </c>
      <c r="J21" s="2">
        <v>42777</v>
      </c>
      <c r="K21" s="3" t="str">
        <f t="shared" si="4"/>
        <v>6</v>
      </c>
      <c r="L21">
        <v>11000</v>
      </c>
      <c r="M21" t="s">
        <v>43</v>
      </c>
      <c r="N21" s="7">
        <f t="shared" si="5"/>
        <v>13</v>
      </c>
      <c r="O21" s="8">
        <f t="shared" si="6"/>
        <v>0</v>
      </c>
      <c r="P21" t="s">
        <v>272</v>
      </c>
      <c r="Q21">
        <v>329</v>
      </c>
      <c r="R21">
        <v>3628</v>
      </c>
      <c r="S21">
        <v>3674</v>
      </c>
      <c r="T21">
        <v>2117</v>
      </c>
      <c r="U21">
        <v>3675</v>
      </c>
      <c r="V21">
        <v>45</v>
      </c>
      <c r="W21">
        <v>3659</v>
      </c>
      <c r="X21">
        <v>3660</v>
      </c>
    </row>
    <row r="22" spans="1:28">
      <c r="A22">
        <v>21</v>
      </c>
      <c r="B22" t="s">
        <v>20</v>
      </c>
      <c r="C22">
        <f t="shared" si="0"/>
        <v>18</v>
      </c>
      <c r="D22" s="5">
        <v>0.20277777777777781</v>
      </c>
      <c r="E22" s="1" t="str">
        <f t="shared" si="7"/>
        <v>17520</v>
      </c>
      <c r="F22">
        <f t="shared" si="1"/>
        <v>0</v>
      </c>
      <c r="G22" s="7">
        <f t="shared" si="2"/>
        <v>0</v>
      </c>
      <c r="I22" s="6">
        <f t="shared" si="3"/>
        <v>292</v>
      </c>
      <c r="J22" s="2">
        <v>42777</v>
      </c>
      <c r="K22" s="3" t="str">
        <f t="shared" si="4"/>
        <v>6</v>
      </c>
      <c r="L22">
        <v>52000</v>
      </c>
      <c r="M22" t="s">
        <v>44</v>
      </c>
      <c r="N22" s="7">
        <f t="shared" si="5"/>
        <v>0</v>
      </c>
      <c r="O22" s="8">
        <f t="shared" si="6"/>
        <v>0</v>
      </c>
      <c r="P22" t="s">
        <v>273</v>
      </c>
      <c r="Q22">
        <v>29</v>
      </c>
      <c r="R22">
        <v>30</v>
      </c>
      <c r="S22">
        <v>3667</v>
      </c>
      <c r="T22">
        <v>2328</v>
      </c>
      <c r="U22">
        <v>1414</v>
      </c>
      <c r="V22">
        <v>3676</v>
      </c>
      <c r="W22">
        <v>80</v>
      </c>
      <c r="X22">
        <v>1543</v>
      </c>
      <c r="Y22">
        <v>40</v>
      </c>
      <c r="Z22">
        <v>3677</v>
      </c>
      <c r="AA22">
        <v>478</v>
      </c>
    </row>
    <row r="23" spans="1:28">
      <c r="A23">
        <v>22</v>
      </c>
      <c r="B23" t="s">
        <v>238</v>
      </c>
      <c r="C23">
        <f t="shared" si="0"/>
        <v>14</v>
      </c>
      <c r="D23" s="5">
        <v>0.12013888888888889</v>
      </c>
      <c r="E23" s="1" t="str">
        <f t="shared" si="7"/>
        <v>10380</v>
      </c>
      <c r="F23">
        <f t="shared" si="1"/>
        <v>0</v>
      </c>
      <c r="G23" s="7">
        <f t="shared" si="2"/>
        <v>0</v>
      </c>
      <c r="I23" s="6">
        <f t="shared" si="3"/>
        <v>173</v>
      </c>
      <c r="J23" s="2">
        <v>42776</v>
      </c>
      <c r="K23" s="3" t="str">
        <f t="shared" si="4"/>
        <v>5</v>
      </c>
      <c r="L23">
        <v>952</v>
      </c>
      <c r="M23" t="s">
        <v>45</v>
      </c>
      <c r="N23" s="7">
        <f t="shared" si="5"/>
        <v>0</v>
      </c>
      <c r="O23" s="8">
        <f t="shared" si="6"/>
        <v>0</v>
      </c>
      <c r="P23" t="s">
        <v>274</v>
      </c>
      <c r="Q23">
        <v>123</v>
      </c>
      <c r="R23">
        <v>3031</v>
      </c>
      <c r="S23">
        <v>3651</v>
      </c>
      <c r="T23">
        <v>37</v>
      </c>
      <c r="U23">
        <v>3405</v>
      </c>
      <c r="V23">
        <v>3406</v>
      </c>
      <c r="W23">
        <v>386</v>
      </c>
      <c r="X23">
        <v>3673</v>
      </c>
    </row>
    <row r="24" spans="1:28">
      <c r="A24">
        <v>23</v>
      </c>
      <c r="B24" t="s">
        <v>21</v>
      </c>
      <c r="C24">
        <f t="shared" si="0"/>
        <v>15</v>
      </c>
      <c r="D24" s="5">
        <v>0.14861111111111111</v>
      </c>
      <c r="E24" s="1" t="str">
        <f t="shared" si="7"/>
        <v>12840</v>
      </c>
      <c r="F24">
        <f t="shared" si="1"/>
        <v>0</v>
      </c>
      <c r="G24" s="7">
        <f t="shared" si="2"/>
        <v>12</v>
      </c>
      <c r="I24" s="6">
        <f t="shared" si="3"/>
        <v>214</v>
      </c>
      <c r="J24" s="2">
        <v>42776</v>
      </c>
      <c r="K24" s="3" t="str">
        <f t="shared" si="4"/>
        <v>5</v>
      </c>
      <c r="L24">
        <v>287</v>
      </c>
      <c r="M24" t="s">
        <v>46</v>
      </c>
      <c r="N24" s="7">
        <f t="shared" si="5"/>
        <v>12</v>
      </c>
      <c r="O24" s="8">
        <f t="shared" si="6"/>
        <v>0</v>
      </c>
      <c r="P24" t="s">
        <v>275</v>
      </c>
      <c r="Q24">
        <v>329</v>
      </c>
      <c r="R24">
        <v>3628</v>
      </c>
      <c r="S24">
        <v>2078</v>
      </c>
      <c r="T24">
        <v>3675</v>
      </c>
      <c r="U24">
        <v>45</v>
      </c>
      <c r="V24">
        <v>3659</v>
      </c>
      <c r="W24">
        <v>3660</v>
      </c>
    </row>
    <row r="25" spans="1:28">
      <c r="A25">
        <v>24</v>
      </c>
      <c r="B25" t="s">
        <v>22</v>
      </c>
      <c r="C25">
        <f t="shared" si="0"/>
        <v>13</v>
      </c>
      <c r="D25" s="5">
        <v>0.15972222222222224</v>
      </c>
      <c r="E25" s="1" t="str">
        <f t="shared" si="7"/>
        <v>13800</v>
      </c>
      <c r="F25">
        <f t="shared" si="1"/>
        <v>0</v>
      </c>
      <c r="G25" s="7">
        <f t="shared" si="2"/>
        <v>0</v>
      </c>
      <c r="I25" s="6">
        <f t="shared" si="3"/>
        <v>230</v>
      </c>
      <c r="J25" s="2">
        <v>42776</v>
      </c>
      <c r="K25" s="3" t="str">
        <f t="shared" si="4"/>
        <v>5</v>
      </c>
      <c r="L25">
        <v>13000</v>
      </c>
      <c r="M25" t="s">
        <v>47</v>
      </c>
      <c r="N25" s="7">
        <f t="shared" si="5"/>
        <v>0</v>
      </c>
      <c r="O25" s="8">
        <f t="shared" si="6"/>
        <v>0</v>
      </c>
      <c r="P25" t="s">
        <v>276</v>
      </c>
      <c r="Q25">
        <v>2433</v>
      </c>
      <c r="R25">
        <v>330</v>
      </c>
      <c r="S25">
        <v>547</v>
      </c>
      <c r="T25">
        <v>737</v>
      </c>
      <c r="U25">
        <v>1054</v>
      </c>
      <c r="V25">
        <v>40</v>
      </c>
      <c r="W25">
        <v>123</v>
      </c>
      <c r="X25">
        <v>3018</v>
      </c>
    </row>
    <row r="26" spans="1:28">
      <c r="A26">
        <v>25</v>
      </c>
      <c r="B26" t="s">
        <v>48</v>
      </c>
      <c r="C26">
        <f t="shared" si="0"/>
        <v>15</v>
      </c>
      <c r="D26" s="5">
        <v>0.19513888888888889</v>
      </c>
      <c r="E26" s="1" t="str">
        <f t="shared" si="7"/>
        <v>16860</v>
      </c>
      <c r="F26">
        <f t="shared" si="1"/>
        <v>0</v>
      </c>
      <c r="G26" s="7">
        <f t="shared" si="2"/>
        <v>0</v>
      </c>
      <c r="I26" s="6">
        <f t="shared" si="3"/>
        <v>281</v>
      </c>
      <c r="J26" s="2">
        <v>42776</v>
      </c>
      <c r="K26" s="3" t="str">
        <f t="shared" si="4"/>
        <v>5</v>
      </c>
      <c r="L26">
        <v>2233000</v>
      </c>
      <c r="M26" t="s">
        <v>71</v>
      </c>
      <c r="N26" s="7">
        <f t="shared" si="5"/>
        <v>0</v>
      </c>
      <c r="O26" s="8">
        <f t="shared" si="6"/>
        <v>0</v>
      </c>
      <c r="P26" t="s">
        <v>277</v>
      </c>
      <c r="Q26">
        <v>1373</v>
      </c>
      <c r="R26">
        <v>3678</v>
      </c>
      <c r="S26">
        <v>1791</v>
      </c>
      <c r="T26">
        <v>1357</v>
      </c>
      <c r="U26">
        <v>291</v>
      </c>
      <c r="V26">
        <v>292</v>
      </c>
    </row>
    <row r="27" spans="1:28">
      <c r="A27">
        <v>26</v>
      </c>
      <c r="B27" t="s">
        <v>49</v>
      </c>
      <c r="C27">
        <f t="shared" si="0"/>
        <v>17</v>
      </c>
      <c r="D27" s="5">
        <v>0.19930555555555554</v>
      </c>
      <c r="E27" s="1" t="str">
        <f t="shared" si="7"/>
        <v>17220</v>
      </c>
      <c r="F27">
        <f t="shared" si="1"/>
        <v>0</v>
      </c>
      <c r="G27" s="7">
        <f t="shared" si="2"/>
        <v>0</v>
      </c>
      <c r="I27" s="6">
        <f t="shared" si="3"/>
        <v>287</v>
      </c>
      <c r="J27" s="2">
        <v>42776</v>
      </c>
      <c r="K27" s="3" t="str">
        <f t="shared" si="4"/>
        <v>5</v>
      </c>
      <c r="L27">
        <v>36000</v>
      </c>
      <c r="M27" t="s">
        <v>72</v>
      </c>
      <c r="N27" s="7">
        <f t="shared" si="5"/>
        <v>0</v>
      </c>
      <c r="O27" s="8">
        <f t="shared" si="6"/>
        <v>0</v>
      </c>
      <c r="P27" t="s">
        <v>278</v>
      </c>
      <c r="Q27">
        <v>29</v>
      </c>
      <c r="R27">
        <v>30</v>
      </c>
      <c r="S27">
        <v>3667</v>
      </c>
      <c r="T27">
        <v>2328</v>
      </c>
      <c r="U27">
        <v>3676</v>
      </c>
      <c r="V27">
        <v>80</v>
      </c>
      <c r="W27">
        <v>1543</v>
      </c>
      <c r="X27">
        <v>40</v>
      </c>
      <c r="Y27">
        <v>3677</v>
      </c>
      <c r="Z27">
        <v>478</v>
      </c>
    </row>
    <row r="28" spans="1:28">
      <c r="A28">
        <v>27</v>
      </c>
      <c r="B28" t="s">
        <v>50</v>
      </c>
      <c r="C28">
        <f t="shared" si="0"/>
        <v>15</v>
      </c>
      <c r="D28" s="5">
        <v>0.21041666666666667</v>
      </c>
      <c r="E28" s="1" t="str">
        <f t="shared" si="7"/>
        <v>18180</v>
      </c>
      <c r="F28">
        <f t="shared" si="1"/>
        <v>0</v>
      </c>
      <c r="G28" s="7">
        <f t="shared" si="2"/>
        <v>15</v>
      </c>
      <c r="I28" s="6">
        <f t="shared" si="3"/>
        <v>303</v>
      </c>
      <c r="J28" s="2">
        <v>42755</v>
      </c>
      <c r="K28" s="3" t="str">
        <f t="shared" si="4"/>
        <v>5</v>
      </c>
      <c r="L28">
        <v>2194000</v>
      </c>
      <c r="M28" t="s">
        <v>73</v>
      </c>
      <c r="N28" s="7">
        <f t="shared" si="5"/>
        <v>15</v>
      </c>
      <c r="O28" s="8">
        <f t="shared" si="6"/>
        <v>0</v>
      </c>
      <c r="P28" t="s">
        <v>279</v>
      </c>
      <c r="Q28">
        <v>3679</v>
      </c>
      <c r="R28">
        <v>1732</v>
      </c>
      <c r="S28">
        <v>3680</v>
      </c>
      <c r="T28">
        <v>2414</v>
      </c>
      <c r="U28">
        <v>3681</v>
      </c>
      <c r="V28">
        <v>1806</v>
      </c>
      <c r="W28">
        <v>3682</v>
      </c>
      <c r="X28">
        <v>45</v>
      </c>
    </row>
    <row r="29" spans="1:28">
      <c r="A29">
        <v>28</v>
      </c>
      <c r="B29" t="s">
        <v>51</v>
      </c>
      <c r="C29">
        <f t="shared" si="0"/>
        <v>17</v>
      </c>
      <c r="D29" s="5">
        <v>0.20694444444444446</v>
      </c>
      <c r="E29" s="1" t="str">
        <f t="shared" si="7"/>
        <v>17880</v>
      </c>
      <c r="F29">
        <f t="shared" si="1"/>
        <v>0</v>
      </c>
      <c r="G29" s="7">
        <f t="shared" si="2"/>
        <v>0</v>
      </c>
      <c r="I29" s="6">
        <f t="shared" si="3"/>
        <v>298</v>
      </c>
      <c r="J29" s="2">
        <v>42754</v>
      </c>
      <c r="K29" s="3" t="str">
        <f t="shared" si="4"/>
        <v>4</v>
      </c>
      <c r="L29">
        <v>2101000</v>
      </c>
      <c r="M29" t="s">
        <v>74</v>
      </c>
      <c r="N29" s="7">
        <f t="shared" si="5"/>
        <v>0</v>
      </c>
      <c r="O29" s="8">
        <f t="shared" si="6"/>
        <v>0</v>
      </c>
      <c r="P29" t="s">
        <v>280</v>
      </c>
      <c r="Q29">
        <v>2533</v>
      </c>
      <c r="R29">
        <v>1455</v>
      </c>
      <c r="S29">
        <v>1056</v>
      </c>
      <c r="T29">
        <v>159</v>
      </c>
      <c r="U29">
        <v>60</v>
      </c>
      <c r="V29">
        <v>1109</v>
      </c>
      <c r="W29">
        <v>1110</v>
      </c>
      <c r="X29">
        <v>1642</v>
      </c>
      <c r="Y29">
        <v>3683</v>
      </c>
    </row>
    <row r="30" spans="1:28">
      <c r="A30">
        <v>29</v>
      </c>
      <c r="B30" t="s">
        <v>52</v>
      </c>
      <c r="C30">
        <f t="shared" si="0"/>
        <v>17</v>
      </c>
      <c r="D30" s="5">
        <v>0.20069444444444443</v>
      </c>
      <c r="E30" s="1" t="str">
        <f t="shared" si="7"/>
        <v>17340</v>
      </c>
      <c r="F30">
        <f t="shared" si="1"/>
        <v>0</v>
      </c>
      <c r="G30" s="7">
        <f t="shared" si="2"/>
        <v>0</v>
      </c>
      <c r="I30" s="6">
        <f t="shared" si="3"/>
        <v>289</v>
      </c>
      <c r="J30" s="2">
        <v>42748</v>
      </c>
      <c r="K30" s="3" t="str">
        <f t="shared" si="4"/>
        <v>5</v>
      </c>
      <c r="L30">
        <v>2096000</v>
      </c>
      <c r="M30" t="s">
        <v>75</v>
      </c>
      <c r="N30" s="7">
        <f t="shared" si="5"/>
        <v>0</v>
      </c>
      <c r="O30" s="8">
        <f t="shared" si="6"/>
        <v>0</v>
      </c>
      <c r="P30" t="s">
        <v>281</v>
      </c>
      <c r="Q30">
        <v>3309</v>
      </c>
      <c r="R30">
        <v>40</v>
      </c>
      <c r="S30">
        <v>1971</v>
      </c>
      <c r="T30">
        <v>3310</v>
      </c>
      <c r="U30">
        <v>3311</v>
      </c>
      <c r="V30">
        <v>391</v>
      </c>
      <c r="W30">
        <v>2092</v>
      </c>
      <c r="X30">
        <v>1954</v>
      </c>
      <c r="Y30">
        <v>58</v>
      </c>
    </row>
    <row r="31" spans="1:28">
      <c r="A31">
        <v>30</v>
      </c>
      <c r="B31" t="s">
        <v>53</v>
      </c>
      <c r="C31">
        <f t="shared" si="0"/>
        <v>17</v>
      </c>
      <c r="D31" s="5">
        <v>0.24374999999999999</v>
      </c>
      <c r="E31" s="1" t="str">
        <f t="shared" si="7"/>
        <v>21060</v>
      </c>
      <c r="F31">
        <f t="shared" si="1"/>
        <v>0</v>
      </c>
      <c r="G31" s="7">
        <f t="shared" si="2"/>
        <v>9</v>
      </c>
      <c r="I31" s="6">
        <f t="shared" si="3"/>
        <v>351</v>
      </c>
      <c r="J31" s="2">
        <v>42741</v>
      </c>
      <c r="K31" s="3" t="str">
        <f t="shared" si="4"/>
        <v>5</v>
      </c>
      <c r="L31">
        <v>2260000</v>
      </c>
      <c r="M31" t="s">
        <v>76</v>
      </c>
      <c r="N31" s="7">
        <f t="shared" si="5"/>
        <v>9</v>
      </c>
      <c r="O31" s="8">
        <f t="shared" si="6"/>
        <v>0</v>
      </c>
      <c r="P31" t="s">
        <v>282</v>
      </c>
      <c r="Q31">
        <v>1971</v>
      </c>
      <c r="R31">
        <v>3333</v>
      </c>
      <c r="S31">
        <v>1971</v>
      </c>
      <c r="T31">
        <v>3334</v>
      </c>
      <c r="U31">
        <v>381</v>
      </c>
      <c r="V31">
        <v>3335</v>
      </c>
      <c r="W31">
        <v>45</v>
      </c>
      <c r="X31">
        <v>127</v>
      </c>
      <c r="Y31">
        <v>51</v>
      </c>
      <c r="Z31">
        <v>40</v>
      </c>
      <c r="AA31">
        <v>3556</v>
      </c>
    </row>
    <row r="32" spans="1:28">
      <c r="A32">
        <v>31</v>
      </c>
      <c r="B32" t="s">
        <v>54</v>
      </c>
      <c r="C32">
        <f t="shared" si="0"/>
        <v>15</v>
      </c>
      <c r="D32" s="5">
        <v>0.24305555555555555</v>
      </c>
      <c r="E32" s="1" t="str">
        <f t="shared" si="7"/>
        <v>21000</v>
      </c>
      <c r="F32">
        <f t="shared" si="1"/>
        <v>0</v>
      </c>
      <c r="G32" s="7">
        <f t="shared" si="2"/>
        <v>0</v>
      </c>
      <c r="I32" s="6">
        <f t="shared" si="3"/>
        <v>350</v>
      </c>
      <c r="J32" s="2">
        <v>42734</v>
      </c>
      <c r="K32" s="3" t="str">
        <f t="shared" si="4"/>
        <v>5</v>
      </c>
      <c r="L32">
        <v>2666000</v>
      </c>
      <c r="M32" t="s">
        <v>77</v>
      </c>
      <c r="N32" s="7">
        <f t="shared" si="5"/>
        <v>0</v>
      </c>
      <c r="O32" s="8">
        <f t="shared" si="6"/>
        <v>0</v>
      </c>
      <c r="P32" t="s">
        <v>283</v>
      </c>
      <c r="Q32">
        <v>60</v>
      </c>
      <c r="R32">
        <v>249</v>
      </c>
      <c r="S32">
        <v>182</v>
      </c>
      <c r="T32">
        <v>183</v>
      </c>
      <c r="U32">
        <v>269</v>
      </c>
      <c r="V32">
        <v>3684</v>
      </c>
      <c r="W32">
        <v>1105</v>
      </c>
      <c r="X32">
        <v>3685</v>
      </c>
    </row>
    <row r="33" spans="1:24">
      <c r="A33">
        <v>32</v>
      </c>
      <c r="B33" t="s">
        <v>55</v>
      </c>
      <c r="C33">
        <f t="shared" si="0"/>
        <v>13</v>
      </c>
      <c r="D33" s="5">
        <v>0.22222222222222221</v>
      </c>
      <c r="E33" s="1" t="str">
        <f t="shared" si="7"/>
        <v>19200</v>
      </c>
      <c r="F33">
        <f t="shared" si="1"/>
        <v>0</v>
      </c>
      <c r="G33" s="7">
        <f t="shared" si="2"/>
        <v>0</v>
      </c>
      <c r="I33" s="6">
        <f t="shared" si="3"/>
        <v>320</v>
      </c>
      <c r="J33" s="2">
        <v>42732</v>
      </c>
      <c r="K33" s="3" t="str">
        <f t="shared" si="4"/>
        <v>3</v>
      </c>
      <c r="L33">
        <v>2088000</v>
      </c>
      <c r="M33" t="s">
        <v>78</v>
      </c>
      <c r="N33" s="7">
        <f t="shared" si="5"/>
        <v>0</v>
      </c>
      <c r="O33" s="8">
        <f t="shared" si="6"/>
        <v>0</v>
      </c>
      <c r="P33" t="s">
        <v>284</v>
      </c>
      <c r="Q33">
        <v>60</v>
      </c>
      <c r="R33">
        <v>3355</v>
      </c>
      <c r="S33">
        <v>737</v>
      </c>
      <c r="T33">
        <v>2878</v>
      </c>
      <c r="U33">
        <v>269</v>
      </c>
      <c r="V33">
        <v>199</v>
      </c>
      <c r="W33">
        <v>3686</v>
      </c>
    </row>
    <row r="34" spans="1:24">
      <c r="A34">
        <v>33</v>
      </c>
      <c r="B34" t="s">
        <v>56</v>
      </c>
      <c r="C34">
        <f t="shared" ref="C34:C65" si="8">LEN(B34)</f>
        <v>6</v>
      </c>
      <c r="D34" s="5">
        <v>4.8611111111111112E-2</v>
      </c>
      <c r="E34" s="1" t="str">
        <f t="shared" ref="E34:E65" si="9">TEXT(D34,"[s]")</f>
        <v>4200</v>
      </c>
      <c r="F34">
        <f t="shared" si="1"/>
        <v>0</v>
      </c>
      <c r="G34" s="7">
        <f t="shared" ref="G34:G65" si="10">N34+O34</f>
        <v>0</v>
      </c>
      <c r="I34" s="6">
        <f t="shared" ref="I34:I65" si="11">E34/60</f>
        <v>70</v>
      </c>
      <c r="J34" s="2">
        <v>42731</v>
      </c>
      <c r="K34" s="3" t="str">
        <f t="shared" ref="K34:K65" si="12">""&amp;WEEKDAY(J34,2)</f>
        <v>2</v>
      </c>
      <c r="L34">
        <v>19000</v>
      </c>
      <c r="M34" t="s">
        <v>79</v>
      </c>
      <c r="N34" s="7">
        <f t="shared" ref="N34:N65" si="13">IFERROR(FIND("你",B34),)</f>
        <v>0</v>
      </c>
      <c r="O34" s="8">
        <f t="shared" ref="O34:O65" si="14">IFERROR(FIND("我",B34),0)</f>
        <v>0</v>
      </c>
      <c r="P34" t="s">
        <v>285</v>
      </c>
      <c r="Q34">
        <v>3687</v>
      </c>
      <c r="R34">
        <v>3688</v>
      </c>
      <c r="S34">
        <v>544</v>
      </c>
    </row>
    <row r="35" spans="1:24">
      <c r="A35">
        <v>34</v>
      </c>
      <c r="B35" t="s">
        <v>57</v>
      </c>
      <c r="C35">
        <f t="shared" si="8"/>
        <v>10</v>
      </c>
      <c r="D35" s="5">
        <v>4.6527777777777779E-2</v>
      </c>
      <c r="E35" s="1" t="str">
        <f t="shared" si="9"/>
        <v>4020</v>
      </c>
      <c r="F35">
        <f t="shared" si="1"/>
        <v>0</v>
      </c>
      <c r="G35" s="7">
        <f t="shared" si="10"/>
        <v>0</v>
      </c>
      <c r="I35" s="6">
        <f t="shared" si="11"/>
        <v>67</v>
      </c>
      <c r="J35" s="2">
        <v>42731</v>
      </c>
      <c r="K35" s="3" t="str">
        <f t="shared" si="12"/>
        <v>2</v>
      </c>
      <c r="L35">
        <v>3627</v>
      </c>
      <c r="M35" t="s">
        <v>80</v>
      </c>
      <c r="N35" s="7">
        <f t="shared" si="13"/>
        <v>0</v>
      </c>
      <c r="O35" s="8">
        <f t="shared" si="14"/>
        <v>0</v>
      </c>
      <c r="P35" t="s">
        <v>286</v>
      </c>
      <c r="Q35">
        <v>60</v>
      </c>
      <c r="R35">
        <v>123</v>
      </c>
      <c r="S35">
        <v>3509</v>
      </c>
      <c r="T35">
        <v>582</v>
      </c>
      <c r="U35">
        <v>3689</v>
      </c>
      <c r="V35">
        <v>550</v>
      </c>
    </row>
    <row r="36" spans="1:24">
      <c r="A36">
        <v>35</v>
      </c>
      <c r="B36" t="s">
        <v>58</v>
      </c>
      <c r="C36">
        <f t="shared" si="8"/>
        <v>14</v>
      </c>
      <c r="D36" s="5">
        <v>4.4444444444444446E-2</v>
      </c>
      <c r="E36" s="1" t="str">
        <f t="shared" si="9"/>
        <v>3840</v>
      </c>
      <c r="F36">
        <f t="shared" si="1"/>
        <v>1</v>
      </c>
      <c r="G36" s="7">
        <f t="shared" si="10"/>
        <v>0</v>
      </c>
      <c r="I36" s="6">
        <f t="shared" si="11"/>
        <v>64</v>
      </c>
      <c r="J36" s="2">
        <v>42731</v>
      </c>
      <c r="K36" s="3" t="str">
        <f t="shared" si="12"/>
        <v>2</v>
      </c>
      <c r="L36">
        <v>13000</v>
      </c>
      <c r="M36" t="s">
        <v>81</v>
      </c>
      <c r="N36" s="7">
        <f t="shared" si="13"/>
        <v>0</v>
      </c>
      <c r="O36" s="8">
        <f t="shared" si="14"/>
        <v>0</v>
      </c>
      <c r="P36" t="s">
        <v>287</v>
      </c>
      <c r="Q36">
        <v>60</v>
      </c>
      <c r="R36">
        <v>3690</v>
      </c>
      <c r="S36">
        <v>40</v>
      </c>
      <c r="T36">
        <v>3691</v>
      </c>
      <c r="U36">
        <v>2275</v>
      </c>
      <c r="V36">
        <v>3692</v>
      </c>
    </row>
    <row r="37" spans="1:24">
      <c r="A37">
        <v>36</v>
      </c>
      <c r="B37" t="s">
        <v>59</v>
      </c>
      <c r="C37">
        <f t="shared" si="8"/>
        <v>7</v>
      </c>
      <c r="D37" s="5">
        <v>4.1666666666666664E-2</v>
      </c>
      <c r="E37" s="1" t="str">
        <f t="shared" si="9"/>
        <v>3600</v>
      </c>
      <c r="F37">
        <f t="shared" si="1"/>
        <v>0</v>
      </c>
      <c r="G37" s="7">
        <f t="shared" si="10"/>
        <v>0</v>
      </c>
      <c r="I37" s="6">
        <f t="shared" si="11"/>
        <v>60</v>
      </c>
      <c r="J37" s="2">
        <v>42731</v>
      </c>
      <c r="K37" s="3" t="str">
        <f t="shared" si="12"/>
        <v>2</v>
      </c>
      <c r="L37">
        <v>24000</v>
      </c>
      <c r="M37" t="s">
        <v>82</v>
      </c>
      <c r="N37" s="7">
        <f t="shared" si="13"/>
        <v>0</v>
      </c>
      <c r="O37" s="8">
        <f t="shared" si="14"/>
        <v>0</v>
      </c>
      <c r="P37" t="s">
        <v>288</v>
      </c>
      <c r="Q37">
        <v>60</v>
      </c>
      <c r="R37">
        <v>3693</v>
      </c>
      <c r="S37">
        <v>3694</v>
      </c>
      <c r="T37">
        <v>3694</v>
      </c>
      <c r="U37">
        <v>471</v>
      </c>
    </row>
    <row r="38" spans="1:24">
      <c r="A38">
        <v>37</v>
      </c>
      <c r="B38" t="s">
        <v>60</v>
      </c>
      <c r="C38">
        <f t="shared" si="8"/>
        <v>13</v>
      </c>
      <c r="D38" s="5">
        <v>4.9305555555555554E-2</v>
      </c>
      <c r="E38" s="1" t="str">
        <f t="shared" si="9"/>
        <v>4260</v>
      </c>
      <c r="F38">
        <f t="shared" si="1"/>
        <v>0</v>
      </c>
      <c r="G38" s="7">
        <f t="shared" si="10"/>
        <v>0</v>
      </c>
      <c r="I38" s="6">
        <f t="shared" si="11"/>
        <v>71</v>
      </c>
      <c r="J38" s="2">
        <v>42731</v>
      </c>
      <c r="K38" s="3" t="str">
        <f t="shared" si="12"/>
        <v>2</v>
      </c>
      <c r="L38">
        <v>4291</v>
      </c>
      <c r="M38" t="s">
        <v>83</v>
      </c>
      <c r="N38" s="7">
        <f t="shared" si="13"/>
        <v>0</v>
      </c>
      <c r="O38" s="8">
        <f t="shared" si="14"/>
        <v>0</v>
      </c>
      <c r="P38" t="s">
        <v>289</v>
      </c>
      <c r="Q38">
        <v>60</v>
      </c>
      <c r="R38">
        <v>3695</v>
      </c>
      <c r="S38">
        <v>3696</v>
      </c>
      <c r="T38">
        <v>3563</v>
      </c>
      <c r="U38">
        <v>249</v>
      </c>
      <c r="V38">
        <v>79</v>
      </c>
    </row>
    <row r="39" spans="1:24">
      <c r="A39">
        <v>38</v>
      </c>
      <c r="B39" t="s">
        <v>61</v>
      </c>
      <c r="C39">
        <f t="shared" si="8"/>
        <v>6</v>
      </c>
      <c r="D39" s="5">
        <v>4.9999999999999996E-2</v>
      </c>
      <c r="E39" s="1" t="str">
        <f t="shared" si="9"/>
        <v>4320</v>
      </c>
      <c r="F39">
        <f t="shared" si="1"/>
        <v>0</v>
      </c>
      <c r="G39" s="7">
        <f t="shared" si="10"/>
        <v>0</v>
      </c>
      <c r="I39" s="6">
        <f t="shared" si="11"/>
        <v>72</v>
      </c>
      <c r="J39" s="2">
        <v>42731</v>
      </c>
      <c r="K39" s="3" t="str">
        <f t="shared" si="12"/>
        <v>2</v>
      </c>
      <c r="L39">
        <v>12000</v>
      </c>
      <c r="M39" t="s">
        <v>84</v>
      </c>
      <c r="N39" s="7">
        <f t="shared" si="13"/>
        <v>0</v>
      </c>
      <c r="O39" s="8">
        <f t="shared" si="14"/>
        <v>0</v>
      </c>
      <c r="P39" t="s">
        <v>290</v>
      </c>
      <c r="Q39">
        <v>3697</v>
      </c>
      <c r="R39">
        <v>3698</v>
      </c>
    </row>
    <row r="40" spans="1:24">
      <c r="A40">
        <v>39</v>
      </c>
      <c r="B40" t="s">
        <v>62</v>
      </c>
      <c r="C40">
        <f t="shared" si="8"/>
        <v>8</v>
      </c>
      <c r="D40" s="5">
        <v>4.8611111111111112E-2</v>
      </c>
      <c r="E40" s="1" t="str">
        <f t="shared" si="9"/>
        <v>4200</v>
      </c>
      <c r="F40">
        <f t="shared" si="1"/>
        <v>1</v>
      </c>
      <c r="G40" s="7">
        <f t="shared" si="10"/>
        <v>0</v>
      </c>
      <c r="I40" s="6">
        <f t="shared" si="11"/>
        <v>70</v>
      </c>
      <c r="J40" s="2">
        <v>42731</v>
      </c>
      <c r="K40" s="3" t="str">
        <f t="shared" si="12"/>
        <v>2</v>
      </c>
      <c r="L40">
        <v>1463</v>
      </c>
      <c r="M40" t="s">
        <v>85</v>
      </c>
      <c r="N40" s="7">
        <f t="shared" si="13"/>
        <v>0</v>
      </c>
      <c r="O40" s="8">
        <f t="shared" si="14"/>
        <v>0</v>
      </c>
      <c r="P40" t="s">
        <v>291</v>
      </c>
      <c r="Q40">
        <v>879</v>
      </c>
      <c r="R40">
        <v>1721</v>
      </c>
      <c r="S40">
        <v>3699</v>
      </c>
      <c r="T40">
        <v>1069</v>
      </c>
    </row>
    <row r="41" spans="1:24">
      <c r="A41">
        <v>40</v>
      </c>
      <c r="B41" t="s">
        <v>239</v>
      </c>
      <c r="C41">
        <f t="shared" si="8"/>
        <v>11</v>
      </c>
      <c r="D41" s="5">
        <v>0.24027777777777778</v>
      </c>
      <c r="E41" s="1" t="str">
        <f t="shared" si="9"/>
        <v>20760</v>
      </c>
      <c r="F41">
        <v>0</v>
      </c>
      <c r="G41" s="7">
        <f t="shared" si="10"/>
        <v>6</v>
      </c>
      <c r="I41" s="6">
        <f t="shared" si="11"/>
        <v>346</v>
      </c>
      <c r="J41" s="2">
        <v>42727</v>
      </c>
      <c r="K41" s="3" t="str">
        <f t="shared" si="12"/>
        <v>5</v>
      </c>
      <c r="L41">
        <v>1699000</v>
      </c>
      <c r="M41" t="s">
        <v>86</v>
      </c>
      <c r="N41" s="7">
        <f t="shared" si="13"/>
        <v>6</v>
      </c>
      <c r="O41" s="8">
        <f t="shared" si="14"/>
        <v>0</v>
      </c>
      <c r="P41" t="s">
        <v>292</v>
      </c>
      <c r="Q41">
        <v>525</v>
      </c>
      <c r="R41">
        <v>60</v>
      </c>
      <c r="S41">
        <v>3364</v>
      </c>
      <c r="T41">
        <v>3365</v>
      </c>
      <c r="U41">
        <v>45</v>
      </c>
      <c r="V41">
        <v>218</v>
      </c>
      <c r="W41">
        <v>3700</v>
      </c>
      <c r="X41">
        <v>400</v>
      </c>
    </row>
    <row r="42" spans="1:24">
      <c r="A42">
        <v>41</v>
      </c>
      <c r="B42" t="s">
        <v>63</v>
      </c>
      <c r="C42">
        <f t="shared" si="8"/>
        <v>11</v>
      </c>
      <c r="D42" s="5">
        <v>6.6666666666666666E-2</v>
      </c>
      <c r="E42" s="1" t="str">
        <f t="shared" si="9"/>
        <v>5760</v>
      </c>
      <c r="F42">
        <f t="shared" ref="F42:F73" si="15">COUNT(1/SEARCHB("?",B42)*ISNUMBER(B42)=0)</f>
        <v>0</v>
      </c>
      <c r="G42" s="7">
        <f t="shared" si="10"/>
        <v>0</v>
      </c>
      <c r="I42" s="6">
        <f t="shared" si="11"/>
        <v>96</v>
      </c>
      <c r="J42" s="2">
        <v>42726</v>
      </c>
      <c r="K42" s="3" t="str">
        <f t="shared" si="12"/>
        <v>4</v>
      </c>
      <c r="L42">
        <v>127000</v>
      </c>
      <c r="M42" t="s">
        <v>87</v>
      </c>
      <c r="N42" s="7">
        <f t="shared" si="13"/>
        <v>0</v>
      </c>
      <c r="O42" s="8">
        <f t="shared" si="14"/>
        <v>0</v>
      </c>
      <c r="P42" t="s">
        <v>293</v>
      </c>
      <c r="Q42">
        <v>1981</v>
      </c>
      <c r="R42">
        <v>3505</v>
      </c>
      <c r="S42">
        <v>3701</v>
      </c>
      <c r="T42">
        <v>421</v>
      </c>
      <c r="U42">
        <v>3702</v>
      </c>
      <c r="V42">
        <v>3703</v>
      </c>
    </row>
    <row r="43" spans="1:24">
      <c r="A43">
        <v>42</v>
      </c>
      <c r="B43" t="s">
        <v>64</v>
      </c>
      <c r="C43">
        <f t="shared" si="8"/>
        <v>12</v>
      </c>
      <c r="D43" s="5">
        <v>3.9583333333333331E-2</v>
      </c>
      <c r="E43" s="1" t="str">
        <f t="shared" si="9"/>
        <v>3420</v>
      </c>
      <c r="F43">
        <f t="shared" si="15"/>
        <v>0</v>
      </c>
      <c r="G43" s="7">
        <f t="shared" si="10"/>
        <v>0</v>
      </c>
      <c r="I43" s="6">
        <f t="shared" si="11"/>
        <v>57</v>
      </c>
      <c r="J43" s="2">
        <v>42726</v>
      </c>
      <c r="K43" s="3" t="str">
        <f t="shared" si="12"/>
        <v>4</v>
      </c>
      <c r="L43">
        <v>1718</v>
      </c>
      <c r="M43" t="s">
        <v>88</v>
      </c>
      <c r="N43" s="7">
        <f t="shared" si="13"/>
        <v>0</v>
      </c>
      <c r="O43" s="8">
        <f t="shared" si="14"/>
        <v>0</v>
      </c>
      <c r="P43" t="s">
        <v>294</v>
      </c>
      <c r="Q43">
        <v>1981</v>
      </c>
      <c r="R43">
        <v>3505</v>
      </c>
      <c r="S43">
        <v>40</v>
      </c>
      <c r="T43">
        <v>3701</v>
      </c>
      <c r="U43">
        <v>3704</v>
      </c>
      <c r="V43">
        <v>3705</v>
      </c>
    </row>
    <row r="44" spans="1:24">
      <c r="A44">
        <v>43</v>
      </c>
      <c r="B44" t="s">
        <v>65</v>
      </c>
      <c r="C44">
        <f t="shared" si="8"/>
        <v>14</v>
      </c>
      <c r="D44" s="5">
        <v>0.25069444444444444</v>
      </c>
      <c r="E44" s="1" t="str">
        <f t="shared" si="9"/>
        <v>21660</v>
      </c>
      <c r="F44">
        <f t="shared" si="15"/>
        <v>0</v>
      </c>
      <c r="G44" s="7">
        <f t="shared" si="10"/>
        <v>8</v>
      </c>
      <c r="I44" s="6">
        <f t="shared" si="11"/>
        <v>361</v>
      </c>
      <c r="J44" s="2">
        <v>42725</v>
      </c>
      <c r="K44" s="3" t="str">
        <f t="shared" si="12"/>
        <v>3</v>
      </c>
      <c r="L44">
        <v>1782000</v>
      </c>
      <c r="M44" t="s">
        <v>89</v>
      </c>
      <c r="N44" s="7">
        <f t="shared" si="13"/>
        <v>8</v>
      </c>
      <c r="O44" s="8">
        <f t="shared" si="14"/>
        <v>0</v>
      </c>
      <c r="P44" t="s">
        <v>295</v>
      </c>
      <c r="Q44">
        <v>1003</v>
      </c>
      <c r="R44">
        <v>60</v>
      </c>
      <c r="S44">
        <v>3413</v>
      </c>
      <c r="T44">
        <v>45</v>
      </c>
      <c r="U44">
        <v>1005</v>
      </c>
      <c r="V44">
        <v>40</v>
      </c>
      <c r="W44">
        <v>3226</v>
      </c>
    </row>
    <row r="45" spans="1:24">
      <c r="A45">
        <v>44</v>
      </c>
      <c r="B45" t="s">
        <v>66</v>
      </c>
      <c r="C45">
        <f t="shared" si="8"/>
        <v>9</v>
      </c>
      <c r="D45" s="5">
        <v>3.6111111111111115E-2</v>
      </c>
      <c r="E45" s="1" t="str">
        <f t="shared" si="9"/>
        <v>3120</v>
      </c>
      <c r="F45">
        <f t="shared" si="15"/>
        <v>0</v>
      </c>
      <c r="G45" s="7">
        <f t="shared" si="10"/>
        <v>0</v>
      </c>
      <c r="I45" s="6">
        <f t="shared" si="11"/>
        <v>52</v>
      </c>
      <c r="J45" s="2">
        <v>42723</v>
      </c>
      <c r="K45" s="3" t="str">
        <f t="shared" si="12"/>
        <v>1</v>
      </c>
      <c r="L45">
        <v>4791</v>
      </c>
      <c r="M45" t="s">
        <v>90</v>
      </c>
      <c r="N45" s="7">
        <f t="shared" si="13"/>
        <v>0</v>
      </c>
      <c r="O45" s="8">
        <f t="shared" si="14"/>
        <v>0</v>
      </c>
      <c r="P45" t="s">
        <v>296</v>
      </c>
      <c r="Q45">
        <v>3706</v>
      </c>
      <c r="R45">
        <v>249</v>
      </c>
      <c r="S45">
        <v>3707</v>
      </c>
      <c r="T45">
        <v>3708</v>
      </c>
    </row>
    <row r="46" spans="1:24">
      <c r="A46">
        <v>45</v>
      </c>
      <c r="B46" t="s">
        <v>67</v>
      </c>
      <c r="C46">
        <f t="shared" si="8"/>
        <v>6</v>
      </c>
      <c r="D46" s="5">
        <v>4.9999999999999996E-2</v>
      </c>
      <c r="E46" s="1" t="str">
        <f t="shared" si="9"/>
        <v>4320</v>
      </c>
      <c r="F46">
        <f t="shared" si="15"/>
        <v>0</v>
      </c>
      <c r="G46" s="7">
        <f t="shared" si="10"/>
        <v>0</v>
      </c>
      <c r="I46" s="6">
        <f t="shared" si="11"/>
        <v>72</v>
      </c>
      <c r="J46" s="2">
        <v>42723</v>
      </c>
      <c r="K46" s="3" t="str">
        <f t="shared" si="12"/>
        <v>1</v>
      </c>
      <c r="L46">
        <v>4453</v>
      </c>
      <c r="M46" t="s">
        <v>91</v>
      </c>
      <c r="N46" s="7">
        <f t="shared" si="13"/>
        <v>0</v>
      </c>
      <c r="O46" s="8">
        <f t="shared" si="14"/>
        <v>0</v>
      </c>
      <c r="P46" t="s">
        <v>297</v>
      </c>
      <c r="Q46">
        <v>3709</v>
      </c>
      <c r="R46">
        <v>3710</v>
      </c>
      <c r="S46">
        <v>3711</v>
      </c>
    </row>
    <row r="47" spans="1:24">
      <c r="A47">
        <v>46</v>
      </c>
      <c r="B47" t="s">
        <v>68</v>
      </c>
      <c r="C47">
        <f t="shared" si="8"/>
        <v>11</v>
      </c>
      <c r="D47" s="5">
        <v>4.3055555555555562E-2</v>
      </c>
      <c r="E47" s="1" t="str">
        <f t="shared" si="9"/>
        <v>3720</v>
      </c>
      <c r="F47">
        <f t="shared" si="15"/>
        <v>0</v>
      </c>
      <c r="G47" s="7">
        <f t="shared" si="10"/>
        <v>0</v>
      </c>
      <c r="I47" s="6">
        <f t="shared" si="11"/>
        <v>62</v>
      </c>
      <c r="J47" s="2">
        <v>42723</v>
      </c>
      <c r="K47" s="3" t="str">
        <f t="shared" si="12"/>
        <v>1</v>
      </c>
      <c r="L47">
        <v>28000</v>
      </c>
      <c r="M47" t="s">
        <v>92</v>
      </c>
      <c r="N47" s="7">
        <f t="shared" si="13"/>
        <v>0</v>
      </c>
      <c r="O47" s="8">
        <f t="shared" si="14"/>
        <v>0</v>
      </c>
      <c r="P47" t="s">
        <v>298</v>
      </c>
      <c r="Q47">
        <v>3707</v>
      </c>
      <c r="R47">
        <v>3712</v>
      </c>
      <c r="S47">
        <v>60</v>
      </c>
      <c r="T47">
        <v>40</v>
      </c>
      <c r="U47">
        <v>3713</v>
      </c>
    </row>
    <row r="48" spans="1:24">
      <c r="A48">
        <v>47</v>
      </c>
      <c r="B48" t="s">
        <v>69</v>
      </c>
      <c r="C48">
        <f t="shared" si="8"/>
        <v>6</v>
      </c>
      <c r="D48" s="5">
        <v>4.9305555555555554E-2</v>
      </c>
      <c r="E48" s="1" t="str">
        <f t="shared" si="9"/>
        <v>4260</v>
      </c>
      <c r="F48">
        <f t="shared" si="15"/>
        <v>0</v>
      </c>
      <c r="G48" s="7">
        <f t="shared" si="10"/>
        <v>0</v>
      </c>
      <c r="I48" s="6">
        <f t="shared" si="11"/>
        <v>71</v>
      </c>
      <c r="J48" s="2">
        <v>42723</v>
      </c>
      <c r="K48" s="3" t="str">
        <f t="shared" si="12"/>
        <v>1</v>
      </c>
      <c r="L48">
        <v>17000</v>
      </c>
      <c r="M48" t="s">
        <v>93</v>
      </c>
      <c r="N48" s="7">
        <f t="shared" si="13"/>
        <v>0</v>
      </c>
      <c r="O48" s="8">
        <f t="shared" si="14"/>
        <v>0</v>
      </c>
      <c r="P48" t="s">
        <v>299</v>
      </c>
      <c r="Q48">
        <v>673</v>
      </c>
      <c r="R48">
        <v>3714</v>
      </c>
      <c r="S48">
        <v>708</v>
      </c>
      <c r="T48">
        <v>544</v>
      </c>
    </row>
    <row r="49" spans="1:26">
      <c r="A49">
        <v>48</v>
      </c>
      <c r="B49" t="s">
        <v>70</v>
      </c>
      <c r="C49">
        <f t="shared" si="8"/>
        <v>6</v>
      </c>
      <c r="D49" s="5">
        <v>4.8611111111111112E-2</v>
      </c>
      <c r="E49" s="1" t="str">
        <f t="shared" si="9"/>
        <v>4200</v>
      </c>
      <c r="F49">
        <f t="shared" si="15"/>
        <v>0</v>
      </c>
      <c r="G49" s="7">
        <f t="shared" si="10"/>
        <v>0</v>
      </c>
      <c r="I49" s="6">
        <f t="shared" si="11"/>
        <v>70</v>
      </c>
      <c r="J49" s="2">
        <v>42723</v>
      </c>
      <c r="K49" s="3" t="str">
        <f t="shared" si="12"/>
        <v>1</v>
      </c>
      <c r="L49">
        <v>9160</v>
      </c>
      <c r="M49" t="s">
        <v>94</v>
      </c>
      <c r="N49" s="7">
        <f t="shared" si="13"/>
        <v>0</v>
      </c>
      <c r="O49" s="8">
        <f t="shared" si="14"/>
        <v>0</v>
      </c>
      <c r="P49" t="s">
        <v>300</v>
      </c>
      <c r="Q49">
        <v>3706</v>
      </c>
      <c r="R49">
        <v>3715</v>
      </c>
      <c r="S49">
        <v>246</v>
      </c>
      <c r="T49">
        <v>78</v>
      </c>
    </row>
    <row r="50" spans="1:26">
      <c r="A50">
        <v>49</v>
      </c>
      <c r="B50" t="s">
        <v>95</v>
      </c>
      <c r="C50">
        <f t="shared" si="8"/>
        <v>16</v>
      </c>
      <c r="D50" s="5">
        <v>0.22500000000000001</v>
      </c>
      <c r="E50" s="1" t="str">
        <f t="shared" si="9"/>
        <v>19440</v>
      </c>
      <c r="F50">
        <f t="shared" si="15"/>
        <v>0</v>
      </c>
      <c r="G50" s="7">
        <f t="shared" si="10"/>
        <v>0</v>
      </c>
      <c r="I50" s="6">
        <f t="shared" si="11"/>
        <v>324</v>
      </c>
      <c r="J50" s="2">
        <v>42723</v>
      </c>
      <c r="K50" s="3" t="str">
        <f t="shared" si="12"/>
        <v>1</v>
      </c>
      <c r="L50">
        <v>593</v>
      </c>
      <c r="M50" t="s">
        <v>119</v>
      </c>
      <c r="N50" s="7">
        <f t="shared" si="13"/>
        <v>0</v>
      </c>
      <c r="O50" s="8">
        <f t="shared" si="14"/>
        <v>0</v>
      </c>
      <c r="P50" t="s">
        <v>301</v>
      </c>
      <c r="Q50">
        <v>60</v>
      </c>
      <c r="R50">
        <v>923</v>
      </c>
      <c r="S50">
        <v>379</v>
      </c>
      <c r="T50">
        <v>3195</v>
      </c>
      <c r="U50">
        <v>3196</v>
      </c>
      <c r="V50">
        <v>3386</v>
      </c>
      <c r="W50">
        <v>391</v>
      </c>
      <c r="X50">
        <v>3716</v>
      </c>
      <c r="Y50">
        <v>58</v>
      </c>
    </row>
    <row r="51" spans="1:26">
      <c r="A51">
        <v>50</v>
      </c>
      <c r="B51" t="s">
        <v>96</v>
      </c>
      <c r="C51">
        <f t="shared" si="8"/>
        <v>16</v>
      </c>
      <c r="D51" s="5">
        <v>0.22152777777777777</v>
      </c>
      <c r="E51" s="1" t="str">
        <f t="shared" si="9"/>
        <v>19140</v>
      </c>
      <c r="F51">
        <f t="shared" si="15"/>
        <v>0</v>
      </c>
      <c r="G51" s="7">
        <f t="shared" si="10"/>
        <v>0</v>
      </c>
      <c r="I51" s="6">
        <f t="shared" si="11"/>
        <v>319</v>
      </c>
      <c r="J51" s="2">
        <v>42720</v>
      </c>
      <c r="K51" s="3" t="str">
        <f t="shared" si="12"/>
        <v>5</v>
      </c>
      <c r="L51">
        <v>1709000</v>
      </c>
      <c r="M51" t="s">
        <v>120</v>
      </c>
      <c r="N51" s="7">
        <f t="shared" si="13"/>
        <v>0</v>
      </c>
      <c r="O51" s="8">
        <f t="shared" si="14"/>
        <v>0</v>
      </c>
      <c r="P51" t="s">
        <v>302</v>
      </c>
      <c r="Q51">
        <v>3385</v>
      </c>
      <c r="R51">
        <v>60</v>
      </c>
      <c r="S51">
        <v>961</v>
      </c>
      <c r="T51">
        <v>179</v>
      </c>
      <c r="U51">
        <v>3716</v>
      </c>
      <c r="V51">
        <v>3195</v>
      </c>
      <c r="W51">
        <v>3196</v>
      </c>
      <c r="X51">
        <v>182</v>
      </c>
      <c r="Y51">
        <v>183</v>
      </c>
    </row>
    <row r="52" spans="1:26">
      <c r="A52">
        <v>51</v>
      </c>
      <c r="B52" t="s">
        <v>97</v>
      </c>
      <c r="C52">
        <f t="shared" si="8"/>
        <v>15</v>
      </c>
      <c r="D52" s="5">
        <v>0.2388888888888889</v>
      </c>
      <c r="E52" s="1" t="str">
        <f t="shared" si="9"/>
        <v>20640</v>
      </c>
      <c r="F52">
        <f t="shared" si="15"/>
        <v>0</v>
      </c>
      <c r="G52" s="7">
        <f t="shared" si="10"/>
        <v>0</v>
      </c>
      <c r="I52" s="6">
        <f t="shared" si="11"/>
        <v>344</v>
      </c>
      <c r="J52" s="2">
        <v>42718</v>
      </c>
      <c r="K52" s="3" t="str">
        <f t="shared" si="12"/>
        <v>3</v>
      </c>
      <c r="L52">
        <v>1759000</v>
      </c>
      <c r="M52" t="s">
        <v>121</v>
      </c>
      <c r="N52" s="7">
        <f t="shared" si="13"/>
        <v>0</v>
      </c>
      <c r="O52" s="8">
        <f t="shared" si="14"/>
        <v>0</v>
      </c>
      <c r="P52" t="s">
        <v>303</v>
      </c>
      <c r="Q52">
        <v>494</v>
      </c>
      <c r="R52">
        <v>3717</v>
      </c>
      <c r="S52">
        <v>179</v>
      </c>
      <c r="T52">
        <v>637</v>
      </c>
      <c r="U52">
        <v>209</v>
      </c>
      <c r="V52">
        <v>240</v>
      </c>
      <c r="W52">
        <v>3718</v>
      </c>
      <c r="X52">
        <v>2583</v>
      </c>
      <c r="Y52">
        <v>263</v>
      </c>
    </row>
    <row r="53" spans="1:26">
      <c r="A53">
        <v>52</v>
      </c>
      <c r="B53" t="s">
        <v>98</v>
      </c>
      <c r="C53">
        <f t="shared" si="8"/>
        <v>18</v>
      </c>
      <c r="D53" s="5">
        <v>0.20277777777777781</v>
      </c>
      <c r="E53" s="1" t="str">
        <f t="shared" si="9"/>
        <v>17520</v>
      </c>
      <c r="F53">
        <f t="shared" si="15"/>
        <v>0</v>
      </c>
      <c r="G53" s="7">
        <f t="shared" si="10"/>
        <v>0</v>
      </c>
      <c r="I53" s="6">
        <f t="shared" si="11"/>
        <v>292</v>
      </c>
      <c r="J53" s="2">
        <v>42713</v>
      </c>
      <c r="K53" s="3" t="str">
        <f t="shared" si="12"/>
        <v>5</v>
      </c>
      <c r="L53">
        <v>1343000</v>
      </c>
      <c r="M53" t="s">
        <v>122</v>
      </c>
      <c r="N53" s="7">
        <f t="shared" si="13"/>
        <v>0</v>
      </c>
      <c r="O53" s="8">
        <f t="shared" si="14"/>
        <v>0</v>
      </c>
      <c r="P53" t="s">
        <v>304</v>
      </c>
      <c r="Q53">
        <v>1143</v>
      </c>
      <c r="R53">
        <v>2187</v>
      </c>
      <c r="S53">
        <v>3399</v>
      </c>
      <c r="T53">
        <v>263</v>
      </c>
      <c r="U53">
        <v>3719</v>
      </c>
      <c r="V53">
        <v>274</v>
      </c>
      <c r="W53">
        <v>60</v>
      </c>
      <c r="X53">
        <v>763</v>
      </c>
      <c r="Y53">
        <v>1034</v>
      </c>
    </row>
    <row r="54" spans="1:26">
      <c r="A54">
        <v>53</v>
      </c>
      <c r="B54" t="s">
        <v>99</v>
      </c>
      <c r="C54">
        <f t="shared" si="8"/>
        <v>14</v>
      </c>
      <c r="D54" s="5">
        <v>0.23958333333333334</v>
      </c>
      <c r="E54" s="1" t="str">
        <f t="shared" si="9"/>
        <v>20700</v>
      </c>
      <c r="F54">
        <f t="shared" si="15"/>
        <v>0</v>
      </c>
      <c r="G54" s="7">
        <f t="shared" si="10"/>
        <v>11</v>
      </c>
      <c r="I54" s="6">
        <f t="shared" si="11"/>
        <v>345</v>
      </c>
      <c r="J54" s="2">
        <v>42712</v>
      </c>
      <c r="K54" s="3" t="str">
        <f t="shared" si="12"/>
        <v>4</v>
      </c>
      <c r="L54">
        <v>389</v>
      </c>
      <c r="M54" t="s">
        <v>123</v>
      </c>
      <c r="N54" s="7">
        <f t="shared" si="13"/>
        <v>11</v>
      </c>
      <c r="O54" s="8">
        <f t="shared" si="14"/>
        <v>0</v>
      </c>
      <c r="P54" t="s">
        <v>305</v>
      </c>
      <c r="Q54">
        <v>60</v>
      </c>
      <c r="R54">
        <v>1075</v>
      </c>
      <c r="S54">
        <v>395</v>
      </c>
      <c r="T54">
        <v>850</v>
      </c>
      <c r="U54">
        <v>3720</v>
      </c>
      <c r="V54">
        <v>3721</v>
      </c>
      <c r="W54">
        <v>45</v>
      </c>
      <c r="X54">
        <v>3722</v>
      </c>
    </row>
    <row r="55" spans="1:26">
      <c r="A55">
        <v>54</v>
      </c>
      <c r="B55" t="s">
        <v>100</v>
      </c>
      <c r="C55">
        <f t="shared" si="8"/>
        <v>19</v>
      </c>
      <c r="D55" s="5">
        <v>0.18888888888888888</v>
      </c>
      <c r="E55" s="1" t="str">
        <f t="shared" si="9"/>
        <v>16320</v>
      </c>
      <c r="F55">
        <f t="shared" si="15"/>
        <v>0</v>
      </c>
      <c r="G55" s="7">
        <f t="shared" si="10"/>
        <v>0</v>
      </c>
      <c r="I55" s="6">
        <f t="shared" si="11"/>
        <v>272</v>
      </c>
      <c r="J55" s="2">
        <v>42712</v>
      </c>
      <c r="K55" s="3" t="str">
        <f t="shared" si="12"/>
        <v>4</v>
      </c>
      <c r="L55">
        <v>345</v>
      </c>
      <c r="M55" t="s">
        <v>124</v>
      </c>
      <c r="N55" s="7">
        <f t="shared" si="13"/>
        <v>0</v>
      </c>
      <c r="O55" s="8">
        <f t="shared" si="14"/>
        <v>0</v>
      </c>
      <c r="P55" t="s">
        <v>306</v>
      </c>
      <c r="Q55">
        <v>954</v>
      </c>
      <c r="R55">
        <v>3723</v>
      </c>
      <c r="S55">
        <v>805</v>
      </c>
      <c r="T55">
        <v>159</v>
      </c>
      <c r="U55">
        <v>40</v>
      </c>
      <c r="V55">
        <v>3724</v>
      </c>
      <c r="W55">
        <v>993</v>
      </c>
      <c r="X55">
        <v>1188</v>
      </c>
      <c r="Y55">
        <v>2159</v>
      </c>
      <c r="Z55">
        <v>305</v>
      </c>
    </row>
    <row r="56" spans="1:26">
      <c r="A56">
        <v>55</v>
      </c>
      <c r="B56" t="s">
        <v>101</v>
      </c>
      <c r="C56">
        <f t="shared" si="8"/>
        <v>14</v>
      </c>
      <c r="D56" s="5">
        <v>0.25555555555555559</v>
      </c>
      <c r="E56" s="1" t="str">
        <f t="shared" si="9"/>
        <v>22080</v>
      </c>
      <c r="F56">
        <f t="shared" si="15"/>
        <v>0</v>
      </c>
      <c r="G56" s="7">
        <f t="shared" si="10"/>
        <v>0</v>
      </c>
      <c r="I56" s="6">
        <f t="shared" si="11"/>
        <v>368</v>
      </c>
      <c r="J56" s="2">
        <v>42712</v>
      </c>
      <c r="K56" s="3" t="str">
        <f t="shared" si="12"/>
        <v>4</v>
      </c>
      <c r="L56">
        <v>255</v>
      </c>
      <c r="M56" t="s">
        <v>125</v>
      </c>
      <c r="N56" s="7">
        <f t="shared" si="13"/>
        <v>0</v>
      </c>
      <c r="O56" s="8">
        <f t="shared" si="14"/>
        <v>0</v>
      </c>
      <c r="P56" t="s">
        <v>307</v>
      </c>
      <c r="Q56">
        <v>3723</v>
      </c>
      <c r="R56">
        <v>3725</v>
      </c>
      <c r="S56">
        <v>158</v>
      </c>
      <c r="T56">
        <v>494</v>
      </c>
      <c r="U56">
        <v>3451</v>
      </c>
      <c r="V56">
        <v>40</v>
      </c>
      <c r="W56">
        <v>228</v>
      </c>
      <c r="X56">
        <v>1572</v>
      </c>
    </row>
    <row r="57" spans="1:26">
      <c r="A57">
        <v>56</v>
      </c>
      <c r="B57" t="s">
        <v>102</v>
      </c>
      <c r="C57">
        <f t="shared" si="8"/>
        <v>17</v>
      </c>
      <c r="D57" s="5">
        <v>0.23333333333333331</v>
      </c>
      <c r="E57" s="1" t="str">
        <f t="shared" si="9"/>
        <v>20160</v>
      </c>
      <c r="F57">
        <f t="shared" si="15"/>
        <v>1</v>
      </c>
      <c r="G57" s="7">
        <f t="shared" si="10"/>
        <v>13</v>
      </c>
      <c r="I57" s="6">
        <f t="shared" si="11"/>
        <v>336</v>
      </c>
      <c r="J57" s="2">
        <v>42712</v>
      </c>
      <c r="K57" s="3" t="str">
        <f t="shared" si="12"/>
        <v>4</v>
      </c>
      <c r="L57">
        <v>238</v>
      </c>
      <c r="M57" t="s">
        <v>126</v>
      </c>
      <c r="N57" s="7">
        <f t="shared" si="13"/>
        <v>13</v>
      </c>
      <c r="O57" s="8">
        <f t="shared" si="14"/>
        <v>0</v>
      </c>
      <c r="P57" t="s">
        <v>308</v>
      </c>
      <c r="Q57">
        <v>494</v>
      </c>
      <c r="R57">
        <v>3726</v>
      </c>
      <c r="S57">
        <v>127</v>
      </c>
      <c r="T57">
        <v>1461</v>
      </c>
      <c r="U57">
        <v>3727</v>
      </c>
      <c r="V57">
        <v>189</v>
      </c>
      <c r="W57">
        <v>45</v>
      </c>
      <c r="X57">
        <v>102</v>
      </c>
    </row>
    <row r="58" spans="1:26">
      <c r="A58">
        <v>57</v>
      </c>
      <c r="B58" t="s">
        <v>103</v>
      </c>
      <c r="C58">
        <f t="shared" si="8"/>
        <v>12</v>
      </c>
      <c r="D58" s="5">
        <v>0.16388888888888889</v>
      </c>
      <c r="E58" s="1" t="str">
        <f t="shared" si="9"/>
        <v>14160</v>
      </c>
      <c r="F58">
        <f t="shared" si="15"/>
        <v>0</v>
      </c>
      <c r="G58" s="7">
        <f t="shared" si="10"/>
        <v>0</v>
      </c>
      <c r="I58" s="6">
        <f t="shared" si="11"/>
        <v>236</v>
      </c>
      <c r="J58" s="2">
        <v>42711</v>
      </c>
      <c r="K58" s="3" t="str">
        <f t="shared" si="12"/>
        <v>3</v>
      </c>
      <c r="L58">
        <v>2054000</v>
      </c>
      <c r="M58" t="s">
        <v>127</v>
      </c>
      <c r="N58" s="7">
        <f t="shared" si="13"/>
        <v>0</v>
      </c>
      <c r="O58" s="8">
        <f t="shared" si="14"/>
        <v>0</v>
      </c>
      <c r="P58" t="s">
        <v>309</v>
      </c>
      <c r="Q58">
        <v>3411</v>
      </c>
      <c r="R58">
        <v>2580</v>
      </c>
      <c r="S58">
        <v>1515</v>
      </c>
      <c r="T58">
        <v>521</v>
      </c>
      <c r="U58">
        <v>1543</v>
      </c>
    </row>
    <row r="59" spans="1:26">
      <c r="A59">
        <v>58</v>
      </c>
      <c r="B59" t="s">
        <v>104</v>
      </c>
      <c r="C59">
        <f t="shared" si="8"/>
        <v>7</v>
      </c>
      <c r="D59" s="5">
        <v>5.347222222222222E-2</v>
      </c>
      <c r="E59" s="1" t="str">
        <f t="shared" si="9"/>
        <v>4620</v>
      </c>
      <c r="F59">
        <f t="shared" si="15"/>
        <v>0</v>
      </c>
      <c r="G59" s="7">
        <f t="shared" si="10"/>
        <v>0</v>
      </c>
      <c r="I59" s="6">
        <f t="shared" si="11"/>
        <v>77</v>
      </c>
      <c r="J59" s="2">
        <v>42710</v>
      </c>
      <c r="K59" s="3" t="str">
        <f t="shared" si="12"/>
        <v>2</v>
      </c>
      <c r="L59">
        <v>101000</v>
      </c>
      <c r="M59" t="s">
        <v>128</v>
      </c>
      <c r="N59" s="7">
        <f t="shared" si="13"/>
        <v>0</v>
      </c>
      <c r="O59" s="8">
        <f t="shared" si="14"/>
        <v>0</v>
      </c>
      <c r="P59" t="s">
        <v>310</v>
      </c>
      <c r="Q59">
        <v>81</v>
      </c>
      <c r="R59">
        <v>509</v>
      </c>
      <c r="S59">
        <v>1608</v>
      </c>
    </row>
    <row r="60" spans="1:26">
      <c r="A60">
        <v>59</v>
      </c>
      <c r="B60" t="s">
        <v>105</v>
      </c>
      <c r="C60">
        <f t="shared" si="8"/>
        <v>12</v>
      </c>
      <c r="D60" s="5">
        <v>4.0972222222222222E-2</v>
      </c>
      <c r="E60" s="1" t="str">
        <f t="shared" si="9"/>
        <v>3540</v>
      </c>
      <c r="F60">
        <f t="shared" si="15"/>
        <v>0</v>
      </c>
      <c r="G60" s="7">
        <f t="shared" si="10"/>
        <v>0</v>
      </c>
      <c r="I60" s="6">
        <f t="shared" si="11"/>
        <v>59</v>
      </c>
      <c r="J60" s="2">
        <v>42710</v>
      </c>
      <c r="K60" s="3" t="str">
        <f t="shared" si="12"/>
        <v>2</v>
      </c>
      <c r="L60">
        <v>20000</v>
      </c>
      <c r="M60" t="s">
        <v>129</v>
      </c>
      <c r="N60" s="7">
        <f t="shared" si="13"/>
        <v>0</v>
      </c>
      <c r="O60" s="8">
        <f t="shared" si="14"/>
        <v>0</v>
      </c>
      <c r="P60" t="s">
        <v>311</v>
      </c>
      <c r="Q60">
        <v>1538</v>
      </c>
      <c r="R60">
        <v>60</v>
      </c>
      <c r="S60">
        <v>3728</v>
      </c>
      <c r="T60">
        <v>40</v>
      </c>
      <c r="U60">
        <v>3729</v>
      </c>
      <c r="V60">
        <v>3730</v>
      </c>
      <c r="W60">
        <v>3731</v>
      </c>
      <c r="X60">
        <v>471</v>
      </c>
    </row>
    <row r="61" spans="1:26">
      <c r="A61">
        <v>60</v>
      </c>
      <c r="B61" t="s">
        <v>106</v>
      </c>
      <c r="C61">
        <f t="shared" si="8"/>
        <v>10</v>
      </c>
      <c r="D61" s="5">
        <v>4.4444444444444446E-2</v>
      </c>
      <c r="E61" s="1" t="str">
        <f t="shared" si="9"/>
        <v>3840</v>
      </c>
      <c r="F61">
        <f t="shared" si="15"/>
        <v>0</v>
      </c>
      <c r="G61" s="7">
        <f t="shared" si="10"/>
        <v>0</v>
      </c>
      <c r="I61" s="6">
        <f t="shared" si="11"/>
        <v>64</v>
      </c>
      <c r="J61" s="2">
        <v>42710</v>
      </c>
      <c r="K61" s="3" t="str">
        <f t="shared" si="12"/>
        <v>2</v>
      </c>
      <c r="L61">
        <v>2270</v>
      </c>
      <c r="M61" t="s">
        <v>130</v>
      </c>
      <c r="N61" s="7">
        <f t="shared" si="13"/>
        <v>0</v>
      </c>
      <c r="O61" s="8">
        <f t="shared" si="14"/>
        <v>0</v>
      </c>
      <c r="P61" t="s">
        <v>312</v>
      </c>
      <c r="Q61">
        <v>1981</v>
      </c>
      <c r="R61">
        <v>3505</v>
      </c>
      <c r="S61">
        <v>3506</v>
      </c>
      <c r="T61">
        <v>249</v>
      </c>
      <c r="U61">
        <v>77</v>
      </c>
      <c r="V61">
        <v>2466</v>
      </c>
    </row>
    <row r="62" spans="1:26">
      <c r="A62">
        <v>61</v>
      </c>
      <c r="B62" t="s">
        <v>107</v>
      </c>
      <c r="C62">
        <f t="shared" si="8"/>
        <v>13</v>
      </c>
      <c r="D62" s="5">
        <v>2.9861111111111113E-2</v>
      </c>
      <c r="E62" s="1" t="str">
        <f t="shared" si="9"/>
        <v>2580</v>
      </c>
      <c r="F62">
        <f t="shared" si="15"/>
        <v>0</v>
      </c>
      <c r="G62" s="7">
        <f t="shared" si="10"/>
        <v>0</v>
      </c>
      <c r="I62" s="6">
        <f t="shared" si="11"/>
        <v>43</v>
      </c>
      <c r="J62" s="2">
        <v>42709</v>
      </c>
      <c r="K62" s="3" t="str">
        <f t="shared" si="12"/>
        <v>1</v>
      </c>
      <c r="L62">
        <v>8416</v>
      </c>
      <c r="M62" t="s">
        <v>131</v>
      </c>
      <c r="N62" s="7">
        <f t="shared" si="13"/>
        <v>0</v>
      </c>
      <c r="O62" s="8">
        <f t="shared" si="14"/>
        <v>0</v>
      </c>
      <c r="P62" t="s">
        <v>313</v>
      </c>
      <c r="Q62">
        <v>3732</v>
      </c>
      <c r="R62">
        <v>3712</v>
      </c>
      <c r="S62">
        <v>60</v>
      </c>
      <c r="T62">
        <v>40</v>
      </c>
      <c r="U62">
        <v>3733</v>
      </c>
      <c r="V62">
        <v>3195</v>
      </c>
      <c r="W62">
        <v>3196</v>
      </c>
    </row>
    <row r="63" spans="1:26">
      <c r="A63">
        <v>62</v>
      </c>
      <c r="B63" t="s">
        <v>108</v>
      </c>
      <c r="C63">
        <f t="shared" si="8"/>
        <v>8</v>
      </c>
      <c r="D63" s="5">
        <v>3.6805555555555557E-2</v>
      </c>
      <c r="E63" s="1" t="str">
        <f t="shared" si="9"/>
        <v>3180</v>
      </c>
      <c r="F63">
        <f t="shared" si="15"/>
        <v>0</v>
      </c>
      <c r="G63" s="7">
        <f t="shared" si="10"/>
        <v>0</v>
      </c>
      <c r="I63" s="6">
        <f t="shared" si="11"/>
        <v>53</v>
      </c>
      <c r="J63" s="2">
        <v>42709</v>
      </c>
      <c r="K63" s="3" t="str">
        <f t="shared" si="12"/>
        <v>1</v>
      </c>
      <c r="L63">
        <v>2504</v>
      </c>
      <c r="M63" t="s">
        <v>132</v>
      </c>
      <c r="N63" s="7">
        <f t="shared" si="13"/>
        <v>0</v>
      </c>
      <c r="O63" s="8">
        <f t="shared" si="14"/>
        <v>0</v>
      </c>
      <c r="P63" t="s">
        <v>314</v>
      </c>
      <c r="Q63">
        <v>3706</v>
      </c>
      <c r="R63">
        <v>3734</v>
      </c>
      <c r="S63">
        <v>3735</v>
      </c>
      <c r="T63">
        <v>471</v>
      </c>
    </row>
    <row r="64" spans="1:26">
      <c r="A64">
        <v>63</v>
      </c>
      <c r="B64" t="s">
        <v>109</v>
      </c>
      <c r="C64">
        <f t="shared" si="8"/>
        <v>9</v>
      </c>
      <c r="D64" s="5">
        <v>2.9166666666666664E-2</v>
      </c>
      <c r="E64" s="1" t="str">
        <f t="shared" si="9"/>
        <v>2520</v>
      </c>
      <c r="F64">
        <f t="shared" si="15"/>
        <v>1</v>
      </c>
      <c r="G64" s="7">
        <f t="shared" si="10"/>
        <v>0</v>
      </c>
      <c r="I64" s="6">
        <f t="shared" si="11"/>
        <v>42</v>
      </c>
      <c r="J64" s="2">
        <v>42709</v>
      </c>
      <c r="K64" s="3" t="str">
        <f t="shared" si="12"/>
        <v>1</v>
      </c>
      <c r="L64">
        <v>4693</v>
      </c>
      <c r="M64" t="s">
        <v>133</v>
      </c>
      <c r="N64" s="7">
        <f t="shared" si="13"/>
        <v>0</v>
      </c>
      <c r="O64" s="8">
        <f t="shared" si="14"/>
        <v>0</v>
      </c>
      <c r="P64" t="s">
        <v>315</v>
      </c>
      <c r="Q64">
        <v>879</v>
      </c>
      <c r="R64">
        <v>3736</v>
      </c>
      <c r="S64">
        <v>3737</v>
      </c>
      <c r="T64">
        <v>3738</v>
      </c>
    </row>
    <row r="65" spans="1:30">
      <c r="A65">
        <v>64</v>
      </c>
      <c r="B65" t="s">
        <v>110</v>
      </c>
      <c r="C65">
        <f t="shared" si="8"/>
        <v>12</v>
      </c>
      <c r="D65" s="5">
        <v>3.1944444444444449E-2</v>
      </c>
      <c r="E65" s="1" t="str">
        <f t="shared" si="9"/>
        <v>2760</v>
      </c>
      <c r="F65">
        <f t="shared" si="15"/>
        <v>1</v>
      </c>
      <c r="G65" s="7">
        <f t="shared" si="10"/>
        <v>0</v>
      </c>
      <c r="I65" s="6">
        <f t="shared" si="11"/>
        <v>46</v>
      </c>
      <c r="J65" s="2">
        <v>42709</v>
      </c>
      <c r="K65" s="3" t="str">
        <f t="shared" si="12"/>
        <v>1</v>
      </c>
      <c r="L65">
        <v>3923</v>
      </c>
      <c r="M65" t="s">
        <v>134</v>
      </c>
      <c r="N65" s="7">
        <f t="shared" si="13"/>
        <v>0</v>
      </c>
      <c r="O65" s="8">
        <f t="shared" si="14"/>
        <v>0</v>
      </c>
      <c r="P65" t="s">
        <v>316</v>
      </c>
      <c r="Q65">
        <v>3739</v>
      </c>
      <c r="R65">
        <v>3740</v>
      </c>
      <c r="S65">
        <v>988</v>
      </c>
      <c r="T65">
        <v>3741</v>
      </c>
      <c r="U65">
        <v>879</v>
      </c>
      <c r="V65">
        <v>60</v>
      </c>
      <c r="W65">
        <v>3195</v>
      </c>
      <c r="X65">
        <v>3196</v>
      </c>
    </row>
    <row r="66" spans="1:30">
      <c r="A66">
        <v>65</v>
      </c>
      <c r="B66" t="s">
        <v>111</v>
      </c>
      <c r="C66">
        <f t="shared" ref="C66:C97" si="16">LEN(B66)</f>
        <v>11</v>
      </c>
      <c r="D66" s="5">
        <v>3.9583333333333331E-2</v>
      </c>
      <c r="E66" s="1" t="str">
        <f t="shared" ref="E66:E97" si="17">TEXT(D66,"[s]")</f>
        <v>3420</v>
      </c>
      <c r="F66">
        <f t="shared" si="15"/>
        <v>0</v>
      </c>
      <c r="G66" s="7">
        <f t="shared" ref="G66:G97" si="18">N66+O66</f>
        <v>0</v>
      </c>
      <c r="I66" s="6">
        <f t="shared" ref="I66:I97" si="19">E66/60</f>
        <v>57</v>
      </c>
      <c r="J66" s="2">
        <v>42709</v>
      </c>
      <c r="K66" s="3" t="str">
        <f t="shared" ref="K66:K97" si="20">""&amp;WEEKDAY(J66,2)</f>
        <v>1</v>
      </c>
      <c r="L66">
        <v>58000</v>
      </c>
      <c r="M66" t="s">
        <v>135</v>
      </c>
      <c r="N66" s="7">
        <f t="shared" ref="N66:N97" si="21">IFERROR(FIND("你",B66),)</f>
        <v>0</v>
      </c>
      <c r="O66" s="8">
        <f t="shared" ref="O66:O97" si="22">IFERROR(FIND("我",B66),0)</f>
        <v>0</v>
      </c>
      <c r="P66" t="s">
        <v>317</v>
      </c>
      <c r="Q66">
        <v>60</v>
      </c>
      <c r="R66">
        <v>291</v>
      </c>
      <c r="S66">
        <v>1097</v>
      </c>
      <c r="T66">
        <v>1637</v>
      </c>
      <c r="U66">
        <v>3742</v>
      </c>
    </row>
    <row r="67" spans="1:30">
      <c r="A67">
        <v>66</v>
      </c>
      <c r="B67" t="s">
        <v>112</v>
      </c>
      <c r="C67">
        <f t="shared" si="16"/>
        <v>6</v>
      </c>
      <c r="D67" s="5">
        <v>4.1666666666666664E-2</v>
      </c>
      <c r="E67" s="1" t="str">
        <f t="shared" si="17"/>
        <v>3600</v>
      </c>
      <c r="F67">
        <f t="shared" si="15"/>
        <v>0</v>
      </c>
      <c r="G67" s="7">
        <f t="shared" si="18"/>
        <v>0</v>
      </c>
      <c r="I67" s="6">
        <f t="shared" si="19"/>
        <v>60</v>
      </c>
      <c r="J67" s="2">
        <v>42709</v>
      </c>
      <c r="K67" s="3" t="str">
        <f t="shared" si="20"/>
        <v>1</v>
      </c>
      <c r="L67">
        <v>4275</v>
      </c>
      <c r="M67" t="s">
        <v>136</v>
      </c>
      <c r="N67" s="7">
        <f t="shared" si="21"/>
        <v>0</v>
      </c>
      <c r="O67" s="8">
        <f t="shared" si="22"/>
        <v>0</v>
      </c>
      <c r="P67" t="s">
        <v>318</v>
      </c>
      <c r="Q67">
        <v>3710</v>
      </c>
      <c r="R67">
        <v>249</v>
      </c>
      <c r="S67">
        <v>3743</v>
      </c>
      <c r="T67">
        <v>1303</v>
      </c>
    </row>
    <row r="68" spans="1:30">
      <c r="A68">
        <v>67</v>
      </c>
      <c r="B68" t="s">
        <v>113</v>
      </c>
      <c r="C68">
        <f t="shared" si="16"/>
        <v>16</v>
      </c>
      <c r="D68" s="5">
        <v>0.18472222222222223</v>
      </c>
      <c r="E68" s="1" t="str">
        <f t="shared" si="17"/>
        <v>15960</v>
      </c>
      <c r="F68">
        <f t="shared" si="15"/>
        <v>0</v>
      </c>
      <c r="G68" s="7">
        <f t="shared" si="18"/>
        <v>0</v>
      </c>
      <c r="I68" s="6">
        <f t="shared" si="19"/>
        <v>266</v>
      </c>
      <c r="J68" s="2">
        <v>42709</v>
      </c>
      <c r="K68" s="3" t="str">
        <f t="shared" si="20"/>
        <v>1</v>
      </c>
      <c r="L68">
        <v>38000</v>
      </c>
      <c r="M68" t="s">
        <v>137</v>
      </c>
      <c r="N68" s="7">
        <f t="shared" si="21"/>
        <v>0</v>
      </c>
      <c r="O68" s="8">
        <f t="shared" si="22"/>
        <v>0</v>
      </c>
      <c r="P68" t="s">
        <v>319</v>
      </c>
      <c r="Q68">
        <v>60</v>
      </c>
      <c r="R68">
        <v>1720</v>
      </c>
      <c r="S68">
        <v>2125</v>
      </c>
      <c r="T68">
        <v>737</v>
      </c>
      <c r="U68">
        <v>3400</v>
      </c>
      <c r="V68">
        <v>2970</v>
      </c>
      <c r="W68">
        <v>40</v>
      </c>
      <c r="X68">
        <v>3420</v>
      </c>
      <c r="Y68">
        <v>58</v>
      </c>
    </row>
    <row r="69" spans="1:30">
      <c r="A69">
        <v>68</v>
      </c>
      <c r="B69" t="s">
        <v>114</v>
      </c>
      <c r="C69">
        <f t="shared" si="16"/>
        <v>10</v>
      </c>
      <c r="D69" s="5">
        <v>2.8472222222222222E-2</v>
      </c>
      <c r="E69" s="1" t="str">
        <f t="shared" si="17"/>
        <v>2460</v>
      </c>
      <c r="F69">
        <f t="shared" si="15"/>
        <v>0</v>
      </c>
      <c r="G69" s="7">
        <f t="shared" si="18"/>
        <v>0</v>
      </c>
      <c r="I69" s="6">
        <f t="shared" si="19"/>
        <v>41</v>
      </c>
      <c r="J69" s="2">
        <v>42709</v>
      </c>
      <c r="K69" s="3" t="str">
        <f t="shared" si="20"/>
        <v>1</v>
      </c>
      <c r="L69">
        <v>1735</v>
      </c>
      <c r="M69" t="s">
        <v>138</v>
      </c>
      <c r="N69" s="7">
        <f t="shared" si="21"/>
        <v>0</v>
      </c>
      <c r="O69" s="8">
        <f t="shared" si="22"/>
        <v>0</v>
      </c>
      <c r="P69" t="s">
        <v>320</v>
      </c>
      <c r="Q69">
        <v>1981</v>
      </c>
      <c r="R69">
        <v>3505</v>
      </c>
      <c r="S69">
        <v>3506</v>
      </c>
      <c r="T69">
        <v>599</v>
      </c>
      <c r="U69">
        <v>3738</v>
      </c>
    </row>
    <row r="70" spans="1:30">
      <c r="A70">
        <v>69</v>
      </c>
      <c r="B70" t="s">
        <v>115</v>
      </c>
      <c r="C70">
        <f t="shared" si="16"/>
        <v>10</v>
      </c>
      <c r="D70" s="5">
        <v>0.14027777777777778</v>
      </c>
      <c r="E70" s="1" t="str">
        <f t="shared" si="17"/>
        <v>12120</v>
      </c>
      <c r="F70">
        <f t="shared" si="15"/>
        <v>0</v>
      </c>
      <c r="G70" s="7">
        <f t="shared" si="18"/>
        <v>1</v>
      </c>
      <c r="I70" s="6">
        <f t="shared" si="19"/>
        <v>202</v>
      </c>
      <c r="J70" s="2">
        <v>42709</v>
      </c>
      <c r="K70" s="3" t="str">
        <f t="shared" si="20"/>
        <v>1</v>
      </c>
      <c r="L70">
        <v>250000</v>
      </c>
      <c r="M70" t="s">
        <v>139</v>
      </c>
      <c r="N70" s="7">
        <f t="shared" si="21"/>
        <v>1</v>
      </c>
      <c r="O70" s="8">
        <f t="shared" si="22"/>
        <v>0</v>
      </c>
      <c r="P70" t="s">
        <v>321</v>
      </c>
      <c r="Q70">
        <v>45</v>
      </c>
      <c r="R70">
        <v>40</v>
      </c>
      <c r="S70">
        <v>1186</v>
      </c>
      <c r="T70">
        <v>1021</v>
      </c>
      <c r="U70">
        <v>45</v>
      </c>
      <c r="V70">
        <v>3586</v>
      </c>
    </row>
    <row r="71" spans="1:30">
      <c r="A71">
        <v>70</v>
      </c>
      <c r="B71" t="s">
        <v>116</v>
      </c>
      <c r="C71">
        <f t="shared" si="16"/>
        <v>16</v>
      </c>
      <c r="D71" s="5">
        <v>0.18472222222222223</v>
      </c>
      <c r="E71" s="1" t="str">
        <f t="shared" si="17"/>
        <v>15960</v>
      </c>
      <c r="F71">
        <f t="shared" si="15"/>
        <v>0</v>
      </c>
      <c r="G71" s="7">
        <f t="shared" si="18"/>
        <v>0</v>
      </c>
      <c r="I71" s="6">
        <f t="shared" si="19"/>
        <v>266</v>
      </c>
      <c r="J71" s="2">
        <v>42706</v>
      </c>
      <c r="K71" s="3" t="str">
        <f t="shared" si="20"/>
        <v>5</v>
      </c>
      <c r="L71">
        <v>1551000</v>
      </c>
      <c r="M71" t="s">
        <v>140</v>
      </c>
      <c r="N71" s="7">
        <f t="shared" si="21"/>
        <v>0</v>
      </c>
      <c r="O71" s="8">
        <f t="shared" si="22"/>
        <v>0</v>
      </c>
      <c r="P71" t="s">
        <v>322</v>
      </c>
      <c r="Q71">
        <v>60</v>
      </c>
      <c r="R71">
        <v>996</v>
      </c>
      <c r="S71">
        <v>1720</v>
      </c>
      <c r="T71">
        <v>1021</v>
      </c>
      <c r="U71">
        <v>1156</v>
      </c>
      <c r="V71">
        <v>3400</v>
      </c>
      <c r="W71">
        <v>2970</v>
      </c>
      <c r="X71">
        <v>40</v>
      </c>
      <c r="Y71">
        <v>3420</v>
      </c>
    </row>
    <row r="72" spans="1:30">
      <c r="A72">
        <v>71</v>
      </c>
      <c r="B72" t="s">
        <v>117</v>
      </c>
      <c r="C72">
        <f t="shared" si="16"/>
        <v>20</v>
      </c>
      <c r="D72" s="5">
        <v>0.23958333333333334</v>
      </c>
      <c r="E72" s="1" t="str">
        <f t="shared" si="17"/>
        <v>20700</v>
      </c>
      <c r="F72">
        <f t="shared" si="15"/>
        <v>0</v>
      </c>
      <c r="G72" s="7">
        <f t="shared" si="18"/>
        <v>12</v>
      </c>
      <c r="I72" s="6">
        <f t="shared" si="19"/>
        <v>345</v>
      </c>
      <c r="J72" s="2">
        <v>42704</v>
      </c>
      <c r="K72" s="3" t="str">
        <f t="shared" si="20"/>
        <v>3</v>
      </c>
      <c r="L72">
        <v>1854000</v>
      </c>
      <c r="M72" t="s">
        <v>141</v>
      </c>
      <c r="N72" s="7">
        <f t="shared" si="21"/>
        <v>12</v>
      </c>
      <c r="O72" s="8">
        <f t="shared" si="22"/>
        <v>0</v>
      </c>
      <c r="P72" t="s">
        <v>323</v>
      </c>
      <c r="Q72">
        <v>60</v>
      </c>
      <c r="R72">
        <v>3744</v>
      </c>
      <c r="S72">
        <v>3745</v>
      </c>
      <c r="T72">
        <v>3746</v>
      </c>
      <c r="U72">
        <v>3747</v>
      </c>
      <c r="V72">
        <v>2584</v>
      </c>
      <c r="W72">
        <v>291</v>
      </c>
      <c r="X72">
        <v>3748</v>
      </c>
      <c r="Y72">
        <v>60</v>
      </c>
      <c r="Z72">
        <v>436</v>
      </c>
    </row>
    <row r="73" spans="1:30">
      <c r="A73">
        <v>72</v>
      </c>
      <c r="B73" t="s">
        <v>118</v>
      </c>
      <c r="C73">
        <f t="shared" si="16"/>
        <v>20</v>
      </c>
      <c r="D73" s="5">
        <v>0.18888888888888888</v>
      </c>
      <c r="E73" s="1" t="str">
        <f t="shared" si="17"/>
        <v>16320</v>
      </c>
      <c r="F73">
        <f t="shared" si="15"/>
        <v>0</v>
      </c>
      <c r="G73" s="7">
        <f t="shared" si="18"/>
        <v>0</v>
      </c>
      <c r="I73" s="6">
        <f t="shared" si="19"/>
        <v>272</v>
      </c>
      <c r="J73" s="2">
        <v>42699</v>
      </c>
      <c r="K73" s="3" t="str">
        <f t="shared" si="20"/>
        <v>5</v>
      </c>
      <c r="L73">
        <v>1872000</v>
      </c>
      <c r="M73" t="s">
        <v>142</v>
      </c>
      <c r="N73" s="7">
        <f t="shared" si="21"/>
        <v>0</v>
      </c>
      <c r="O73" s="8">
        <f t="shared" si="22"/>
        <v>0</v>
      </c>
      <c r="P73" t="s">
        <v>324</v>
      </c>
      <c r="Q73">
        <v>2433</v>
      </c>
      <c r="R73">
        <v>305</v>
      </c>
      <c r="S73">
        <v>30</v>
      </c>
      <c r="T73">
        <v>3749</v>
      </c>
      <c r="U73">
        <v>494</v>
      </c>
      <c r="V73">
        <v>3724</v>
      </c>
      <c r="W73">
        <v>2466</v>
      </c>
      <c r="X73">
        <v>3750</v>
      </c>
      <c r="Y73">
        <v>1586</v>
      </c>
      <c r="Z73">
        <v>1958</v>
      </c>
      <c r="AA73">
        <v>2088</v>
      </c>
    </row>
    <row r="74" spans="1:30">
      <c r="A74">
        <v>73</v>
      </c>
      <c r="B74" t="s">
        <v>143</v>
      </c>
      <c r="C74">
        <f t="shared" si="16"/>
        <v>17</v>
      </c>
      <c r="D74" s="5">
        <v>0.25555555555555559</v>
      </c>
      <c r="E74" s="1" t="str">
        <f t="shared" si="17"/>
        <v>22080</v>
      </c>
      <c r="F74">
        <f t="shared" ref="F74:F91" si="23">COUNT(1/SEARCHB("?",B74)*ISNUMBER(B74)=0)</f>
        <v>0</v>
      </c>
      <c r="G74" s="7">
        <f t="shared" si="18"/>
        <v>7</v>
      </c>
      <c r="I74" s="6">
        <f t="shared" si="19"/>
        <v>368</v>
      </c>
      <c r="J74" s="2">
        <v>42697</v>
      </c>
      <c r="K74" s="3" t="str">
        <f t="shared" si="20"/>
        <v>3</v>
      </c>
      <c r="L74">
        <v>1640000</v>
      </c>
      <c r="M74" t="s">
        <v>165</v>
      </c>
      <c r="N74" s="7">
        <f t="shared" si="21"/>
        <v>7</v>
      </c>
      <c r="O74" s="8">
        <f t="shared" si="22"/>
        <v>0</v>
      </c>
      <c r="P74" t="s">
        <v>325</v>
      </c>
      <c r="Q74">
        <v>494</v>
      </c>
      <c r="R74">
        <v>3523</v>
      </c>
      <c r="S74">
        <v>45</v>
      </c>
      <c r="T74">
        <v>1553</v>
      </c>
      <c r="U74">
        <v>1005</v>
      </c>
      <c r="V74">
        <v>40</v>
      </c>
      <c r="W74">
        <v>3556</v>
      </c>
    </row>
    <row r="75" spans="1:30">
      <c r="A75">
        <v>74</v>
      </c>
      <c r="B75" t="s">
        <v>144</v>
      </c>
      <c r="C75">
        <f t="shared" si="16"/>
        <v>22</v>
      </c>
      <c r="D75" s="5">
        <v>0.23333333333333331</v>
      </c>
      <c r="E75" s="1" t="str">
        <f t="shared" si="17"/>
        <v>20160</v>
      </c>
      <c r="F75">
        <f t="shared" si="23"/>
        <v>1</v>
      </c>
      <c r="G75" s="7">
        <f t="shared" si="18"/>
        <v>0</v>
      </c>
      <c r="I75" s="6">
        <f t="shared" si="19"/>
        <v>336</v>
      </c>
      <c r="J75" s="2">
        <v>42695</v>
      </c>
      <c r="K75" s="3" t="str">
        <f t="shared" si="20"/>
        <v>1</v>
      </c>
      <c r="L75">
        <v>25000</v>
      </c>
      <c r="M75" t="s">
        <v>166</v>
      </c>
      <c r="N75" s="7">
        <f t="shared" si="21"/>
        <v>0</v>
      </c>
      <c r="O75" s="8">
        <f t="shared" si="22"/>
        <v>0</v>
      </c>
      <c r="P75" t="s">
        <v>326</v>
      </c>
      <c r="Q75">
        <v>3372</v>
      </c>
      <c r="R75">
        <v>1489</v>
      </c>
      <c r="S75">
        <v>30</v>
      </c>
      <c r="T75">
        <v>3726</v>
      </c>
      <c r="U75">
        <v>3751</v>
      </c>
      <c r="V75">
        <v>1366</v>
      </c>
      <c r="W75">
        <v>3752</v>
      </c>
      <c r="X75">
        <v>1508</v>
      </c>
      <c r="Y75">
        <v>3753</v>
      </c>
      <c r="Z75">
        <v>3754</v>
      </c>
    </row>
    <row r="76" spans="1:30">
      <c r="A76">
        <v>75</v>
      </c>
      <c r="B76" t="s">
        <v>145</v>
      </c>
      <c r="C76">
        <f t="shared" si="16"/>
        <v>13</v>
      </c>
      <c r="D76" s="5">
        <v>0.20972222222222223</v>
      </c>
      <c r="E76" s="1" t="str">
        <f t="shared" si="17"/>
        <v>18120</v>
      </c>
      <c r="F76">
        <f t="shared" si="23"/>
        <v>0</v>
      </c>
      <c r="G76" s="7">
        <f t="shared" si="18"/>
        <v>0</v>
      </c>
      <c r="I76" s="6">
        <f t="shared" si="19"/>
        <v>302</v>
      </c>
      <c r="J76" s="2">
        <v>42694</v>
      </c>
      <c r="K76" s="3" t="str">
        <f t="shared" si="20"/>
        <v>7</v>
      </c>
      <c r="L76">
        <v>876000</v>
      </c>
      <c r="M76" t="s">
        <v>167</v>
      </c>
      <c r="N76" s="7">
        <f t="shared" si="21"/>
        <v>0</v>
      </c>
      <c r="O76" s="8">
        <f t="shared" si="22"/>
        <v>0</v>
      </c>
      <c r="P76" t="s">
        <v>327</v>
      </c>
      <c r="Q76">
        <v>60</v>
      </c>
      <c r="R76">
        <v>2878</v>
      </c>
      <c r="S76">
        <v>352</v>
      </c>
      <c r="T76">
        <v>353</v>
      </c>
      <c r="U76">
        <v>3755</v>
      </c>
      <c r="V76">
        <v>58</v>
      </c>
    </row>
    <row r="77" spans="1:30">
      <c r="A77">
        <v>76</v>
      </c>
      <c r="B77" t="s">
        <v>144</v>
      </c>
      <c r="C77">
        <f t="shared" si="16"/>
        <v>22</v>
      </c>
      <c r="D77" s="5">
        <v>0.24444444444444446</v>
      </c>
      <c r="E77" s="1" t="str">
        <f t="shared" si="17"/>
        <v>21120</v>
      </c>
      <c r="F77">
        <f t="shared" si="23"/>
        <v>1</v>
      </c>
      <c r="G77" s="7">
        <f t="shared" si="18"/>
        <v>0</v>
      </c>
      <c r="I77" s="6">
        <f t="shared" si="19"/>
        <v>352</v>
      </c>
      <c r="J77" s="2">
        <v>42692</v>
      </c>
      <c r="K77" s="3" t="str">
        <f t="shared" si="20"/>
        <v>5</v>
      </c>
      <c r="L77">
        <v>3252000</v>
      </c>
      <c r="M77" t="s">
        <v>168</v>
      </c>
      <c r="N77" s="7">
        <f t="shared" si="21"/>
        <v>0</v>
      </c>
      <c r="O77" s="8">
        <f t="shared" si="22"/>
        <v>0</v>
      </c>
      <c r="P77" t="s">
        <v>326</v>
      </c>
      <c r="Q77">
        <v>3372</v>
      </c>
      <c r="R77">
        <v>1489</v>
      </c>
      <c r="S77">
        <v>30</v>
      </c>
      <c r="T77">
        <v>3726</v>
      </c>
      <c r="U77">
        <v>3751</v>
      </c>
      <c r="V77">
        <v>1366</v>
      </c>
      <c r="W77">
        <v>3752</v>
      </c>
      <c r="X77">
        <v>1508</v>
      </c>
      <c r="Y77">
        <v>3753</v>
      </c>
      <c r="Z77">
        <v>3754</v>
      </c>
    </row>
    <row r="78" spans="1:30">
      <c r="A78">
        <v>77</v>
      </c>
      <c r="B78" t="s">
        <v>146</v>
      </c>
      <c r="C78">
        <f t="shared" si="16"/>
        <v>28</v>
      </c>
      <c r="D78" s="5">
        <v>0.25</v>
      </c>
      <c r="E78" s="1" t="str">
        <f t="shared" si="17"/>
        <v>21600</v>
      </c>
      <c r="F78">
        <f t="shared" si="23"/>
        <v>0</v>
      </c>
      <c r="G78" s="7">
        <f t="shared" si="18"/>
        <v>0</v>
      </c>
      <c r="I78" s="6">
        <f t="shared" si="19"/>
        <v>360</v>
      </c>
      <c r="J78" s="2">
        <v>42689</v>
      </c>
      <c r="K78" s="3" t="str">
        <f t="shared" si="20"/>
        <v>2</v>
      </c>
      <c r="L78">
        <v>487000</v>
      </c>
      <c r="M78" t="s">
        <v>169</v>
      </c>
      <c r="N78" s="7">
        <f t="shared" si="21"/>
        <v>0</v>
      </c>
      <c r="O78" s="8">
        <f t="shared" si="22"/>
        <v>0</v>
      </c>
      <c r="P78" t="s">
        <v>328</v>
      </c>
      <c r="Q78">
        <v>3756</v>
      </c>
      <c r="R78">
        <v>30</v>
      </c>
      <c r="S78">
        <v>523</v>
      </c>
      <c r="T78">
        <v>3757</v>
      </c>
      <c r="U78">
        <v>193</v>
      </c>
      <c r="V78">
        <v>3539</v>
      </c>
      <c r="W78">
        <v>3758</v>
      </c>
      <c r="X78">
        <v>3641</v>
      </c>
      <c r="Y78">
        <v>1494</v>
      </c>
      <c r="Z78">
        <v>3759</v>
      </c>
      <c r="AA78">
        <v>3760</v>
      </c>
      <c r="AB78">
        <v>2122</v>
      </c>
      <c r="AC78">
        <v>798</v>
      </c>
      <c r="AD78">
        <v>1102</v>
      </c>
    </row>
    <row r="79" spans="1:30">
      <c r="A79">
        <v>78</v>
      </c>
      <c r="B79" t="s">
        <v>147</v>
      </c>
      <c r="C79">
        <f t="shared" si="16"/>
        <v>17</v>
      </c>
      <c r="D79" s="5">
        <v>0.12152777777777778</v>
      </c>
      <c r="E79" s="1" t="str">
        <f t="shared" si="17"/>
        <v>10500</v>
      </c>
      <c r="F79">
        <f t="shared" si="23"/>
        <v>0</v>
      </c>
      <c r="G79" s="7">
        <f t="shared" si="18"/>
        <v>0</v>
      </c>
      <c r="I79" s="6">
        <f t="shared" si="19"/>
        <v>175</v>
      </c>
      <c r="J79" s="2">
        <v>42685</v>
      </c>
      <c r="K79" s="3" t="str">
        <f t="shared" si="20"/>
        <v>5</v>
      </c>
      <c r="L79">
        <v>17000</v>
      </c>
      <c r="M79" t="s">
        <v>170</v>
      </c>
      <c r="N79" s="7">
        <f t="shared" si="21"/>
        <v>0</v>
      </c>
      <c r="O79" s="8">
        <f t="shared" si="22"/>
        <v>0</v>
      </c>
      <c r="P79" t="s">
        <v>329</v>
      </c>
      <c r="Q79">
        <v>1981</v>
      </c>
      <c r="R79">
        <v>3505</v>
      </c>
      <c r="S79">
        <v>3506</v>
      </c>
      <c r="T79">
        <v>3195</v>
      </c>
      <c r="U79">
        <v>3196</v>
      </c>
      <c r="V79">
        <v>3354</v>
      </c>
      <c r="W79">
        <v>112</v>
      </c>
      <c r="X79">
        <v>151</v>
      </c>
      <c r="Y79">
        <v>98</v>
      </c>
      <c r="Z79">
        <v>3761</v>
      </c>
      <c r="AA79">
        <v>471</v>
      </c>
    </row>
    <row r="80" spans="1:30">
      <c r="A80">
        <v>79</v>
      </c>
      <c r="B80" t="s">
        <v>148</v>
      </c>
      <c r="C80">
        <f t="shared" si="16"/>
        <v>27</v>
      </c>
      <c r="D80" s="5">
        <v>0.22361111111111109</v>
      </c>
      <c r="E80" s="1" t="str">
        <f t="shared" si="17"/>
        <v>19320</v>
      </c>
      <c r="F80">
        <f t="shared" si="23"/>
        <v>0</v>
      </c>
      <c r="G80" s="7">
        <f t="shared" si="18"/>
        <v>0</v>
      </c>
      <c r="I80" s="6">
        <f t="shared" si="19"/>
        <v>322</v>
      </c>
      <c r="J80" s="2">
        <v>42682</v>
      </c>
      <c r="K80" s="3" t="str">
        <f t="shared" si="20"/>
        <v>2</v>
      </c>
      <c r="L80">
        <v>514000</v>
      </c>
      <c r="M80" t="s">
        <v>171</v>
      </c>
      <c r="N80" s="7">
        <f t="shared" si="21"/>
        <v>0</v>
      </c>
      <c r="O80" s="8">
        <f t="shared" si="22"/>
        <v>0</v>
      </c>
      <c r="P80" t="s">
        <v>330</v>
      </c>
      <c r="Q80">
        <v>3756</v>
      </c>
      <c r="R80">
        <v>30</v>
      </c>
      <c r="S80">
        <v>1140</v>
      </c>
      <c r="T80">
        <v>3762</v>
      </c>
      <c r="U80">
        <v>40</v>
      </c>
      <c r="V80">
        <v>39</v>
      </c>
      <c r="W80">
        <v>39</v>
      </c>
      <c r="X80">
        <v>3763</v>
      </c>
      <c r="Y80">
        <v>391</v>
      </c>
      <c r="Z80">
        <v>822</v>
      </c>
      <c r="AA80">
        <v>274</v>
      </c>
      <c r="AB80">
        <v>3764</v>
      </c>
      <c r="AC80">
        <v>3765</v>
      </c>
      <c r="AD80">
        <v>58</v>
      </c>
    </row>
    <row r="81" spans="1:32">
      <c r="A81">
        <v>80</v>
      </c>
      <c r="B81" t="s">
        <v>149</v>
      </c>
      <c r="C81">
        <f t="shared" si="16"/>
        <v>16</v>
      </c>
      <c r="D81" s="5">
        <v>0.11388888888888889</v>
      </c>
      <c r="E81" s="1" t="str">
        <f t="shared" si="17"/>
        <v>9840</v>
      </c>
      <c r="F81">
        <f t="shared" si="23"/>
        <v>0</v>
      </c>
      <c r="G81" s="7">
        <f t="shared" si="18"/>
        <v>0</v>
      </c>
      <c r="I81" s="6">
        <f t="shared" si="19"/>
        <v>164</v>
      </c>
      <c r="J81" s="2">
        <v>42678</v>
      </c>
      <c r="K81" s="3" t="str">
        <f t="shared" si="20"/>
        <v>5</v>
      </c>
      <c r="L81">
        <v>3292</v>
      </c>
      <c r="M81" t="s">
        <v>172</v>
      </c>
      <c r="N81" s="7">
        <f t="shared" si="21"/>
        <v>0</v>
      </c>
      <c r="O81" s="8">
        <f t="shared" si="22"/>
        <v>0</v>
      </c>
      <c r="P81" t="s">
        <v>331</v>
      </c>
      <c r="Q81">
        <v>1981</v>
      </c>
      <c r="R81">
        <v>3505</v>
      </c>
      <c r="S81">
        <v>3506</v>
      </c>
      <c r="T81">
        <v>3766</v>
      </c>
      <c r="U81">
        <v>60</v>
      </c>
      <c r="V81">
        <v>3767</v>
      </c>
      <c r="W81">
        <v>3430</v>
      </c>
      <c r="X81">
        <v>3768</v>
      </c>
      <c r="Y81">
        <v>248</v>
      </c>
      <c r="Z81">
        <v>3769</v>
      </c>
    </row>
    <row r="82" spans="1:32">
      <c r="A82">
        <v>81</v>
      </c>
      <c r="B82" t="s">
        <v>150</v>
      </c>
      <c r="C82">
        <f t="shared" si="16"/>
        <v>20</v>
      </c>
      <c r="D82" s="5">
        <v>0.27013888888888887</v>
      </c>
      <c r="E82" s="1" t="str">
        <f t="shared" si="17"/>
        <v>23340</v>
      </c>
      <c r="F82">
        <f t="shared" si="23"/>
        <v>0</v>
      </c>
      <c r="G82" s="7">
        <f t="shared" si="18"/>
        <v>0</v>
      </c>
      <c r="I82" s="6">
        <f t="shared" si="19"/>
        <v>389</v>
      </c>
      <c r="J82" s="2">
        <v>42675</v>
      </c>
      <c r="K82" s="3" t="str">
        <f t="shared" si="20"/>
        <v>2</v>
      </c>
      <c r="L82">
        <v>532000</v>
      </c>
      <c r="M82" t="s">
        <v>173</v>
      </c>
      <c r="N82" s="7">
        <f t="shared" si="21"/>
        <v>0</v>
      </c>
      <c r="O82" s="8">
        <f t="shared" si="22"/>
        <v>0</v>
      </c>
      <c r="P82" t="s">
        <v>332</v>
      </c>
      <c r="Q82">
        <v>3756</v>
      </c>
      <c r="R82">
        <v>30</v>
      </c>
      <c r="S82">
        <v>1140</v>
      </c>
      <c r="T82">
        <v>3478</v>
      </c>
      <c r="U82">
        <v>391</v>
      </c>
      <c r="V82">
        <v>737</v>
      </c>
      <c r="W82">
        <v>3400</v>
      </c>
      <c r="X82">
        <v>3770</v>
      </c>
      <c r="Y82">
        <v>3726</v>
      </c>
      <c r="Z82">
        <v>58</v>
      </c>
    </row>
    <row r="83" spans="1:32">
      <c r="A83">
        <v>82</v>
      </c>
      <c r="B83" t="s">
        <v>151</v>
      </c>
      <c r="C83">
        <f t="shared" si="16"/>
        <v>17</v>
      </c>
      <c r="D83" s="5">
        <v>0.18055555555555555</v>
      </c>
      <c r="E83" s="1" t="str">
        <f t="shared" si="17"/>
        <v>15600</v>
      </c>
      <c r="F83">
        <f t="shared" si="23"/>
        <v>0</v>
      </c>
      <c r="G83" s="7">
        <f t="shared" si="18"/>
        <v>0</v>
      </c>
      <c r="I83" s="6">
        <f t="shared" si="19"/>
        <v>260</v>
      </c>
      <c r="J83" s="2">
        <v>42671</v>
      </c>
      <c r="K83" s="3" t="str">
        <f t="shared" si="20"/>
        <v>5</v>
      </c>
      <c r="L83">
        <v>25000</v>
      </c>
      <c r="M83" t="s">
        <v>174</v>
      </c>
      <c r="N83" s="7">
        <f t="shared" si="21"/>
        <v>0</v>
      </c>
      <c r="O83" s="8">
        <f t="shared" si="22"/>
        <v>0</v>
      </c>
      <c r="P83" t="s">
        <v>333</v>
      </c>
      <c r="Q83">
        <v>1981</v>
      </c>
      <c r="R83">
        <v>3505</v>
      </c>
      <c r="S83">
        <v>3506</v>
      </c>
      <c r="T83">
        <v>3771</v>
      </c>
      <c r="U83">
        <v>3772</v>
      </c>
      <c r="V83">
        <v>3773</v>
      </c>
      <c r="W83">
        <v>3508</v>
      </c>
      <c r="X83">
        <v>487</v>
      </c>
      <c r="Y83">
        <v>2747</v>
      </c>
    </row>
    <row r="84" spans="1:32">
      <c r="A84">
        <v>83</v>
      </c>
      <c r="B84" t="s">
        <v>152</v>
      </c>
      <c r="C84">
        <f t="shared" si="16"/>
        <v>19</v>
      </c>
      <c r="D84" s="5">
        <v>0.25277777777777777</v>
      </c>
      <c r="E84" s="1" t="str">
        <f t="shared" si="17"/>
        <v>21840</v>
      </c>
      <c r="F84">
        <f t="shared" si="23"/>
        <v>0</v>
      </c>
      <c r="G84" s="7">
        <f t="shared" si="18"/>
        <v>0</v>
      </c>
      <c r="I84" s="6">
        <f t="shared" si="19"/>
        <v>364</v>
      </c>
      <c r="J84" s="2">
        <v>42668</v>
      </c>
      <c r="K84" s="3" t="str">
        <f t="shared" si="20"/>
        <v>2</v>
      </c>
      <c r="L84">
        <v>1495000</v>
      </c>
      <c r="M84" t="s">
        <v>175</v>
      </c>
      <c r="N84" s="7">
        <f t="shared" si="21"/>
        <v>0</v>
      </c>
      <c r="O84" s="8">
        <f t="shared" si="22"/>
        <v>0</v>
      </c>
      <c r="P84" t="s">
        <v>334</v>
      </c>
      <c r="Q84">
        <v>3756</v>
      </c>
      <c r="R84">
        <v>30</v>
      </c>
      <c r="S84">
        <v>1140</v>
      </c>
      <c r="T84">
        <v>3389</v>
      </c>
      <c r="U84">
        <v>3148</v>
      </c>
      <c r="V84">
        <v>799</v>
      </c>
      <c r="W84">
        <v>1971</v>
      </c>
      <c r="X84">
        <v>1105</v>
      </c>
      <c r="Y84">
        <v>1004</v>
      </c>
      <c r="Z84">
        <v>3390</v>
      </c>
    </row>
    <row r="85" spans="1:32">
      <c r="A85">
        <v>84</v>
      </c>
      <c r="B85" t="s">
        <v>153</v>
      </c>
      <c r="C85">
        <f t="shared" si="16"/>
        <v>13</v>
      </c>
      <c r="D85" s="5">
        <v>0.13472222222222222</v>
      </c>
      <c r="E85" s="1" t="str">
        <f t="shared" si="17"/>
        <v>11640</v>
      </c>
      <c r="F85">
        <f t="shared" si="23"/>
        <v>0</v>
      </c>
      <c r="G85" s="7">
        <f t="shared" si="18"/>
        <v>0</v>
      </c>
      <c r="I85" s="6">
        <f t="shared" si="19"/>
        <v>194</v>
      </c>
      <c r="J85" s="2">
        <v>42663</v>
      </c>
      <c r="K85" s="3" t="str">
        <f t="shared" si="20"/>
        <v>4</v>
      </c>
      <c r="L85">
        <v>20000</v>
      </c>
      <c r="M85" t="s">
        <v>176</v>
      </c>
      <c r="N85" s="7">
        <f t="shared" si="21"/>
        <v>0</v>
      </c>
      <c r="O85" s="8">
        <f t="shared" si="22"/>
        <v>0</v>
      </c>
      <c r="P85" t="s">
        <v>335</v>
      </c>
      <c r="Q85">
        <v>1981</v>
      </c>
      <c r="R85">
        <v>3505</v>
      </c>
      <c r="S85">
        <v>3506</v>
      </c>
      <c r="T85">
        <v>3563</v>
      </c>
      <c r="U85">
        <v>1771</v>
      </c>
      <c r="V85">
        <v>40</v>
      </c>
      <c r="W85">
        <v>3567</v>
      </c>
      <c r="X85">
        <v>3195</v>
      </c>
      <c r="Y85">
        <v>3196</v>
      </c>
    </row>
    <row r="86" spans="1:32">
      <c r="A86">
        <v>85</v>
      </c>
      <c r="B86" t="s">
        <v>154</v>
      </c>
      <c r="C86">
        <f t="shared" si="16"/>
        <v>22</v>
      </c>
      <c r="D86" s="5">
        <v>0.25625000000000003</v>
      </c>
      <c r="E86" s="1" t="str">
        <f t="shared" si="17"/>
        <v>22140</v>
      </c>
      <c r="F86">
        <f t="shared" si="23"/>
        <v>0</v>
      </c>
      <c r="G86" s="7">
        <f t="shared" si="18"/>
        <v>0</v>
      </c>
      <c r="I86" s="6">
        <f t="shared" si="19"/>
        <v>369</v>
      </c>
      <c r="J86" s="2">
        <v>42661</v>
      </c>
      <c r="K86" s="3" t="str">
        <f t="shared" si="20"/>
        <v>2</v>
      </c>
      <c r="L86">
        <v>516000</v>
      </c>
      <c r="M86" t="s">
        <v>177</v>
      </c>
      <c r="N86" s="7">
        <f t="shared" si="21"/>
        <v>0</v>
      </c>
      <c r="O86" s="8">
        <f t="shared" si="22"/>
        <v>0</v>
      </c>
      <c r="P86" t="s">
        <v>336</v>
      </c>
      <c r="Q86">
        <v>3756</v>
      </c>
      <c r="R86">
        <v>30</v>
      </c>
      <c r="S86">
        <v>1140</v>
      </c>
      <c r="T86">
        <v>97</v>
      </c>
      <c r="U86">
        <v>3774</v>
      </c>
      <c r="V86">
        <v>3775</v>
      </c>
      <c r="W86">
        <v>391</v>
      </c>
      <c r="X86">
        <v>1021</v>
      </c>
      <c r="Y86">
        <v>942</v>
      </c>
      <c r="Z86">
        <v>2718</v>
      </c>
      <c r="AA86">
        <v>58</v>
      </c>
    </row>
    <row r="87" spans="1:32">
      <c r="A87">
        <v>86</v>
      </c>
      <c r="B87" t="s">
        <v>155</v>
      </c>
      <c r="C87">
        <f t="shared" si="16"/>
        <v>10</v>
      </c>
      <c r="D87" s="5">
        <v>0.1013888888888889</v>
      </c>
      <c r="E87" s="1" t="str">
        <f t="shared" si="17"/>
        <v>8760</v>
      </c>
      <c r="F87">
        <f t="shared" si="23"/>
        <v>0</v>
      </c>
      <c r="G87" s="7">
        <f t="shared" si="18"/>
        <v>0</v>
      </c>
      <c r="I87" s="6">
        <f t="shared" si="19"/>
        <v>146</v>
      </c>
      <c r="J87" s="2">
        <v>42661</v>
      </c>
      <c r="K87" s="3" t="str">
        <f t="shared" si="20"/>
        <v>2</v>
      </c>
      <c r="L87">
        <v>9658</v>
      </c>
      <c r="M87" t="s">
        <v>178</v>
      </c>
      <c r="N87" s="7">
        <f t="shared" si="21"/>
        <v>0</v>
      </c>
      <c r="O87" s="8">
        <f t="shared" si="22"/>
        <v>0</v>
      </c>
      <c r="P87" t="s">
        <v>337</v>
      </c>
      <c r="Q87">
        <v>3776</v>
      </c>
      <c r="R87">
        <v>1958</v>
      </c>
      <c r="S87">
        <v>1088</v>
      </c>
      <c r="T87">
        <v>2604</v>
      </c>
      <c r="U87">
        <v>3423</v>
      </c>
      <c r="V87">
        <v>1349</v>
      </c>
    </row>
    <row r="88" spans="1:32">
      <c r="A88">
        <v>87</v>
      </c>
      <c r="B88" t="s">
        <v>156</v>
      </c>
      <c r="C88">
        <f t="shared" si="16"/>
        <v>22</v>
      </c>
      <c r="D88" s="5">
        <v>0.23194444444444443</v>
      </c>
      <c r="E88" s="1" t="str">
        <f t="shared" si="17"/>
        <v>20040</v>
      </c>
      <c r="F88">
        <f t="shared" si="23"/>
        <v>0</v>
      </c>
      <c r="G88" s="7">
        <f t="shared" si="18"/>
        <v>0</v>
      </c>
      <c r="I88" s="6">
        <f t="shared" si="19"/>
        <v>334</v>
      </c>
      <c r="J88" s="2">
        <v>42660</v>
      </c>
      <c r="K88" s="3" t="str">
        <f t="shared" si="20"/>
        <v>1</v>
      </c>
      <c r="L88">
        <v>6909</v>
      </c>
      <c r="M88" t="s">
        <v>179</v>
      </c>
      <c r="N88" s="7">
        <f t="shared" si="21"/>
        <v>0</v>
      </c>
      <c r="O88" s="8">
        <f t="shared" si="22"/>
        <v>0</v>
      </c>
      <c r="P88" t="s">
        <v>338</v>
      </c>
      <c r="Q88">
        <v>3777</v>
      </c>
      <c r="R88">
        <v>341</v>
      </c>
      <c r="S88">
        <v>3156</v>
      </c>
      <c r="T88">
        <v>3778</v>
      </c>
      <c r="U88">
        <v>3779</v>
      </c>
      <c r="V88">
        <v>1670</v>
      </c>
      <c r="W88">
        <v>3780</v>
      </c>
      <c r="X88">
        <v>1024</v>
      </c>
      <c r="Y88">
        <v>1372</v>
      </c>
      <c r="Z88">
        <v>3781</v>
      </c>
      <c r="AA88">
        <v>3782</v>
      </c>
      <c r="AB88">
        <v>40</v>
      </c>
      <c r="AC88">
        <v>3783</v>
      </c>
    </row>
    <row r="89" spans="1:32">
      <c r="A89">
        <v>88</v>
      </c>
      <c r="B89" t="s">
        <v>157</v>
      </c>
      <c r="C89">
        <f t="shared" si="16"/>
        <v>19</v>
      </c>
      <c r="D89" s="5">
        <v>0.17569444444444446</v>
      </c>
      <c r="E89" s="1" t="str">
        <f t="shared" si="17"/>
        <v>15180</v>
      </c>
      <c r="F89">
        <f t="shared" si="23"/>
        <v>0</v>
      </c>
      <c r="G89" s="7">
        <f t="shared" si="18"/>
        <v>0</v>
      </c>
      <c r="I89" s="6">
        <f t="shared" si="19"/>
        <v>253</v>
      </c>
      <c r="J89" s="2">
        <v>42657</v>
      </c>
      <c r="K89" s="3" t="str">
        <f t="shared" si="20"/>
        <v>5</v>
      </c>
      <c r="L89">
        <v>9798</v>
      </c>
      <c r="M89" t="s">
        <v>180</v>
      </c>
      <c r="N89" s="7">
        <f t="shared" si="21"/>
        <v>0</v>
      </c>
      <c r="O89" s="8">
        <f t="shared" si="22"/>
        <v>0</v>
      </c>
      <c r="P89" t="s">
        <v>339</v>
      </c>
      <c r="Q89">
        <v>1981</v>
      </c>
      <c r="R89">
        <v>3505</v>
      </c>
      <c r="S89">
        <v>3506</v>
      </c>
      <c r="T89">
        <v>60</v>
      </c>
      <c r="U89">
        <v>3537</v>
      </c>
      <c r="V89">
        <v>3784</v>
      </c>
      <c r="W89">
        <v>3785</v>
      </c>
      <c r="X89">
        <v>2840</v>
      </c>
      <c r="Y89">
        <v>3541</v>
      </c>
      <c r="Z89">
        <v>3542</v>
      </c>
    </row>
    <row r="90" spans="1:32">
      <c r="A90">
        <v>89</v>
      </c>
      <c r="B90" t="s">
        <v>158</v>
      </c>
      <c r="C90">
        <f t="shared" si="16"/>
        <v>23</v>
      </c>
      <c r="D90" s="5">
        <v>0.25208333333333333</v>
      </c>
      <c r="E90" s="1" t="str">
        <f t="shared" si="17"/>
        <v>21780</v>
      </c>
      <c r="F90">
        <f t="shared" si="23"/>
        <v>0</v>
      </c>
      <c r="G90" s="7">
        <f t="shared" si="18"/>
        <v>0</v>
      </c>
      <c r="I90" s="6">
        <f t="shared" si="19"/>
        <v>363</v>
      </c>
      <c r="J90" s="2">
        <v>42654</v>
      </c>
      <c r="K90" s="3" t="str">
        <f t="shared" si="20"/>
        <v>2</v>
      </c>
      <c r="L90">
        <v>354000</v>
      </c>
      <c r="M90" t="s">
        <v>181</v>
      </c>
      <c r="N90" s="7">
        <f t="shared" si="21"/>
        <v>0</v>
      </c>
      <c r="O90" s="8">
        <f t="shared" si="22"/>
        <v>0</v>
      </c>
      <c r="P90" t="s">
        <v>340</v>
      </c>
      <c r="Q90">
        <v>3756</v>
      </c>
      <c r="R90">
        <v>269</v>
      </c>
      <c r="S90">
        <v>1140</v>
      </c>
      <c r="T90">
        <v>386</v>
      </c>
      <c r="U90">
        <v>1604</v>
      </c>
      <c r="V90">
        <v>466</v>
      </c>
      <c r="W90">
        <v>391</v>
      </c>
      <c r="X90">
        <v>737</v>
      </c>
      <c r="Y90">
        <v>2762</v>
      </c>
      <c r="Z90">
        <v>3786</v>
      </c>
      <c r="AA90">
        <v>58</v>
      </c>
    </row>
    <row r="91" spans="1:32">
      <c r="A91">
        <v>90</v>
      </c>
      <c r="B91" t="s">
        <v>159</v>
      </c>
      <c r="C91">
        <f t="shared" si="16"/>
        <v>9</v>
      </c>
      <c r="D91" s="5">
        <v>0.15486111111111112</v>
      </c>
      <c r="E91" s="1" t="str">
        <f t="shared" si="17"/>
        <v>13380</v>
      </c>
      <c r="F91">
        <f t="shared" si="23"/>
        <v>0</v>
      </c>
      <c r="G91" s="7">
        <f t="shared" si="18"/>
        <v>0</v>
      </c>
      <c r="I91" s="6">
        <f t="shared" si="19"/>
        <v>223</v>
      </c>
      <c r="J91" s="2">
        <v>42643</v>
      </c>
      <c r="K91" s="3" t="str">
        <f t="shared" si="20"/>
        <v>5</v>
      </c>
      <c r="L91">
        <v>18000</v>
      </c>
      <c r="M91" t="s">
        <v>182</v>
      </c>
      <c r="N91" s="7">
        <f t="shared" si="21"/>
        <v>0</v>
      </c>
      <c r="O91" s="8">
        <f t="shared" si="22"/>
        <v>0</v>
      </c>
      <c r="P91" t="s">
        <v>341</v>
      </c>
      <c r="Q91">
        <v>1981</v>
      </c>
      <c r="R91">
        <v>3505</v>
      </c>
      <c r="S91">
        <v>3506</v>
      </c>
      <c r="T91">
        <v>599</v>
      </c>
      <c r="U91">
        <v>3013</v>
      </c>
      <c r="V91">
        <v>3787</v>
      </c>
    </row>
    <row r="92" spans="1:32">
      <c r="A92">
        <v>91</v>
      </c>
      <c r="B92" t="s">
        <v>240</v>
      </c>
      <c r="C92">
        <f t="shared" si="16"/>
        <v>29</v>
      </c>
      <c r="D92" s="5">
        <v>0.12430555555555556</v>
      </c>
      <c r="E92" s="1" t="str">
        <f t="shared" si="17"/>
        <v>10740</v>
      </c>
      <c r="F92">
        <v>0</v>
      </c>
      <c r="G92" s="7">
        <f t="shared" si="18"/>
        <v>21</v>
      </c>
      <c r="I92" s="6">
        <f t="shared" si="19"/>
        <v>179</v>
      </c>
      <c r="J92" s="2">
        <v>42643</v>
      </c>
      <c r="K92" s="3" t="str">
        <f t="shared" si="20"/>
        <v>5</v>
      </c>
      <c r="L92">
        <v>6043</v>
      </c>
      <c r="M92" t="s">
        <v>183</v>
      </c>
      <c r="N92" s="7">
        <f t="shared" si="21"/>
        <v>21</v>
      </c>
      <c r="O92" s="8">
        <f t="shared" si="22"/>
        <v>0</v>
      </c>
      <c r="P92" t="s">
        <v>342</v>
      </c>
      <c r="Q92">
        <v>1981</v>
      </c>
      <c r="R92">
        <v>3505</v>
      </c>
      <c r="S92">
        <v>3506</v>
      </c>
      <c r="T92">
        <v>3347</v>
      </c>
      <c r="U92">
        <v>3788</v>
      </c>
      <c r="V92">
        <v>3789</v>
      </c>
      <c r="W92">
        <v>40</v>
      </c>
      <c r="X92">
        <v>1586</v>
      </c>
      <c r="Y92">
        <v>3497</v>
      </c>
      <c r="Z92">
        <v>3563</v>
      </c>
      <c r="AA92">
        <v>45</v>
      </c>
      <c r="AB92">
        <v>182</v>
      </c>
      <c r="AC92">
        <v>2164</v>
      </c>
      <c r="AD92">
        <v>219</v>
      </c>
      <c r="AE92">
        <v>3195</v>
      </c>
      <c r="AF92">
        <v>3196</v>
      </c>
    </row>
    <row r="93" spans="1:32">
      <c r="A93">
        <v>92</v>
      </c>
      <c r="B93" t="s">
        <v>160</v>
      </c>
      <c r="C93">
        <f t="shared" si="16"/>
        <v>17</v>
      </c>
      <c r="D93" s="5">
        <v>0.10833333333333334</v>
      </c>
      <c r="E93" s="1" t="str">
        <f t="shared" si="17"/>
        <v>9360</v>
      </c>
      <c r="F93">
        <f t="shared" ref="F93:F121" si="24">COUNT(1/SEARCHB("?",B93)*ISNUMBER(B93)=0)</f>
        <v>0</v>
      </c>
      <c r="G93" s="7">
        <f t="shared" si="18"/>
        <v>0</v>
      </c>
      <c r="I93" s="6">
        <f t="shared" si="19"/>
        <v>156</v>
      </c>
      <c r="J93" s="2">
        <v>42641</v>
      </c>
      <c r="K93" s="3" t="str">
        <f t="shared" si="20"/>
        <v>3</v>
      </c>
      <c r="L93">
        <v>4474</v>
      </c>
      <c r="M93" t="s">
        <v>184</v>
      </c>
      <c r="N93" s="7">
        <f t="shared" si="21"/>
        <v>0</v>
      </c>
      <c r="O93" s="8">
        <f t="shared" si="22"/>
        <v>0</v>
      </c>
      <c r="P93" t="s">
        <v>343</v>
      </c>
      <c r="Q93">
        <v>3790</v>
      </c>
      <c r="R93">
        <v>3790</v>
      </c>
      <c r="S93">
        <v>790</v>
      </c>
      <c r="T93">
        <v>3791</v>
      </c>
      <c r="U93">
        <v>3792</v>
      </c>
      <c r="V93">
        <v>3793</v>
      </c>
      <c r="W93">
        <v>901</v>
      </c>
      <c r="X93">
        <v>1324</v>
      </c>
      <c r="Y93">
        <v>339</v>
      </c>
      <c r="Z93">
        <v>3794</v>
      </c>
    </row>
    <row r="94" spans="1:32">
      <c r="A94">
        <v>93</v>
      </c>
      <c r="B94" t="s">
        <v>161</v>
      </c>
      <c r="C94">
        <f t="shared" si="16"/>
        <v>19</v>
      </c>
      <c r="D94" s="5">
        <v>0.23958333333333334</v>
      </c>
      <c r="E94" s="1" t="str">
        <f t="shared" si="17"/>
        <v>20700</v>
      </c>
      <c r="F94">
        <f t="shared" si="24"/>
        <v>1</v>
      </c>
      <c r="G94" s="7">
        <f t="shared" si="18"/>
        <v>12</v>
      </c>
      <c r="I94" s="6">
        <f t="shared" si="19"/>
        <v>345</v>
      </c>
      <c r="J94" s="2">
        <v>42639</v>
      </c>
      <c r="K94" s="3" t="str">
        <f t="shared" si="20"/>
        <v>1</v>
      </c>
      <c r="L94">
        <v>805000</v>
      </c>
      <c r="M94" t="s">
        <v>185</v>
      </c>
      <c r="N94" s="7">
        <f t="shared" si="21"/>
        <v>12</v>
      </c>
      <c r="O94" s="8">
        <f t="shared" si="22"/>
        <v>0</v>
      </c>
      <c r="P94" t="s">
        <v>344</v>
      </c>
      <c r="Q94">
        <v>3795</v>
      </c>
      <c r="R94">
        <v>837</v>
      </c>
      <c r="S94">
        <v>838</v>
      </c>
      <c r="T94">
        <v>884</v>
      </c>
      <c r="U94">
        <v>843</v>
      </c>
      <c r="V94">
        <v>45</v>
      </c>
      <c r="W94">
        <v>354</v>
      </c>
      <c r="X94">
        <v>2055</v>
      </c>
      <c r="Y94">
        <v>47</v>
      </c>
    </row>
    <row r="95" spans="1:32">
      <c r="A95">
        <v>94</v>
      </c>
      <c r="B95" t="s">
        <v>162</v>
      </c>
      <c r="C95">
        <f t="shared" si="16"/>
        <v>19</v>
      </c>
      <c r="D95" s="5">
        <v>0.16180555555555556</v>
      </c>
      <c r="E95" s="1" t="str">
        <f t="shared" si="17"/>
        <v>13980</v>
      </c>
      <c r="F95">
        <f t="shared" si="24"/>
        <v>0</v>
      </c>
      <c r="G95" s="7">
        <f t="shared" si="18"/>
        <v>0</v>
      </c>
      <c r="I95" s="6">
        <f t="shared" si="19"/>
        <v>233</v>
      </c>
      <c r="J95" s="2">
        <v>42636</v>
      </c>
      <c r="K95" s="3" t="str">
        <f t="shared" si="20"/>
        <v>5</v>
      </c>
      <c r="L95">
        <v>11000</v>
      </c>
      <c r="M95" t="s">
        <v>186</v>
      </c>
      <c r="N95" s="7">
        <f t="shared" si="21"/>
        <v>0</v>
      </c>
      <c r="O95" s="8">
        <f t="shared" si="22"/>
        <v>0</v>
      </c>
      <c r="P95" t="s">
        <v>345</v>
      </c>
      <c r="Q95">
        <v>1981</v>
      </c>
      <c r="R95">
        <v>3505</v>
      </c>
      <c r="S95">
        <v>3506</v>
      </c>
      <c r="T95">
        <v>79</v>
      </c>
      <c r="U95">
        <v>3796</v>
      </c>
      <c r="V95">
        <v>1305</v>
      </c>
      <c r="W95">
        <v>3797</v>
      </c>
      <c r="X95">
        <v>60</v>
      </c>
      <c r="Y95">
        <v>3375</v>
      </c>
      <c r="Z95">
        <v>609</v>
      </c>
      <c r="AA95">
        <v>320</v>
      </c>
    </row>
    <row r="96" spans="1:32">
      <c r="A96">
        <v>95</v>
      </c>
      <c r="B96" t="s">
        <v>163</v>
      </c>
      <c r="C96">
        <f t="shared" si="16"/>
        <v>12</v>
      </c>
      <c r="D96" s="5">
        <v>3.0555555555555555E-2</v>
      </c>
      <c r="E96" s="1" t="str">
        <f t="shared" si="17"/>
        <v>2640</v>
      </c>
      <c r="F96">
        <f t="shared" si="24"/>
        <v>0</v>
      </c>
      <c r="G96" s="7">
        <f t="shared" si="18"/>
        <v>0</v>
      </c>
      <c r="I96" s="6">
        <f t="shared" si="19"/>
        <v>44</v>
      </c>
      <c r="J96" s="2">
        <v>42635</v>
      </c>
      <c r="K96" s="3" t="str">
        <f t="shared" si="20"/>
        <v>4</v>
      </c>
      <c r="L96">
        <v>1709</v>
      </c>
      <c r="M96" t="s">
        <v>187</v>
      </c>
      <c r="N96" s="7">
        <f t="shared" si="21"/>
        <v>0</v>
      </c>
      <c r="O96" s="8">
        <f t="shared" si="22"/>
        <v>0</v>
      </c>
      <c r="P96" t="s">
        <v>346</v>
      </c>
      <c r="Q96">
        <v>60</v>
      </c>
      <c r="R96">
        <v>3798</v>
      </c>
      <c r="S96">
        <v>3799</v>
      </c>
      <c r="T96">
        <v>3800</v>
      </c>
      <c r="U96">
        <v>3801</v>
      </c>
    </row>
    <row r="97" spans="1:32">
      <c r="A97">
        <v>96</v>
      </c>
      <c r="B97" t="s">
        <v>164</v>
      </c>
      <c r="C97">
        <f t="shared" si="16"/>
        <v>20</v>
      </c>
      <c r="D97" s="5">
        <v>0.23750000000000002</v>
      </c>
      <c r="E97" s="1" t="str">
        <f t="shared" si="17"/>
        <v>20520</v>
      </c>
      <c r="F97">
        <f t="shared" si="24"/>
        <v>1</v>
      </c>
      <c r="G97" s="7">
        <f t="shared" si="18"/>
        <v>0</v>
      </c>
      <c r="I97" s="6">
        <f t="shared" si="19"/>
        <v>342</v>
      </c>
      <c r="J97" s="2">
        <v>42633</v>
      </c>
      <c r="K97" s="3" t="str">
        <f t="shared" si="20"/>
        <v>2</v>
      </c>
      <c r="L97">
        <v>609000</v>
      </c>
      <c r="M97" t="s">
        <v>188</v>
      </c>
      <c r="N97" s="7">
        <f t="shared" si="21"/>
        <v>0</v>
      </c>
      <c r="O97" s="8">
        <f t="shared" si="22"/>
        <v>0</v>
      </c>
      <c r="P97" t="s">
        <v>347</v>
      </c>
      <c r="Q97">
        <v>3802</v>
      </c>
      <c r="R97">
        <v>3803</v>
      </c>
      <c r="S97">
        <v>91</v>
      </c>
      <c r="T97">
        <v>2025</v>
      </c>
      <c r="U97">
        <v>30</v>
      </c>
      <c r="V97">
        <v>2396</v>
      </c>
      <c r="W97">
        <v>3804</v>
      </c>
      <c r="X97">
        <v>3805</v>
      </c>
      <c r="Y97">
        <v>1738</v>
      </c>
      <c r="Z97">
        <v>2692</v>
      </c>
      <c r="AA97">
        <v>1704</v>
      </c>
      <c r="AB97">
        <v>3153</v>
      </c>
    </row>
    <row r="98" spans="1:32">
      <c r="A98">
        <v>97</v>
      </c>
      <c r="B98" t="s">
        <v>189</v>
      </c>
      <c r="C98">
        <f t="shared" ref="C98:C121" si="25">LEN(B98)</f>
        <v>24</v>
      </c>
      <c r="D98" s="5">
        <v>0.19583333333333333</v>
      </c>
      <c r="E98" s="1" t="str">
        <f t="shared" ref="E98:E121" si="26">TEXT(D98,"[s]")</f>
        <v>16920</v>
      </c>
      <c r="F98">
        <f t="shared" si="24"/>
        <v>0</v>
      </c>
      <c r="G98" s="7">
        <f t="shared" ref="G98:G120" si="27">N98+O98</f>
        <v>0</v>
      </c>
      <c r="I98" s="6">
        <f t="shared" ref="I98:I121" si="28">E98/60</f>
        <v>282</v>
      </c>
      <c r="J98" s="2">
        <v>42627</v>
      </c>
      <c r="K98" s="3" t="str">
        <f t="shared" ref="K98:K121" si="29">""&amp;WEEKDAY(J98,2)</f>
        <v>3</v>
      </c>
      <c r="L98">
        <v>9746</v>
      </c>
      <c r="M98" t="s">
        <v>191</v>
      </c>
      <c r="N98" s="7">
        <f t="shared" ref="N98:N121" si="30">IFERROR(FIND("你",B98),)</f>
        <v>0</v>
      </c>
      <c r="O98" s="8">
        <f t="shared" ref="O98:O121" si="31">IFERROR(FIND("我",B98),0)</f>
        <v>0</v>
      </c>
      <c r="P98" t="s">
        <v>348</v>
      </c>
      <c r="Q98">
        <v>1981</v>
      </c>
      <c r="R98">
        <v>3505</v>
      </c>
      <c r="S98">
        <v>3506</v>
      </c>
      <c r="T98">
        <v>3347</v>
      </c>
      <c r="U98">
        <v>3806</v>
      </c>
      <c r="V98">
        <v>3807</v>
      </c>
      <c r="W98">
        <v>3597</v>
      </c>
      <c r="X98">
        <v>249</v>
      </c>
      <c r="Y98">
        <v>3598</v>
      </c>
      <c r="Z98">
        <v>1256</v>
      </c>
      <c r="AA98">
        <v>59</v>
      </c>
      <c r="AB98">
        <v>3595</v>
      </c>
      <c r="AC98">
        <v>3808</v>
      </c>
    </row>
    <row r="99" spans="1:32">
      <c r="A99">
        <v>98</v>
      </c>
      <c r="B99" t="s">
        <v>190</v>
      </c>
      <c r="C99">
        <f t="shared" si="25"/>
        <v>25</v>
      </c>
      <c r="D99" s="5">
        <v>0.2388888888888889</v>
      </c>
      <c r="E99" s="1" t="str">
        <f t="shared" si="26"/>
        <v>20640</v>
      </c>
      <c r="F99">
        <f t="shared" si="24"/>
        <v>0</v>
      </c>
      <c r="G99" s="7">
        <f t="shared" si="27"/>
        <v>0</v>
      </c>
      <c r="I99" s="6">
        <f t="shared" si="28"/>
        <v>344</v>
      </c>
      <c r="J99" s="2">
        <v>42626</v>
      </c>
      <c r="K99" s="3" t="str">
        <f t="shared" si="29"/>
        <v>2</v>
      </c>
      <c r="L99">
        <v>574000</v>
      </c>
      <c r="M99" t="s">
        <v>192</v>
      </c>
      <c r="N99" s="7">
        <f t="shared" si="30"/>
        <v>0</v>
      </c>
      <c r="O99" s="8">
        <f t="shared" si="31"/>
        <v>0</v>
      </c>
      <c r="P99" t="s">
        <v>349</v>
      </c>
      <c r="Q99">
        <v>3756</v>
      </c>
      <c r="R99">
        <v>269</v>
      </c>
      <c r="S99">
        <v>1140</v>
      </c>
      <c r="T99">
        <v>3809</v>
      </c>
      <c r="U99">
        <v>352</v>
      </c>
      <c r="V99">
        <v>1489</v>
      </c>
      <c r="W99">
        <v>1056</v>
      </c>
      <c r="X99">
        <v>3810</v>
      </c>
      <c r="Y99">
        <v>884</v>
      </c>
      <c r="Z99">
        <v>99</v>
      </c>
      <c r="AA99">
        <v>3811</v>
      </c>
      <c r="AB99">
        <v>58</v>
      </c>
    </row>
    <row r="100" spans="1:32">
      <c r="A100">
        <v>99</v>
      </c>
      <c r="B100" t="s">
        <v>216</v>
      </c>
      <c r="C100">
        <f t="shared" si="25"/>
        <v>26</v>
      </c>
      <c r="D100" s="5">
        <v>0.16458333333333333</v>
      </c>
      <c r="E100" s="1" t="str">
        <f t="shared" si="26"/>
        <v>14220</v>
      </c>
      <c r="F100">
        <f t="shared" si="24"/>
        <v>0</v>
      </c>
      <c r="G100" s="7">
        <f t="shared" si="27"/>
        <v>0</v>
      </c>
      <c r="I100" s="6">
        <f t="shared" si="28"/>
        <v>237</v>
      </c>
      <c r="J100" s="2">
        <v>42622</v>
      </c>
      <c r="K100" s="3" t="str">
        <f t="shared" si="29"/>
        <v>5</v>
      </c>
      <c r="L100">
        <v>12000</v>
      </c>
      <c r="M100" t="s">
        <v>193</v>
      </c>
      <c r="N100" s="7">
        <f t="shared" si="30"/>
        <v>0</v>
      </c>
      <c r="O100" s="8">
        <f t="shared" si="31"/>
        <v>0</v>
      </c>
      <c r="P100" t="s">
        <v>350</v>
      </c>
      <c r="Q100">
        <v>1981</v>
      </c>
      <c r="R100">
        <v>3505</v>
      </c>
      <c r="S100">
        <v>3506</v>
      </c>
      <c r="T100">
        <v>3347</v>
      </c>
      <c r="U100">
        <v>3806</v>
      </c>
      <c r="V100">
        <v>3812</v>
      </c>
      <c r="W100">
        <v>3149</v>
      </c>
      <c r="X100">
        <v>3600</v>
      </c>
      <c r="Y100">
        <v>3601</v>
      </c>
      <c r="Z100">
        <v>3813</v>
      </c>
      <c r="AA100">
        <v>338</v>
      </c>
      <c r="AB100">
        <v>1543</v>
      </c>
      <c r="AC100">
        <v>40</v>
      </c>
      <c r="AD100">
        <v>60</v>
      </c>
      <c r="AE100">
        <v>3599</v>
      </c>
    </row>
    <row r="101" spans="1:32">
      <c r="A101">
        <v>100</v>
      </c>
      <c r="B101" t="s">
        <v>217</v>
      </c>
      <c r="C101">
        <f t="shared" si="25"/>
        <v>23</v>
      </c>
      <c r="D101" s="5">
        <v>0.13194444444444445</v>
      </c>
      <c r="E101" s="1" t="str">
        <f t="shared" si="26"/>
        <v>11400</v>
      </c>
      <c r="F101">
        <f t="shared" si="24"/>
        <v>0</v>
      </c>
      <c r="G101" s="7">
        <f t="shared" si="27"/>
        <v>0</v>
      </c>
      <c r="I101" s="6">
        <f t="shared" si="28"/>
        <v>190</v>
      </c>
      <c r="J101" s="2">
        <v>42621</v>
      </c>
      <c r="K101" s="3" t="str">
        <f t="shared" si="29"/>
        <v>4</v>
      </c>
      <c r="L101">
        <v>33000</v>
      </c>
      <c r="M101" t="s">
        <v>194</v>
      </c>
      <c r="N101" s="7">
        <f t="shared" si="30"/>
        <v>0</v>
      </c>
      <c r="O101" s="8">
        <f t="shared" si="31"/>
        <v>0</v>
      </c>
      <c r="P101" t="s">
        <v>351</v>
      </c>
      <c r="Q101">
        <v>329</v>
      </c>
      <c r="R101">
        <v>3628</v>
      </c>
      <c r="S101">
        <v>3347</v>
      </c>
      <c r="T101">
        <v>3806</v>
      </c>
      <c r="U101">
        <v>3812</v>
      </c>
      <c r="V101">
        <v>980</v>
      </c>
      <c r="W101">
        <v>525</v>
      </c>
      <c r="X101">
        <v>203</v>
      </c>
      <c r="Y101">
        <v>334</v>
      </c>
      <c r="Z101">
        <v>195</v>
      </c>
      <c r="AA101">
        <v>3814</v>
      </c>
      <c r="AB101">
        <v>269</v>
      </c>
    </row>
    <row r="102" spans="1:32">
      <c r="A102">
        <v>101</v>
      </c>
      <c r="B102" t="s">
        <v>218</v>
      </c>
      <c r="C102">
        <f t="shared" si="25"/>
        <v>29</v>
      </c>
      <c r="D102" s="5">
        <v>0.23750000000000002</v>
      </c>
      <c r="E102" s="1" t="str">
        <f t="shared" si="26"/>
        <v>20520</v>
      </c>
      <c r="F102">
        <f t="shared" si="24"/>
        <v>0</v>
      </c>
      <c r="G102" s="7">
        <f t="shared" si="27"/>
        <v>0</v>
      </c>
      <c r="I102" s="6">
        <f t="shared" si="28"/>
        <v>342</v>
      </c>
      <c r="J102" s="2">
        <v>42619</v>
      </c>
      <c r="K102" s="3" t="str">
        <f t="shared" si="29"/>
        <v>2</v>
      </c>
      <c r="L102">
        <v>773000</v>
      </c>
      <c r="M102" t="s">
        <v>195</v>
      </c>
      <c r="N102" s="7">
        <f t="shared" si="30"/>
        <v>0</v>
      </c>
      <c r="O102" s="8">
        <f t="shared" si="31"/>
        <v>0</v>
      </c>
      <c r="P102" t="s">
        <v>352</v>
      </c>
      <c r="Q102">
        <v>3756</v>
      </c>
      <c r="R102">
        <v>30</v>
      </c>
      <c r="S102">
        <v>1140</v>
      </c>
      <c r="T102">
        <v>3809</v>
      </c>
      <c r="U102">
        <v>1242</v>
      </c>
      <c r="V102">
        <v>1026</v>
      </c>
      <c r="W102">
        <v>60</v>
      </c>
      <c r="X102">
        <v>2362</v>
      </c>
      <c r="Y102">
        <v>2829</v>
      </c>
      <c r="Z102">
        <v>810</v>
      </c>
      <c r="AA102">
        <v>3815</v>
      </c>
      <c r="AB102">
        <v>464</v>
      </c>
      <c r="AC102">
        <v>3816</v>
      </c>
    </row>
    <row r="103" spans="1:32">
      <c r="A103">
        <v>102</v>
      </c>
      <c r="B103" t="s">
        <v>219</v>
      </c>
      <c r="C103">
        <f t="shared" si="25"/>
        <v>26</v>
      </c>
      <c r="D103" s="5">
        <v>0.12569444444444444</v>
      </c>
      <c r="E103" s="1" t="str">
        <f t="shared" si="26"/>
        <v>10860</v>
      </c>
      <c r="F103">
        <f t="shared" si="24"/>
        <v>0</v>
      </c>
      <c r="G103" s="7">
        <f t="shared" si="27"/>
        <v>17</v>
      </c>
      <c r="I103" s="6">
        <f t="shared" si="28"/>
        <v>181</v>
      </c>
      <c r="J103" s="2">
        <v>42615</v>
      </c>
      <c r="K103" s="3" t="str">
        <f t="shared" si="29"/>
        <v>5</v>
      </c>
      <c r="L103">
        <v>19000</v>
      </c>
      <c r="M103" t="s">
        <v>196</v>
      </c>
      <c r="N103" s="7">
        <f t="shared" si="30"/>
        <v>17</v>
      </c>
      <c r="O103" s="8">
        <f t="shared" si="31"/>
        <v>0</v>
      </c>
      <c r="P103" t="s">
        <v>353</v>
      </c>
      <c r="Q103">
        <v>1981</v>
      </c>
      <c r="R103">
        <v>3505</v>
      </c>
      <c r="S103">
        <v>3506</v>
      </c>
      <c r="T103">
        <v>3817</v>
      </c>
      <c r="U103">
        <v>60</v>
      </c>
      <c r="V103">
        <v>1039</v>
      </c>
      <c r="W103">
        <v>153</v>
      </c>
      <c r="X103">
        <v>3818</v>
      </c>
      <c r="Y103">
        <v>45</v>
      </c>
      <c r="Z103">
        <v>822</v>
      </c>
      <c r="AA103">
        <v>135</v>
      </c>
      <c r="AB103">
        <v>219</v>
      </c>
      <c r="AC103">
        <v>3195</v>
      </c>
      <c r="AD103">
        <v>3196</v>
      </c>
    </row>
    <row r="104" spans="1:32">
      <c r="A104">
        <v>103</v>
      </c>
      <c r="B104" t="s">
        <v>220</v>
      </c>
      <c r="C104">
        <f t="shared" si="25"/>
        <v>25</v>
      </c>
      <c r="D104" s="5">
        <v>0.1986111111111111</v>
      </c>
      <c r="E104" s="1" t="str">
        <f t="shared" si="26"/>
        <v>17160</v>
      </c>
      <c r="F104">
        <f t="shared" si="24"/>
        <v>0</v>
      </c>
      <c r="G104" s="7">
        <f t="shared" si="27"/>
        <v>0</v>
      </c>
      <c r="I104" s="6">
        <f t="shared" si="28"/>
        <v>286</v>
      </c>
      <c r="J104" s="2">
        <v>42614</v>
      </c>
      <c r="K104" s="3" t="str">
        <f t="shared" si="29"/>
        <v>4</v>
      </c>
      <c r="L104">
        <v>9157</v>
      </c>
      <c r="M104" t="s">
        <v>197</v>
      </c>
      <c r="N104" s="7">
        <f t="shared" si="30"/>
        <v>0</v>
      </c>
      <c r="O104" s="8">
        <f t="shared" si="31"/>
        <v>0</v>
      </c>
      <c r="P104" t="s">
        <v>354</v>
      </c>
      <c r="Q104">
        <v>329</v>
      </c>
      <c r="R104">
        <v>3628</v>
      </c>
      <c r="S104">
        <v>3817</v>
      </c>
      <c r="T104">
        <v>1087</v>
      </c>
      <c r="U104">
        <v>3819</v>
      </c>
      <c r="V104">
        <v>3820</v>
      </c>
      <c r="W104">
        <v>3821</v>
      </c>
      <c r="X104">
        <v>3822</v>
      </c>
      <c r="Y104">
        <v>3823</v>
      </c>
      <c r="Z104">
        <v>3824</v>
      </c>
    </row>
    <row r="105" spans="1:32">
      <c r="A105">
        <v>104</v>
      </c>
      <c r="B105" t="s">
        <v>221</v>
      </c>
      <c r="C105">
        <f t="shared" si="25"/>
        <v>28</v>
      </c>
      <c r="D105" s="5">
        <v>0.21319444444444444</v>
      </c>
      <c r="E105" s="1" t="str">
        <f t="shared" si="26"/>
        <v>18420</v>
      </c>
      <c r="F105">
        <f t="shared" si="24"/>
        <v>0</v>
      </c>
      <c r="G105" s="7">
        <f t="shared" si="27"/>
        <v>0</v>
      </c>
      <c r="I105" s="6">
        <f t="shared" si="28"/>
        <v>307</v>
      </c>
      <c r="J105" s="2">
        <v>42612</v>
      </c>
      <c r="K105" s="3" t="str">
        <f t="shared" si="29"/>
        <v>2</v>
      </c>
      <c r="L105">
        <v>583000</v>
      </c>
      <c r="M105" t="s">
        <v>198</v>
      </c>
      <c r="N105" s="7">
        <f t="shared" si="30"/>
        <v>0</v>
      </c>
      <c r="O105" s="8">
        <f t="shared" si="31"/>
        <v>0</v>
      </c>
      <c r="P105" t="s">
        <v>355</v>
      </c>
      <c r="Q105">
        <v>3756</v>
      </c>
      <c r="R105">
        <v>30</v>
      </c>
      <c r="S105">
        <v>1140</v>
      </c>
      <c r="T105">
        <v>3825</v>
      </c>
      <c r="U105">
        <v>238</v>
      </c>
      <c r="V105">
        <v>305</v>
      </c>
      <c r="W105">
        <v>3826</v>
      </c>
      <c r="X105">
        <v>60</v>
      </c>
      <c r="Y105">
        <v>2878</v>
      </c>
      <c r="Z105">
        <v>391</v>
      </c>
      <c r="AA105">
        <v>737</v>
      </c>
      <c r="AB105">
        <v>3827</v>
      </c>
      <c r="AC105">
        <v>1088</v>
      </c>
      <c r="AD105">
        <v>58</v>
      </c>
    </row>
    <row r="106" spans="1:32">
      <c r="A106">
        <v>105</v>
      </c>
      <c r="B106" t="s">
        <v>222</v>
      </c>
      <c r="C106">
        <f t="shared" si="25"/>
        <v>21</v>
      </c>
      <c r="D106" s="5">
        <v>0.19375000000000001</v>
      </c>
      <c r="E106" s="1" t="str">
        <f t="shared" si="26"/>
        <v>16740</v>
      </c>
      <c r="F106">
        <f t="shared" si="24"/>
        <v>0</v>
      </c>
      <c r="G106" s="7">
        <f t="shared" si="27"/>
        <v>0</v>
      </c>
      <c r="I106" s="6">
        <f t="shared" si="28"/>
        <v>279</v>
      </c>
      <c r="J106" s="2">
        <v>42608</v>
      </c>
      <c r="K106" s="3" t="str">
        <f t="shared" si="29"/>
        <v>5</v>
      </c>
      <c r="L106">
        <v>16000</v>
      </c>
      <c r="M106" t="s">
        <v>199</v>
      </c>
      <c r="N106" s="7">
        <f t="shared" si="30"/>
        <v>0</v>
      </c>
      <c r="O106" s="8">
        <f t="shared" si="31"/>
        <v>0</v>
      </c>
      <c r="P106" t="s">
        <v>356</v>
      </c>
      <c r="Q106">
        <v>1981</v>
      </c>
      <c r="R106">
        <v>3505</v>
      </c>
      <c r="S106">
        <v>3506</v>
      </c>
      <c r="T106">
        <v>3828</v>
      </c>
      <c r="U106">
        <v>3195</v>
      </c>
      <c r="V106">
        <v>3196</v>
      </c>
      <c r="W106">
        <v>40</v>
      </c>
      <c r="X106">
        <v>192</v>
      </c>
      <c r="Y106">
        <v>3829</v>
      </c>
      <c r="Z106">
        <v>3830</v>
      </c>
      <c r="AA106">
        <v>97</v>
      </c>
    </row>
    <row r="107" spans="1:32">
      <c r="A107">
        <v>106</v>
      </c>
      <c r="B107" t="s">
        <v>223</v>
      </c>
      <c r="C107">
        <f t="shared" si="25"/>
        <v>26</v>
      </c>
      <c r="D107" s="5">
        <v>0.21875</v>
      </c>
      <c r="E107" s="1" t="str">
        <f t="shared" si="26"/>
        <v>18900</v>
      </c>
      <c r="F107">
        <f t="shared" si="24"/>
        <v>0</v>
      </c>
      <c r="G107" s="7">
        <f t="shared" si="27"/>
        <v>0</v>
      </c>
      <c r="I107" s="6">
        <f t="shared" si="28"/>
        <v>315</v>
      </c>
      <c r="J107" s="2">
        <v>42607</v>
      </c>
      <c r="K107" s="3" t="str">
        <f t="shared" si="29"/>
        <v>4</v>
      </c>
      <c r="L107">
        <v>18000</v>
      </c>
      <c r="M107" t="s">
        <v>200</v>
      </c>
      <c r="N107" s="7">
        <f t="shared" si="30"/>
        <v>0</v>
      </c>
      <c r="O107" s="8">
        <f t="shared" si="31"/>
        <v>0</v>
      </c>
      <c r="P107" t="s">
        <v>357</v>
      </c>
      <c r="Q107">
        <v>329</v>
      </c>
      <c r="R107">
        <v>3628</v>
      </c>
      <c r="S107">
        <v>3828</v>
      </c>
      <c r="T107">
        <v>3831</v>
      </c>
      <c r="U107">
        <v>3832</v>
      </c>
      <c r="V107">
        <v>2909</v>
      </c>
      <c r="W107">
        <v>3821</v>
      </c>
      <c r="X107">
        <v>309</v>
      </c>
      <c r="Y107">
        <v>138</v>
      </c>
      <c r="Z107">
        <v>579</v>
      </c>
      <c r="AA107">
        <v>3833</v>
      </c>
      <c r="AB107">
        <v>564</v>
      </c>
      <c r="AC107">
        <v>1854</v>
      </c>
    </row>
    <row r="108" spans="1:32">
      <c r="A108">
        <v>107</v>
      </c>
      <c r="B108" t="s">
        <v>224</v>
      </c>
      <c r="C108">
        <f t="shared" si="25"/>
        <v>23</v>
      </c>
      <c r="D108" s="5">
        <v>0.22291666666666665</v>
      </c>
      <c r="E108" s="1" t="str">
        <f t="shared" si="26"/>
        <v>19260</v>
      </c>
      <c r="F108">
        <f t="shared" si="24"/>
        <v>0</v>
      </c>
      <c r="G108" s="7">
        <f t="shared" si="27"/>
        <v>0</v>
      </c>
      <c r="I108" s="6">
        <f t="shared" si="28"/>
        <v>321</v>
      </c>
      <c r="J108" s="2">
        <v>42605</v>
      </c>
      <c r="K108" s="3" t="str">
        <f t="shared" si="29"/>
        <v>2</v>
      </c>
      <c r="L108">
        <v>296000</v>
      </c>
      <c r="M108" t="s">
        <v>201</v>
      </c>
      <c r="N108" s="7">
        <f t="shared" si="30"/>
        <v>0</v>
      </c>
      <c r="O108" s="8">
        <f t="shared" si="31"/>
        <v>0</v>
      </c>
      <c r="P108" t="s">
        <v>358</v>
      </c>
      <c r="Q108">
        <v>3756</v>
      </c>
      <c r="R108">
        <v>30</v>
      </c>
      <c r="S108">
        <v>1140</v>
      </c>
      <c r="T108">
        <v>3834</v>
      </c>
      <c r="U108">
        <v>60</v>
      </c>
      <c r="V108">
        <v>1041</v>
      </c>
      <c r="W108">
        <v>3835</v>
      </c>
      <c r="X108">
        <v>3836</v>
      </c>
      <c r="Y108">
        <v>386</v>
      </c>
      <c r="Z108">
        <v>3251</v>
      </c>
      <c r="AA108">
        <v>3837</v>
      </c>
    </row>
    <row r="109" spans="1:32">
      <c r="A109">
        <v>108</v>
      </c>
      <c r="B109" t="s">
        <v>225</v>
      </c>
      <c r="C109">
        <f t="shared" si="25"/>
        <v>28</v>
      </c>
      <c r="D109" s="5">
        <v>0.2076388888888889</v>
      </c>
      <c r="E109" s="1" t="str">
        <f t="shared" si="26"/>
        <v>17940</v>
      </c>
      <c r="F109">
        <f t="shared" si="24"/>
        <v>1</v>
      </c>
      <c r="G109" s="7">
        <f t="shared" si="27"/>
        <v>0</v>
      </c>
      <c r="I109" s="6">
        <f t="shared" si="28"/>
        <v>299</v>
      </c>
      <c r="J109" s="2">
        <v>42601</v>
      </c>
      <c r="K109" s="3" t="str">
        <f t="shared" si="29"/>
        <v>5</v>
      </c>
      <c r="L109">
        <v>3751000</v>
      </c>
      <c r="M109" t="s">
        <v>202</v>
      </c>
      <c r="N109" s="7">
        <f t="shared" si="30"/>
        <v>0</v>
      </c>
      <c r="O109" s="8">
        <f t="shared" si="31"/>
        <v>0</v>
      </c>
      <c r="P109" t="s">
        <v>359</v>
      </c>
      <c r="Q109">
        <v>269</v>
      </c>
      <c r="R109">
        <v>51</v>
      </c>
      <c r="S109">
        <v>3838</v>
      </c>
      <c r="T109">
        <v>3839</v>
      </c>
      <c r="U109">
        <v>46</v>
      </c>
      <c r="V109">
        <v>884</v>
      </c>
      <c r="W109">
        <v>112</v>
      </c>
      <c r="X109">
        <v>2361</v>
      </c>
      <c r="Y109">
        <v>3753</v>
      </c>
      <c r="Z109">
        <v>3754</v>
      </c>
    </row>
    <row r="110" spans="1:32">
      <c r="A110">
        <v>109</v>
      </c>
      <c r="B110" t="s">
        <v>226</v>
      </c>
      <c r="C110">
        <f t="shared" si="25"/>
        <v>21</v>
      </c>
      <c r="D110" s="5">
        <v>0.13749999999999998</v>
      </c>
      <c r="E110" s="1" t="str">
        <f t="shared" si="26"/>
        <v>11880</v>
      </c>
      <c r="F110">
        <f t="shared" si="24"/>
        <v>0</v>
      </c>
      <c r="G110" s="7">
        <f t="shared" si="27"/>
        <v>0</v>
      </c>
      <c r="I110" s="6">
        <f t="shared" si="28"/>
        <v>198</v>
      </c>
      <c r="J110" s="2">
        <v>42601</v>
      </c>
      <c r="K110" s="3" t="str">
        <f t="shared" si="29"/>
        <v>5</v>
      </c>
      <c r="L110">
        <v>22000</v>
      </c>
      <c r="M110" t="s">
        <v>203</v>
      </c>
      <c r="N110" s="7">
        <f t="shared" si="30"/>
        <v>0</v>
      </c>
      <c r="O110" s="8">
        <f t="shared" si="31"/>
        <v>0</v>
      </c>
      <c r="P110" t="s">
        <v>360</v>
      </c>
      <c r="Q110">
        <v>1981</v>
      </c>
      <c r="R110">
        <v>3505</v>
      </c>
      <c r="S110">
        <v>3506</v>
      </c>
      <c r="T110">
        <v>3840</v>
      </c>
      <c r="U110">
        <v>60</v>
      </c>
      <c r="V110">
        <v>3650</v>
      </c>
      <c r="W110">
        <v>988</v>
      </c>
      <c r="X110">
        <v>305</v>
      </c>
      <c r="Y110">
        <v>3195</v>
      </c>
      <c r="Z110">
        <v>3196</v>
      </c>
      <c r="AA110">
        <v>822</v>
      </c>
      <c r="AB110">
        <v>309</v>
      </c>
      <c r="AC110">
        <v>97</v>
      </c>
    </row>
    <row r="111" spans="1:32">
      <c r="A111">
        <v>110</v>
      </c>
      <c r="B111" t="s">
        <v>227</v>
      </c>
      <c r="C111">
        <f t="shared" si="25"/>
        <v>27</v>
      </c>
      <c r="D111" s="5">
        <v>0.13263888888888889</v>
      </c>
      <c r="E111" s="1" t="str">
        <f t="shared" si="26"/>
        <v>11460</v>
      </c>
      <c r="F111">
        <f t="shared" si="24"/>
        <v>0</v>
      </c>
      <c r="G111" s="7">
        <f t="shared" si="27"/>
        <v>0</v>
      </c>
      <c r="I111" s="6">
        <f t="shared" si="28"/>
        <v>191</v>
      </c>
      <c r="J111" s="2">
        <v>42600</v>
      </c>
      <c r="K111" s="3" t="str">
        <f t="shared" si="29"/>
        <v>4</v>
      </c>
      <c r="L111">
        <v>10000</v>
      </c>
      <c r="M111" t="s">
        <v>204</v>
      </c>
      <c r="N111" s="7">
        <f t="shared" si="30"/>
        <v>0</v>
      </c>
      <c r="O111" s="8">
        <f t="shared" si="31"/>
        <v>0</v>
      </c>
      <c r="P111" t="s">
        <v>361</v>
      </c>
      <c r="Q111">
        <v>329</v>
      </c>
      <c r="R111">
        <v>3628</v>
      </c>
      <c r="S111">
        <v>3840</v>
      </c>
      <c r="T111">
        <v>3841</v>
      </c>
      <c r="U111">
        <v>3842</v>
      </c>
      <c r="V111">
        <v>2257</v>
      </c>
      <c r="W111">
        <v>508</v>
      </c>
      <c r="X111">
        <v>3843</v>
      </c>
      <c r="Y111">
        <v>3844</v>
      </c>
      <c r="Z111">
        <v>3821</v>
      </c>
      <c r="AA111">
        <v>3822</v>
      </c>
      <c r="AB111">
        <v>3845</v>
      </c>
      <c r="AC111">
        <v>564</v>
      </c>
      <c r="AD111">
        <v>1854</v>
      </c>
    </row>
    <row r="112" spans="1:32">
      <c r="A112">
        <v>111</v>
      </c>
      <c r="B112" t="s">
        <v>231</v>
      </c>
      <c r="C112">
        <f t="shared" si="25"/>
        <v>26</v>
      </c>
      <c r="D112" s="5">
        <v>0.18611111111111112</v>
      </c>
      <c r="E112" s="1" t="str">
        <f t="shared" si="26"/>
        <v>16080</v>
      </c>
      <c r="F112">
        <f t="shared" si="24"/>
        <v>0</v>
      </c>
      <c r="G112" s="7">
        <f t="shared" si="27"/>
        <v>0</v>
      </c>
      <c r="I112" s="6">
        <f t="shared" si="28"/>
        <v>268</v>
      </c>
      <c r="J112" s="2">
        <v>42598</v>
      </c>
      <c r="K112" s="3" t="str">
        <f t="shared" si="29"/>
        <v>2</v>
      </c>
      <c r="L112">
        <v>18000</v>
      </c>
      <c r="M112" t="s">
        <v>205</v>
      </c>
      <c r="N112" s="7">
        <f t="shared" si="30"/>
        <v>0</v>
      </c>
      <c r="O112" s="8">
        <f t="shared" si="31"/>
        <v>0</v>
      </c>
      <c r="P112" t="s">
        <v>362</v>
      </c>
      <c r="Q112">
        <v>29</v>
      </c>
      <c r="R112">
        <v>30</v>
      </c>
      <c r="S112">
        <v>3667</v>
      </c>
      <c r="T112">
        <v>2328</v>
      </c>
      <c r="U112">
        <v>3825</v>
      </c>
      <c r="V112">
        <v>106</v>
      </c>
      <c r="W112">
        <v>179</v>
      </c>
      <c r="X112">
        <v>40</v>
      </c>
      <c r="Y112">
        <v>3846</v>
      </c>
      <c r="Z112">
        <v>407</v>
      </c>
      <c r="AA112">
        <v>1730</v>
      </c>
      <c r="AB112">
        <v>60</v>
      </c>
      <c r="AC112">
        <v>40</v>
      </c>
      <c r="AD112">
        <v>1984</v>
      </c>
      <c r="AE112">
        <v>381</v>
      </c>
      <c r="AF112">
        <v>341</v>
      </c>
    </row>
    <row r="113" spans="1:32">
      <c r="A113">
        <v>112</v>
      </c>
      <c r="B113" t="s">
        <v>228</v>
      </c>
      <c r="C113">
        <f t="shared" si="25"/>
        <v>28</v>
      </c>
      <c r="D113" s="5">
        <v>0.19166666666666665</v>
      </c>
      <c r="E113" s="1" t="str">
        <f t="shared" si="26"/>
        <v>16560</v>
      </c>
      <c r="F113">
        <f t="shared" si="24"/>
        <v>0</v>
      </c>
      <c r="G113" s="7">
        <f t="shared" si="27"/>
        <v>0</v>
      </c>
      <c r="I113" s="6">
        <f t="shared" si="28"/>
        <v>276</v>
      </c>
      <c r="J113" s="2">
        <v>42594</v>
      </c>
      <c r="K113" s="3" t="str">
        <f t="shared" si="29"/>
        <v>5</v>
      </c>
      <c r="L113">
        <v>15000</v>
      </c>
      <c r="M113" t="s">
        <v>206</v>
      </c>
      <c r="N113" s="7">
        <f t="shared" si="30"/>
        <v>0</v>
      </c>
      <c r="O113" s="8">
        <f t="shared" si="31"/>
        <v>0</v>
      </c>
      <c r="P113" t="s">
        <v>363</v>
      </c>
      <c r="Q113">
        <v>1981</v>
      </c>
      <c r="R113">
        <v>3505</v>
      </c>
      <c r="S113">
        <v>3506</v>
      </c>
      <c r="T113">
        <v>3847</v>
      </c>
      <c r="U113">
        <v>931</v>
      </c>
      <c r="V113">
        <v>179</v>
      </c>
      <c r="W113">
        <v>3728</v>
      </c>
      <c r="X113">
        <v>40</v>
      </c>
      <c r="Y113">
        <v>3848</v>
      </c>
      <c r="Z113">
        <v>342</v>
      </c>
      <c r="AA113">
        <v>1305</v>
      </c>
      <c r="AB113">
        <v>274</v>
      </c>
      <c r="AC113">
        <v>60</v>
      </c>
      <c r="AD113">
        <v>3849</v>
      </c>
      <c r="AE113">
        <v>3850</v>
      </c>
    </row>
    <row r="114" spans="1:32">
      <c r="A114">
        <v>113</v>
      </c>
      <c r="B114" t="s">
        <v>229</v>
      </c>
      <c r="C114">
        <f t="shared" si="25"/>
        <v>25</v>
      </c>
      <c r="D114" s="5">
        <v>0.21180555555555555</v>
      </c>
      <c r="E114" s="1" t="str">
        <f t="shared" si="26"/>
        <v>18300</v>
      </c>
      <c r="F114">
        <f t="shared" si="24"/>
        <v>0</v>
      </c>
      <c r="G114" s="7">
        <f t="shared" si="27"/>
        <v>0</v>
      </c>
      <c r="I114" s="6">
        <f t="shared" si="28"/>
        <v>305</v>
      </c>
      <c r="J114" s="2">
        <v>42594</v>
      </c>
      <c r="K114" s="3" t="str">
        <f t="shared" si="29"/>
        <v>5</v>
      </c>
      <c r="L114">
        <v>2815000</v>
      </c>
      <c r="M114" t="s">
        <v>207</v>
      </c>
      <c r="N114" s="7">
        <f t="shared" si="30"/>
        <v>0</v>
      </c>
      <c r="O114" s="8">
        <f t="shared" si="31"/>
        <v>0</v>
      </c>
      <c r="P114" t="s">
        <v>364</v>
      </c>
      <c r="Q114">
        <v>269</v>
      </c>
      <c r="R114">
        <v>51</v>
      </c>
      <c r="S114">
        <v>3851</v>
      </c>
      <c r="T114">
        <v>3852</v>
      </c>
      <c r="U114">
        <v>638</v>
      </c>
      <c r="V114">
        <v>931</v>
      </c>
      <c r="W114">
        <v>922</v>
      </c>
      <c r="X114">
        <v>494</v>
      </c>
      <c r="Y114">
        <v>29</v>
      </c>
      <c r="Z114">
        <v>30</v>
      </c>
      <c r="AA114">
        <v>3585</v>
      </c>
      <c r="AB114">
        <v>2158</v>
      </c>
      <c r="AC114">
        <v>554</v>
      </c>
    </row>
    <row r="115" spans="1:32">
      <c r="A115">
        <v>114</v>
      </c>
      <c r="B115" t="s">
        <v>230</v>
      </c>
      <c r="C115">
        <f t="shared" si="25"/>
        <v>23</v>
      </c>
      <c r="D115" s="5">
        <v>0.1673611111111111</v>
      </c>
      <c r="E115" s="1" t="str">
        <f t="shared" si="26"/>
        <v>14460</v>
      </c>
      <c r="F115">
        <f t="shared" si="24"/>
        <v>1</v>
      </c>
      <c r="G115" s="7">
        <f t="shared" si="27"/>
        <v>0</v>
      </c>
      <c r="I115" s="6">
        <f t="shared" si="28"/>
        <v>241</v>
      </c>
      <c r="J115" s="2">
        <v>42593</v>
      </c>
      <c r="K115" s="3" t="str">
        <f t="shared" si="29"/>
        <v>4</v>
      </c>
      <c r="L115">
        <v>19000</v>
      </c>
      <c r="M115" t="s">
        <v>208</v>
      </c>
      <c r="N115" s="7">
        <f t="shared" si="30"/>
        <v>0</v>
      </c>
      <c r="O115" s="8">
        <f t="shared" si="31"/>
        <v>0</v>
      </c>
      <c r="P115" t="s">
        <v>365</v>
      </c>
      <c r="Q115">
        <v>329</v>
      </c>
      <c r="R115">
        <v>3628</v>
      </c>
      <c r="S115">
        <v>3847</v>
      </c>
      <c r="T115">
        <v>3853</v>
      </c>
      <c r="U115">
        <v>3821</v>
      </c>
      <c r="V115">
        <v>84</v>
      </c>
      <c r="W115">
        <v>139</v>
      </c>
      <c r="X115">
        <v>521</v>
      </c>
      <c r="Y115">
        <v>153</v>
      </c>
      <c r="Z115">
        <v>3854</v>
      </c>
    </row>
    <row r="116" spans="1:32">
      <c r="A116">
        <v>115</v>
      </c>
      <c r="B116" t="s">
        <v>232</v>
      </c>
      <c r="C116">
        <f t="shared" si="25"/>
        <v>21</v>
      </c>
      <c r="D116" s="5">
        <v>0.22916666666666666</v>
      </c>
      <c r="E116" s="1" t="str">
        <f t="shared" si="26"/>
        <v>19800</v>
      </c>
      <c r="F116">
        <f t="shared" si="24"/>
        <v>0</v>
      </c>
      <c r="G116" s="7">
        <f t="shared" si="27"/>
        <v>0</v>
      </c>
      <c r="I116" s="6">
        <f t="shared" si="28"/>
        <v>330</v>
      </c>
      <c r="J116" s="2">
        <v>42591</v>
      </c>
      <c r="K116" s="3" t="str">
        <f t="shared" si="29"/>
        <v>2</v>
      </c>
      <c r="L116">
        <v>9234</v>
      </c>
      <c r="M116" t="s">
        <v>209</v>
      </c>
      <c r="N116" s="7">
        <f t="shared" si="30"/>
        <v>0</v>
      </c>
      <c r="O116" s="8">
        <f t="shared" si="31"/>
        <v>0</v>
      </c>
      <c r="P116" t="s">
        <v>366</v>
      </c>
      <c r="Q116">
        <v>29</v>
      </c>
      <c r="R116">
        <v>30</v>
      </c>
      <c r="S116">
        <v>3667</v>
      </c>
      <c r="T116">
        <v>2328</v>
      </c>
      <c r="U116">
        <v>3834</v>
      </c>
      <c r="V116">
        <v>1543</v>
      </c>
      <c r="W116">
        <v>3668</v>
      </c>
      <c r="X116">
        <v>80</v>
      </c>
      <c r="Y116">
        <v>878</v>
      </c>
      <c r="Z116">
        <v>40</v>
      </c>
      <c r="AA116">
        <v>3855</v>
      </c>
      <c r="AB116">
        <v>478</v>
      </c>
    </row>
    <row r="117" spans="1:32">
      <c r="A117">
        <v>116</v>
      </c>
      <c r="B117" t="s">
        <v>233</v>
      </c>
      <c r="C117">
        <f t="shared" si="25"/>
        <v>23</v>
      </c>
      <c r="D117" s="5">
        <v>0.19513888888888889</v>
      </c>
      <c r="E117" s="1" t="str">
        <f t="shared" si="26"/>
        <v>16860</v>
      </c>
      <c r="F117">
        <f t="shared" si="24"/>
        <v>0</v>
      </c>
      <c r="G117" s="7">
        <f t="shared" si="27"/>
        <v>0</v>
      </c>
      <c r="I117" s="6">
        <f t="shared" si="28"/>
        <v>281</v>
      </c>
      <c r="J117" s="2">
        <v>42587</v>
      </c>
      <c r="K117" s="3" t="str">
        <f t="shared" si="29"/>
        <v>5</v>
      </c>
      <c r="L117">
        <v>40000</v>
      </c>
      <c r="M117" t="s">
        <v>210</v>
      </c>
      <c r="N117" s="7">
        <f t="shared" si="30"/>
        <v>0</v>
      </c>
      <c r="O117" s="8">
        <f t="shared" si="31"/>
        <v>0</v>
      </c>
      <c r="P117" t="s">
        <v>367</v>
      </c>
      <c r="Q117">
        <v>1981</v>
      </c>
      <c r="R117">
        <v>3505</v>
      </c>
      <c r="S117">
        <v>3506</v>
      </c>
      <c r="T117">
        <v>3856</v>
      </c>
      <c r="U117">
        <v>60</v>
      </c>
      <c r="V117">
        <v>40</v>
      </c>
      <c r="W117">
        <v>3857</v>
      </c>
      <c r="X117">
        <v>1241</v>
      </c>
      <c r="Y117">
        <v>3195</v>
      </c>
      <c r="Z117">
        <v>3196</v>
      </c>
      <c r="AA117">
        <v>1843</v>
      </c>
      <c r="AB117">
        <v>3858</v>
      </c>
    </row>
    <row r="118" spans="1:32">
      <c r="A118">
        <v>117</v>
      </c>
      <c r="B118" t="s">
        <v>234</v>
      </c>
      <c r="C118">
        <f t="shared" si="25"/>
        <v>23</v>
      </c>
      <c r="D118" s="5">
        <v>0.21319444444444444</v>
      </c>
      <c r="E118" s="1" t="str">
        <f t="shared" si="26"/>
        <v>18420</v>
      </c>
      <c r="F118">
        <f t="shared" si="24"/>
        <v>0</v>
      </c>
      <c r="G118" s="7">
        <f t="shared" si="27"/>
        <v>0</v>
      </c>
      <c r="I118" s="6">
        <f t="shared" si="28"/>
        <v>307</v>
      </c>
      <c r="J118" s="2">
        <v>42587</v>
      </c>
      <c r="K118" s="3" t="str">
        <f t="shared" si="29"/>
        <v>5</v>
      </c>
      <c r="L118">
        <v>3152000</v>
      </c>
      <c r="M118" t="s">
        <v>211</v>
      </c>
      <c r="N118" s="7">
        <f t="shared" si="30"/>
        <v>0</v>
      </c>
      <c r="O118" s="8">
        <f t="shared" si="31"/>
        <v>0</v>
      </c>
      <c r="P118" t="s">
        <v>368</v>
      </c>
      <c r="Q118">
        <v>2433</v>
      </c>
      <c r="R118">
        <v>305</v>
      </c>
      <c r="S118">
        <v>30</v>
      </c>
      <c r="T118">
        <v>3838</v>
      </c>
      <c r="U118">
        <v>3859</v>
      </c>
      <c r="V118">
        <v>60</v>
      </c>
      <c r="W118">
        <v>436</v>
      </c>
      <c r="X118">
        <v>3860</v>
      </c>
      <c r="Y118">
        <v>3861</v>
      </c>
      <c r="Z118">
        <v>2104</v>
      </c>
      <c r="AA118">
        <v>1211</v>
      </c>
    </row>
    <row r="119" spans="1:32">
      <c r="A119">
        <v>118</v>
      </c>
      <c r="B119" t="s">
        <v>235</v>
      </c>
      <c r="C119">
        <f t="shared" si="25"/>
        <v>24</v>
      </c>
      <c r="D119" s="5">
        <v>0.20833333333333334</v>
      </c>
      <c r="E119" s="1" t="str">
        <f t="shared" si="26"/>
        <v>18000</v>
      </c>
      <c r="F119">
        <f t="shared" si="24"/>
        <v>0</v>
      </c>
      <c r="G119" s="7">
        <f t="shared" si="27"/>
        <v>17</v>
      </c>
      <c r="I119" s="6">
        <f t="shared" si="28"/>
        <v>300</v>
      </c>
      <c r="J119" s="2">
        <v>42586</v>
      </c>
      <c r="K119" s="3" t="str">
        <f t="shared" si="29"/>
        <v>4</v>
      </c>
      <c r="L119">
        <v>9048</v>
      </c>
      <c r="M119" t="s">
        <v>212</v>
      </c>
      <c r="N119" s="7">
        <f t="shared" si="30"/>
        <v>17</v>
      </c>
      <c r="O119" s="8">
        <f t="shared" si="31"/>
        <v>0</v>
      </c>
      <c r="P119" t="s">
        <v>369</v>
      </c>
      <c r="Q119">
        <v>329</v>
      </c>
      <c r="R119">
        <v>3628</v>
      </c>
      <c r="S119">
        <v>3856</v>
      </c>
      <c r="T119">
        <v>3862</v>
      </c>
      <c r="U119">
        <v>69</v>
      </c>
      <c r="V119">
        <v>3863</v>
      </c>
      <c r="W119">
        <v>588</v>
      </c>
      <c r="X119">
        <v>3864</v>
      </c>
      <c r="Y119">
        <v>45</v>
      </c>
      <c r="Z119">
        <v>290</v>
      </c>
      <c r="AA119">
        <v>3659</v>
      </c>
      <c r="AB119">
        <v>1704</v>
      </c>
      <c r="AC119">
        <v>2995</v>
      </c>
      <c r="AD119">
        <v>69</v>
      </c>
    </row>
    <row r="120" spans="1:32">
      <c r="A120">
        <v>119</v>
      </c>
      <c r="B120" t="s">
        <v>236</v>
      </c>
      <c r="C120">
        <f t="shared" si="25"/>
        <v>22</v>
      </c>
      <c r="D120" s="5">
        <v>0.16458333333333333</v>
      </c>
      <c r="E120" s="1" t="str">
        <f t="shared" si="26"/>
        <v>14220</v>
      </c>
      <c r="F120">
        <f t="shared" si="24"/>
        <v>0</v>
      </c>
      <c r="G120" s="7">
        <f t="shared" si="27"/>
        <v>0</v>
      </c>
      <c r="I120" s="6">
        <f t="shared" si="28"/>
        <v>237</v>
      </c>
      <c r="J120" s="2">
        <v>42580</v>
      </c>
      <c r="K120" s="3" t="str">
        <f t="shared" si="29"/>
        <v>5</v>
      </c>
      <c r="L120">
        <v>43000</v>
      </c>
      <c r="M120" t="s">
        <v>213</v>
      </c>
      <c r="N120" s="7">
        <f t="shared" si="30"/>
        <v>0</v>
      </c>
      <c r="O120" s="8">
        <f t="shared" si="31"/>
        <v>0</v>
      </c>
      <c r="P120" t="s">
        <v>370</v>
      </c>
      <c r="Q120">
        <v>1981</v>
      </c>
      <c r="R120">
        <v>3505</v>
      </c>
      <c r="S120">
        <v>3506</v>
      </c>
      <c r="T120">
        <v>3865</v>
      </c>
      <c r="U120">
        <v>407</v>
      </c>
      <c r="V120">
        <v>2828</v>
      </c>
      <c r="W120">
        <v>1722</v>
      </c>
      <c r="X120">
        <v>3866</v>
      </c>
      <c r="Y120">
        <v>3867</v>
      </c>
      <c r="Z120">
        <v>2828</v>
      </c>
      <c r="AA120">
        <v>943</v>
      </c>
    </row>
    <row r="121" spans="1:32">
      <c r="A121">
        <v>120</v>
      </c>
      <c r="B121" t="s">
        <v>237</v>
      </c>
      <c r="C121">
        <f t="shared" si="25"/>
        <v>28</v>
      </c>
      <c r="D121" s="5">
        <v>0.23402777777777781</v>
      </c>
      <c r="E121" s="1" t="str">
        <f t="shared" si="26"/>
        <v>20220</v>
      </c>
      <c r="F121">
        <f t="shared" si="24"/>
        <v>0</v>
      </c>
      <c r="G121" s="9" t="s">
        <v>242</v>
      </c>
      <c r="I121" s="6">
        <f t="shared" si="28"/>
        <v>337</v>
      </c>
      <c r="J121" s="2">
        <v>42580</v>
      </c>
      <c r="K121" s="3" t="str">
        <f t="shared" si="29"/>
        <v>5</v>
      </c>
      <c r="L121">
        <v>2420000</v>
      </c>
      <c r="M121" t="s">
        <v>214</v>
      </c>
      <c r="N121" s="7">
        <f t="shared" si="30"/>
        <v>21</v>
      </c>
      <c r="O121" s="8">
        <f t="shared" si="31"/>
        <v>26</v>
      </c>
      <c r="P121" t="s">
        <v>371</v>
      </c>
      <c r="Q121">
        <v>2433</v>
      </c>
      <c r="R121">
        <v>305</v>
      </c>
      <c r="S121">
        <v>30</v>
      </c>
      <c r="T121">
        <v>3838</v>
      </c>
      <c r="U121">
        <v>3868</v>
      </c>
      <c r="V121">
        <v>884</v>
      </c>
      <c r="W121">
        <v>303</v>
      </c>
      <c r="X121">
        <v>3680</v>
      </c>
      <c r="Y121">
        <v>1324</v>
      </c>
      <c r="Z121">
        <v>60</v>
      </c>
      <c r="AA121">
        <v>972</v>
      </c>
      <c r="AB121">
        <v>45</v>
      </c>
      <c r="AC121">
        <v>3869</v>
      </c>
      <c r="AD121">
        <v>2014</v>
      </c>
      <c r="AE121">
        <v>115</v>
      </c>
      <c r="AF121">
        <v>3870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H10"/>
  <sheetViews>
    <sheetView workbookViewId="0">
      <selection activeCell="H10" sqref="H10"/>
    </sheetView>
  </sheetViews>
  <sheetFormatPr defaultRowHeight="13.5"/>
  <sheetData>
    <row r="10" spans="8:8">
      <c r="H10">
        <v>10000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2017-04-07T12:07:02Z</dcterms:modified>
</cp:coreProperties>
</file>