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73" i="1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I3"/>
  <c r="J3" s="1"/>
  <c r="I4"/>
  <c r="J4" s="1"/>
  <c r="I5"/>
  <c r="J5" s="1"/>
  <c r="I6"/>
  <c r="J6" s="1"/>
  <c r="I7"/>
  <c r="J7" s="1"/>
  <c r="I8"/>
  <c r="J8" s="1"/>
  <c r="I9"/>
  <c r="J9" s="1"/>
  <c r="I10"/>
  <c r="J10" s="1"/>
  <c r="I11"/>
  <c r="J11" s="1"/>
  <c r="I12"/>
  <c r="J12" s="1"/>
  <c r="I13"/>
  <c r="J13" s="1"/>
  <c r="I14"/>
  <c r="J14" s="1"/>
  <c r="I15"/>
  <c r="J15" s="1"/>
  <c r="I16"/>
  <c r="J16" s="1"/>
  <c r="I17"/>
  <c r="J17" s="1"/>
  <c r="I18"/>
  <c r="J18" s="1"/>
  <c r="I19"/>
  <c r="J19" s="1"/>
  <c r="I20"/>
  <c r="J20" s="1"/>
  <c r="I21"/>
  <c r="J21" s="1"/>
  <c r="I22"/>
  <c r="J22" s="1"/>
  <c r="I23"/>
  <c r="J23" s="1"/>
  <c r="I24"/>
  <c r="J24" s="1"/>
  <c r="I25"/>
  <c r="J25" s="1"/>
  <c r="I26"/>
  <c r="J26" s="1"/>
  <c r="I27"/>
  <c r="J27" s="1"/>
  <c r="I28"/>
  <c r="J28" s="1"/>
  <c r="I29"/>
  <c r="J29" s="1"/>
  <c r="I30"/>
  <c r="J30" s="1"/>
  <c r="I31"/>
  <c r="J31" s="1"/>
  <c r="I32"/>
  <c r="J32" s="1"/>
  <c r="I33"/>
  <c r="J33" s="1"/>
  <c r="I34"/>
  <c r="J34" s="1"/>
  <c r="I35"/>
  <c r="J35" s="1"/>
  <c r="I36"/>
  <c r="J36" s="1"/>
  <c r="I37"/>
  <c r="J37" s="1"/>
  <c r="I38"/>
  <c r="J38" s="1"/>
  <c r="I39"/>
  <c r="J39" s="1"/>
  <c r="I40"/>
  <c r="J40" s="1"/>
  <c r="I41"/>
  <c r="J41" s="1"/>
  <c r="I42"/>
  <c r="J42" s="1"/>
  <c r="I43"/>
  <c r="J43" s="1"/>
  <c r="I44"/>
  <c r="J44" s="1"/>
  <c r="I45"/>
  <c r="J45" s="1"/>
  <c r="I46"/>
  <c r="J46" s="1"/>
  <c r="I47"/>
  <c r="J47" s="1"/>
  <c r="I48"/>
  <c r="J48" s="1"/>
  <c r="I49"/>
  <c r="J49" s="1"/>
  <c r="I50"/>
  <c r="J50" s="1"/>
  <c r="I51"/>
  <c r="J51" s="1"/>
  <c r="I52"/>
  <c r="J52" s="1"/>
  <c r="I53"/>
  <c r="J53" s="1"/>
  <c r="I54"/>
  <c r="J54" s="1"/>
  <c r="I55"/>
  <c r="J55" s="1"/>
  <c r="I56"/>
  <c r="J56" s="1"/>
  <c r="I57"/>
  <c r="J57" s="1"/>
  <c r="I58"/>
  <c r="J58" s="1"/>
  <c r="I59"/>
  <c r="J59" s="1"/>
  <c r="I60"/>
  <c r="J60" s="1"/>
  <c r="I61"/>
  <c r="J61" s="1"/>
  <c r="I62"/>
  <c r="J62" s="1"/>
  <c r="I63"/>
  <c r="J63" s="1"/>
  <c r="I64"/>
  <c r="J64" s="1"/>
  <c r="I65"/>
  <c r="J65" s="1"/>
  <c r="I66"/>
  <c r="J66" s="1"/>
  <c r="I67"/>
  <c r="J67" s="1"/>
  <c r="I68"/>
  <c r="J68" s="1"/>
  <c r="I69"/>
  <c r="J69" s="1"/>
  <c r="I70"/>
  <c r="J70" s="1"/>
  <c r="I71"/>
  <c r="J71" s="1"/>
  <c r="I72"/>
  <c r="J72" s="1"/>
  <c r="I73"/>
  <c r="J73" s="1"/>
  <c r="I2"/>
  <c r="J2" s="1"/>
  <c r="E3"/>
  <c r="F3" s="1"/>
  <c r="E4"/>
  <c r="F4" s="1"/>
  <c r="E5"/>
  <c r="F5" s="1"/>
  <c r="E6"/>
  <c r="F6" s="1"/>
  <c r="E7"/>
  <c r="F7" s="1"/>
  <c r="E8"/>
  <c r="F8" s="1"/>
  <c r="E9"/>
  <c r="F9" s="1"/>
  <c r="E10"/>
  <c r="F10" s="1"/>
  <c r="E11"/>
  <c r="F11" s="1"/>
  <c r="E12"/>
  <c r="F12" s="1"/>
  <c r="E13"/>
  <c r="F13" s="1"/>
  <c r="E14"/>
  <c r="F14" s="1"/>
  <c r="E15"/>
  <c r="F15" s="1"/>
  <c r="E16"/>
  <c r="F16" s="1"/>
  <c r="E17"/>
  <c r="F17" s="1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40"/>
  <c r="F40" s="1"/>
  <c r="E41"/>
  <c r="F41" s="1"/>
  <c r="E42"/>
  <c r="F42" s="1"/>
  <c r="E43"/>
  <c r="F43" s="1"/>
  <c r="E44"/>
  <c r="F44" s="1"/>
  <c r="E45"/>
  <c r="F45" s="1"/>
  <c r="E46"/>
  <c r="F46" s="1"/>
  <c r="E47"/>
  <c r="F47" s="1"/>
  <c r="E48"/>
  <c r="F48" s="1"/>
  <c r="E49"/>
  <c r="F49" s="1"/>
  <c r="E50"/>
  <c r="F50" s="1"/>
  <c r="E51"/>
  <c r="F51" s="1"/>
  <c r="E52"/>
  <c r="F52" s="1"/>
  <c r="E53"/>
  <c r="F53" s="1"/>
  <c r="E54"/>
  <c r="F54" s="1"/>
  <c r="E55"/>
  <c r="F55" s="1"/>
  <c r="E56"/>
  <c r="F56" s="1"/>
  <c r="E57"/>
  <c r="F57" s="1"/>
  <c r="E58"/>
  <c r="F58" s="1"/>
  <c r="E59"/>
  <c r="F59" s="1"/>
  <c r="E60"/>
  <c r="F60" s="1"/>
  <c r="E61"/>
  <c r="F61" s="1"/>
  <c r="E62"/>
  <c r="F62" s="1"/>
  <c r="E63"/>
  <c r="F63" s="1"/>
  <c r="E64"/>
  <c r="F64" s="1"/>
  <c r="E65"/>
  <c r="F65" s="1"/>
  <c r="E66"/>
  <c r="F66" s="1"/>
  <c r="E67"/>
  <c r="F67" s="1"/>
  <c r="E68"/>
  <c r="F68" s="1"/>
  <c r="E69"/>
  <c r="F69" s="1"/>
  <c r="E70"/>
  <c r="F70" s="1"/>
  <c r="E71"/>
  <c r="F71" s="1"/>
  <c r="E72"/>
  <c r="F72" s="1"/>
  <c r="E73"/>
  <c r="F73" s="1"/>
  <c r="E2"/>
  <c r="F2" s="1"/>
  <c r="D3" a="1"/>
  <c r="D3" s="1"/>
  <c r="D4" a="1"/>
  <c r="D4" s="1"/>
  <c r="D5" a="1"/>
  <c r="D5" s="1"/>
  <c r="D7" a="1"/>
  <c r="D7" s="1"/>
  <c r="D8" a="1"/>
  <c r="D8" s="1"/>
  <c r="D9" a="1"/>
  <c r="D9" s="1"/>
  <c r="D10" a="1"/>
  <c r="D10" s="1"/>
  <c r="D11" a="1"/>
  <c r="D11" s="1"/>
  <c r="D12" a="1"/>
  <c r="D12" s="1"/>
  <c r="D13" a="1"/>
  <c r="D13" s="1"/>
  <c r="D14" a="1"/>
  <c r="D14" s="1"/>
  <c r="D15" a="1"/>
  <c r="D15" s="1"/>
  <c r="D31" a="1"/>
  <c r="D31" s="1"/>
  <c r="D33" a="1"/>
  <c r="D33" s="1"/>
  <c r="D35" a="1"/>
  <c r="D35" s="1"/>
  <c r="D36" a="1"/>
  <c r="D36" s="1"/>
  <c r="D37" a="1"/>
  <c r="D37" s="1"/>
  <c r="D38" a="1"/>
  <c r="D38" s="1"/>
  <c r="D39" a="1"/>
  <c r="D39" s="1"/>
  <c r="D40" a="1"/>
  <c r="D40" s="1"/>
  <c r="D41" a="1"/>
  <c r="D41" s="1"/>
  <c r="D42" a="1"/>
  <c r="D42" s="1"/>
  <c r="D43" a="1"/>
  <c r="D43" s="1"/>
  <c r="D44" a="1"/>
  <c r="D44" s="1"/>
  <c r="D45" a="1"/>
  <c r="D45" s="1"/>
  <c r="D46" a="1"/>
  <c r="D46" s="1"/>
  <c r="D47" a="1"/>
  <c r="D47" s="1"/>
  <c r="D48" a="1"/>
  <c r="D48" s="1"/>
  <c r="D49" a="1"/>
  <c r="D49" s="1"/>
  <c r="D50" a="1"/>
  <c r="D50" s="1"/>
  <c r="D51" a="1"/>
  <c r="D51" s="1"/>
  <c r="D52" a="1"/>
  <c r="D52" s="1"/>
  <c r="D53" a="1"/>
  <c r="D53" s="1"/>
  <c r="D54" a="1"/>
  <c r="D54" s="1"/>
  <c r="D55" a="1"/>
  <c r="D55" s="1"/>
  <c r="D56" a="1"/>
  <c r="D56" s="1"/>
  <c r="D57" a="1"/>
  <c r="D57" s="1"/>
  <c r="D58" a="1"/>
  <c r="D58" s="1"/>
  <c r="D59" a="1"/>
  <c r="D59" s="1"/>
  <c r="D60" a="1"/>
  <c r="D60" s="1"/>
  <c r="D61" a="1"/>
  <c r="D61" s="1"/>
  <c r="D62" a="1"/>
  <c r="D62" s="1"/>
  <c r="D63" a="1"/>
  <c r="D63" s="1"/>
  <c r="D64" a="1"/>
  <c r="D64" s="1"/>
  <c r="D65" a="1"/>
  <c r="D65" s="1"/>
  <c r="D66" a="1"/>
  <c r="D66" s="1"/>
  <c r="D67" a="1"/>
  <c r="D67" s="1"/>
  <c r="D68" a="1"/>
  <c r="D68" s="1"/>
  <c r="D69" a="1"/>
  <c r="D69" s="1"/>
  <c r="D70" a="1"/>
  <c r="D70" s="1"/>
  <c r="D71" a="1"/>
  <c r="D71" s="1"/>
  <c r="D72" a="1"/>
  <c r="D72" s="1"/>
  <c r="D73" a="1"/>
  <c r="D73" s="1"/>
  <c r="D2" a="1"/>
  <c r="D2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2"/>
</calcChain>
</file>

<file path=xl/sharedStrings.xml><?xml version="1.0" encoding="utf-8"?>
<sst xmlns="http://schemas.openxmlformats.org/spreadsheetml/2006/main" count="247" uniqueCount="247">
  <si>
    <t>id</t>
    <phoneticPr fontId="1" type="noConversion"/>
  </si>
  <si>
    <t>时长</t>
    <phoneticPr fontId="1" type="noConversion"/>
  </si>
  <si>
    <t>宝宝哭了，到底该不该立即抱？</t>
  </si>
  <si>
    <t>【好好ci】七个月宝宝辅食—奶香豌豆泥</t>
  </si>
  <si>
    <t>宝宝拉肚子的原因竟然是抠肚脐？</t>
  </si>
  <si>
    <t>【好好ci】宝宝炸酱面</t>
  </si>
  <si>
    <t>3分钟教会你如何为宝宝选牙膏</t>
  </si>
  <si>
    <t>【好好ci】七个月宝宝—香蕉奶糊</t>
  </si>
  <si>
    <t>孩子内向怎么办？</t>
  </si>
  <si>
    <t>【好好Ci】情人节特辑——浓情生巧</t>
  </si>
  <si>
    <t>哺乳文胸选购最强攻略</t>
  </si>
  <si>
    <t>哺乳期妈妈应该这样选择哺乳文胸</t>
  </si>
  <si>
    <t>【好好Ci】宝宝便当</t>
  </si>
  <si>
    <t>献给新手爸妈的逗趣动画，三分钟教你轻松育儿</t>
  </si>
  <si>
    <t>【好好Ci】新年宝宝辅食合辑</t>
  </si>
  <si>
    <t>【好好Ci】一岁以上宝宝辅食——鳕鱼丸子</t>
  </si>
  <si>
    <t>2016育儿网橙品清单橙品之夜</t>
  </si>
  <si>
    <t>【海淘用品】2016育儿网橙品清单敢问母婴事</t>
  </si>
  <si>
    <t>【妈妈用品·穿着用品类】2016育儿网橙品清单敢问母婴事</t>
  </si>
  <si>
    <t>【妈妈用品·洗护用品类】2016育儿网橙品清单敢问母婴事</t>
  </si>
  <si>
    <t>【妈妈用品·药品营养品类】2016育儿网橙品清单敢问母婴事</t>
  </si>
  <si>
    <t>【妈妈用品·哺乳用品类】2016育儿网橙品清单敢问母婴事</t>
  </si>
  <si>
    <t>【宝宝用品·童装童鞋类】2016育儿网橙品清单敢问母婴事</t>
  </si>
  <si>
    <t>【宝宝用品·玩具类】2016育儿网橙品清单敢问母婴事</t>
  </si>
  <si>
    <t>【宝宝用品·童车安全座椅类】2016育儿网橙品清单敢问母婴事</t>
  </si>
  <si>
    <t>【宝宝用品·洗护用品类】2016育儿网橙品清单敢问母婴事</t>
  </si>
  <si>
    <t>http://v.qq.com/page/m/1/0/m03811voe10.html</t>
  </si>
  <si>
    <t>http://v.qq.com/page/g/z/1/g0381aqwxz1.html</t>
  </si>
  <si>
    <t>http://v.qq.com/page/n/4/b/n0379axts4b.html</t>
  </si>
  <si>
    <t>http://v.qq.com/page/y/e/0/y0379147ce0.html</t>
  </si>
  <si>
    <t>http://v.qq.com/page/r/g/g/r0377p4p7gg.html</t>
  </si>
  <si>
    <t>http://v.qq.com/page/p/3/s/p03772bmg3s.html</t>
  </si>
  <si>
    <t>http://v.qq.com/page/p/v/i/p0375fi7ovi.html</t>
  </si>
  <si>
    <t>http://v.qq.com/page/k/q/s/k03744nk9qs.html</t>
  </si>
  <si>
    <t>http://v.qq.com/page/s/m/2/s03730nlxm2.html</t>
  </si>
  <si>
    <t>http://v.qq.com/page/w/p/u/w0372gm76pu.html</t>
  </si>
  <si>
    <t>http://v.qq.com/page/d/j/4/d0372bic2j4.html</t>
  </si>
  <si>
    <t>http://v.qq.com/page/b/8/x/b036974lt8x.html</t>
  </si>
  <si>
    <t>http://v.qq.com/page/i/j/f/i03694t17jf.html</t>
  </si>
  <si>
    <t>http://v.qq.com/page/i/r/l/i03671u9trl.html</t>
  </si>
  <si>
    <t>http://v.qq.com/page/n/d/9/n036509l4d9.html</t>
  </si>
  <si>
    <t>http://v.qq.com/page/q/v/8/q0365pclmv8.html</t>
  </si>
  <si>
    <t>http://v.qq.com/page/z/o/k/z0365tl4jok.html</t>
  </si>
  <si>
    <t>http://v.qq.com/page/s/1/9/s0365fbtt19.html</t>
  </si>
  <si>
    <t>http://v.qq.com/page/a/x/l/a03655g2xxl.html</t>
  </si>
  <si>
    <t>http://v.qq.com/page/q/b/z/q0365nrxvbz.html</t>
  </si>
  <si>
    <t>http://v.qq.com/page/a/p/7/a0365rubap7.html</t>
  </si>
  <si>
    <t>http://v.qq.com/page/w/k/3/w0365n6rxk3.html</t>
  </si>
  <si>
    <t>http://v.qq.com/page/u/n/g/u0365ag86ng.html</t>
  </si>
  <si>
    <t>http://v.qq.com/page/w/k/r/w036509qskr.html</t>
  </si>
  <si>
    <t>【宝宝用品·纸尿裤类】2016育儿网橙品清单敢问母婴事</t>
  </si>
  <si>
    <t>【宝宝用品·药品营养品类】2016育儿网橙品清单敢问母婴事</t>
  </si>
  <si>
    <t>【宝宝用品·哺喂用品类】2016育儿网橙品清单敢问母婴事</t>
  </si>
  <si>
    <t>【宝宝用品·辅食类】2016育儿网橙品清单敢问母婴事</t>
  </si>
  <si>
    <t>【宝宝用品·奶粉类】2016育儿网橙品清单敢问母婴事</t>
  </si>
  <si>
    <t>【育儿你造吗】避免产后抑郁，你得这么做！</t>
  </si>
  <si>
    <t>【好好Ci】新年特辑——荠菜春卷</t>
  </si>
  <si>
    <t>【育儿你造吗】孕吐太严重，真的没问题吗？</t>
  </si>
  <si>
    <t>【好好Ci】9个月以上宝宝辅食——蝴蝶面</t>
  </si>
  <si>
    <t>新年特辑—彩色迷你福气饺</t>
  </si>
  <si>
    <t>【育儿你造吗】地域有差异，养娃方式需改变</t>
  </si>
  <si>
    <t>【育儿你造吗】唐僧偏爱孙悟空的真相是？</t>
  </si>
  <si>
    <t>【好好Ci】圣诞特辑——漩涡可可树桩蛋糕</t>
  </si>
  <si>
    <t>我是新生儿，我的要求可高了！</t>
  </si>
  <si>
    <t>【育儿你造吗】不是所有国外奶粉，都要靠海淘</t>
  </si>
  <si>
    <t>【好好Ci】一岁以上宝宝辅食——豆腐丸子</t>
  </si>
  <si>
    <t>【育儿你造吗】放心！这些新生儿现象都正常！</t>
  </si>
  <si>
    <t>【好好Ci】罗马盾牌饼干</t>
  </si>
  <si>
    <t>【好好Ci】一岁以上宝宝辅食——南瓜布丁</t>
  </si>
  <si>
    <t>【育儿你造吗】宝宝一感冒就吃药上医院，别坑孩子成吗！</t>
  </si>
  <si>
    <t>【育儿你造吗】让孩子想象力爆棚，你做得还不够！</t>
  </si>
  <si>
    <t>【好好Ci】牛油果系列辅食</t>
  </si>
  <si>
    <t>【育儿你造吗】孩子依赖性太强，是你教育有问题！</t>
  </si>
  <si>
    <t>【快手菜】酸汤肥牛</t>
  </si>
  <si>
    <t>http://v.qq.com/page/s/x/k/s0365mz0nxk.html</t>
  </si>
  <si>
    <t>http://v.qq.com/page/a/p/a/a0365lyaapa.html</t>
  </si>
  <si>
    <t>http://v.qq.com/page/j/2/j/j03651a9w2j.html</t>
  </si>
  <si>
    <t>http://v.qq.com/page/a/t/m/a036581cotm.html</t>
  </si>
  <si>
    <t>http://v.qq.com/page/w/j/t/w0365o57njt.html</t>
  </si>
  <si>
    <t>http://v.qq.com/page/h/t/a/h0365xwtxta.html</t>
  </si>
  <si>
    <t>http://v.qq.com/page/m/3/3/m0364ngta33.html</t>
  </si>
  <si>
    <t>http://v.qq.com/page/b/v/h/b03625ob0vh.html</t>
  </si>
  <si>
    <t>http://v.qq.com/page/a/i/6/a03627l57i6.html</t>
  </si>
  <si>
    <t>http://v.qq.com/page/d/u/n/d0359axbpun.html</t>
  </si>
  <si>
    <t>http://v.qq.com/page/t/o/i/t0359fz6uoi.html</t>
  </si>
  <si>
    <t>http://v.qq.com/page/c/j/l/c0357lxfkjl.html</t>
  </si>
  <si>
    <t>http://v.qq.com/page/w/6/t/w0357hhr66t.html</t>
  </si>
  <si>
    <t>http://v.qq.com/page/b/1/2/b0355d4q912.html</t>
  </si>
  <si>
    <t>http://v.qq.com/page/u/q/s/u0355gjulqs.html</t>
  </si>
  <si>
    <t>http://v.qq.com/page/p/v/2/p0355ada4v2.html</t>
  </si>
  <si>
    <t>http://v.qq.com/page/g/u/4/g0353qq1ou4.html</t>
  </si>
  <si>
    <t>http://v.qq.com/page/z/v/c/z0352cedlvc.html</t>
  </si>
  <si>
    <t>http://v.qq.com/page/w/e/d/w03504xzsed.html</t>
  </si>
  <si>
    <t>http://v.qq.com/page/u/3/1/u03505gvx31.html</t>
  </si>
  <si>
    <t>http://v.qq.com/page/f/h/u/f034867e8hu.html</t>
  </si>
  <si>
    <t>http://v.qq.com/page/v/3/4/v0348084o34.html</t>
  </si>
  <si>
    <t>http://v.qq.com/page/k/a/4/k0346sz6ya4.html</t>
  </si>
  <si>
    <t>http://v.qq.com/page/t/m/5/t0346hnecm5.html</t>
  </si>
  <si>
    <t>帮宝适超薄干爽拉拉裤评测</t>
  </si>
  <si>
    <t>【烘焙篇】柠檬派</t>
  </si>
  <si>
    <t>【育儿你造吗】补充维生素AD，一天一粒安全吗？</t>
  </si>
  <si>
    <t>【好好ci】1岁宝宝辅食—番茄肉末面</t>
  </si>
  <si>
    <t>【育儿你造吗】别慌，产房里没你想得那么可怕！</t>
  </si>
  <si>
    <t>【育儿你造吗】妖怪都爱抓唐僧的真相</t>
  </si>
  <si>
    <t>【好好Ci】美食特辑——桥底辣蟹</t>
  </si>
  <si>
    <t>【育儿你造吗】女人最贴心物件的发展史</t>
  </si>
  <si>
    <t>【好好ci】虾仁蛋卷</t>
  </si>
  <si>
    <t>【好好Ci】水果松饼</t>
  </si>
  <si>
    <t>【育儿你造吗】孕妈的日常，怀孕后你也这样！</t>
  </si>
  <si>
    <t>午安宝贝·心开始智能胎儿心跳聆听器创意试用</t>
  </si>
  <si>
    <t>晚安宝贝·心开始智能胎儿心跳聆听器创意试用</t>
  </si>
  <si>
    <t>早安宝贝·心开始智能胎儿心跳聆听器创意试用</t>
  </si>
  <si>
    <t>心开始智能胎儿心跳聆听器街头评测</t>
  </si>
  <si>
    <t>【好好Ci】雪梨莲藕糊</t>
  </si>
  <si>
    <t>【育儿你造吗】孕期真的要大补吗？</t>
  </si>
  <si>
    <t>【好好Ci】香菇猪肉小馄饨</t>
  </si>
  <si>
    <t>【育儿你造吗】产后瘦身越早越好？</t>
  </si>
  <si>
    <t>【好好ci】三文鱼泥贝壳面</t>
  </si>
  <si>
    <t>【育儿你造吗】孕妈饮食能决定宝宝肤色？</t>
  </si>
  <si>
    <t>【好好ci】中秋特辑—莲蓉蛋黄月饼</t>
  </si>
  <si>
    <t>【育儿你造吗】造人之前还要做孕前检查？</t>
  </si>
  <si>
    <t>【好好ci】美食特辑——桂花糖藕</t>
  </si>
  <si>
    <t>http://v.qq.com/page/f/1/d/f0344eudd1d.html</t>
  </si>
  <si>
    <t>http://v.qq.com/page/y/4/b/y0344wdzh4b.html</t>
  </si>
  <si>
    <t>http://v.qq.com/page/p/p/q/p034450wmpq.html</t>
  </si>
  <si>
    <t>http://v.qq.com/page/i/o/5/i0342qlx5o5.html</t>
  </si>
  <si>
    <t>http://v.qq.com/page/k/p/w/k0341hw2npw.html</t>
  </si>
  <si>
    <t>http://v.qq.com/page/r/p/e/r0340dwbcpe.html</t>
  </si>
  <si>
    <t>http://v.qq.com/page/u/d/e/u0339upr8de.html</t>
  </si>
  <si>
    <t>http://v.qq.com/page/l/a/o/l0337ise1ao.html</t>
  </si>
  <si>
    <t>http://v.qq.com/page/q/e/u/q0337fr9eeu.html</t>
  </si>
  <si>
    <t>http://v.qq.com/page/v/2/n/v03352epn2n.html</t>
  </si>
  <si>
    <t>http://v.qq.com/page/x/3/m/x0335ao0d3m.html</t>
  </si>
  <si>
    <t>http://v.qq.com/page/j/g/e/j0334zs8wge.html</t>
  </si>
  <si>
    <t>http://v.qq.com/page/f/o/e/f0334yu7noe.html</t>
  </si>
  <si>
    <t>http://v.qq.com/page/c/o/l/c0334p9xkol.html</t>
  </si>
  <si>
    <t>http://v.qq.com/page/z/a/p/z03340lo8ap.html</t>
  </si>
  <si>
    <t>http://v.qq.com/page/q/5/z/q0332sl245z.html</t>
  </si>
  <si>
    <t>http://v.qq.com/page/z/d/d/z0331tyz0dd.html</t>
  </si>
  <si>
    <t>http://v.qq.com/page/m/l/a/m0331rsa5la.html</t>
  </si>
  <si>
    <t>http://v.qq.com/page/m/p/g/m0330b201pg.html</t>
  </si>
  <si>
    <t>http://v.qq.com/page/f/j/n/f0329lloijn.html</t>
  </si>
  <si>
    <t>http://v.qq.com/page/z/x/y/z03288nnxxy.html</t>
  </si>
  <si>
    <t>http://v.qq.com/page/g/0/9/g032759cl09.html</t>
  </si>
  <si>
    <t>http://v.qq.com/page/z/2/l/z0326t9u12l.html</t>
  </si>
  <si>
    <t>http://v.qq.com/page/z/b/e/z0326ocmcbe.html</t>
  </si>
  <si>
    <t>人称</t>
    <phoneticPr fontId="1" type="noConversion"/>
  </si>
  <si>
    <t>Words_of_the_Title</t>
  </si>
  <si>
    <t>English_or_not</t>
  </si>
  <si>
    <t>person</t>
  </si>
  <si>
    <t>Sentence_Structure_of_the_Title</t>
  </si>
  <si>
    <t>the_Length_of_one_Episode</t>
  </si>
  <si>
    <t>Release_Date</t>
  </si>
  <si>
    <t xml:space="preserve"> Release_Week</t>
  </si>
  <si>
    <t>the_Playback_Amount_of_one_Episode</t>
  </si>
  <si>
    <t>Title</t>
    <phoneticPr fontId="1" type="noConversion"/>
  </si>
  <si>
    <t>PageUrl</t>
  </si>
  <si>
    <t>60,326,1666,2484,6392,5319,</t>
  </si>
  <si>
    <t>1359,6393,6394,2040,60,3195,3196,988,6395,1305,</t>
  </si>
  <si>
    <t>60,5240,40,2134,3988,6366,6121,</t>
  </si>
  <si>
    <t>1359,6393,60,6396,</t>
  </si>
  <si>
    <t>6397,3675,45,119,6398,60,129,2601,</t>
  </si>
  <si>
    <t>1359,6393,6394,2040,60,340,988,1303,</t>
  </si>
  <si>
    <t>159,2317,283,</t>
  </si>
  <si>
    <t>1359,6393,647,4653,6399,6400,798,368,</t>
  </si>
  <si>
    <t>3723,6368,6401,3488,554,</t>
  </si>
  <si>
    <t>3411,269,127,84,526,3723,6368,</t>
  </si>
  <si>
    <t>1359,6393,60,6402,</t>
  </si>
  <si>
    <t>6403,1488,1045,40,6404,4405,2078,2584,186,888,</t>
  </si>
  <si>
    <t>1359,6393,2739,60,3195,3196,4278,6405,</t>
  </si>
  <si>
    <t>1359,6393,4929,4770,60,3195,3196,4022,133,</t>
  </si>
  <si>
    <t>6406,6407,6408,21,6409,6408,21,6410,</t>
  </si>
  <si>
    <t>6411,6379,459,6406,6407,6408,21,6409,6412,458,1572,</t>
  </si>
  <si>
    <t>269,459,3158,1494,6413,6406,6407,6408,21,6409,6412,458,1572,</t>
  </si>
  <si>
    <t>269,459,3670,5788,1494,6413,6406,6407,6408,21,6409,6412,458,1572,</t>
  </si>
  <si>
    <t>269,459,6414,249,6413,6406,6407,6408,21,6409,6412,458,1572,</t>
  </si>
  <si>
    <t>269,459,3723,1494,6413,6406,6407,6408,21,6409,6412,458,1572,</t>
  </si>
  <si>
    <t>60,459,6415,4285,6416,6406,6407,6408,21,6409,6412,458,1572,</t>
  </si>
  <si>
    <t>60,459,2269,4891,6406,6407,6408,21,6409,6412,458,1572,</t>
  </si>
  <si>
    <t>60,459,6417,1543,4217,4891,6406,6407,6408,21,6409,6412,458,1572,</t>
  </si>
  <si>
    <t>60,459,3670,5788,1494,6413,6406,6407,6408,21,6409,6412,458,1572,</t>
  </si>
  <si>
    <t>60,459,364,4891,6406,6407,6408,21,6409,6412,458,1572,</t>
  </si>
  <si>
    <t>60,459,6414,249,6413,6406,6407,6408,21,6409,6412,458,1572,</t>
  </si>
  <si>
    <t>60,459,6418,1361,1494,6413,6406,6407,6408,21,6409,6412,458,1572,</t>
  </si>
  <si>
    <t>60,459,3195,3196,4891,6406,6407,6408,21,6409,6412,458,1572,</t>
  </si>
  <si>
    <t>60,459,378,4891,6406,6407,6408,21,6409,6412,458,1572,</t>
  </si>
  <si>
    <t>888,45,57,58,1957,494,4083,45,1046,2470,</t>
  </si>
  <si>
    <t>1359,6393,2739,4653,6419,6420,</t>
  </si>
  <si>
    <t>888,45,57,58,3957,588,3118,391,6173,58,</t>
  </si>
  <si>
    <t>1359,6393,1842,2040,4770,60,3195,3196,6421,471,</t>
  </si>
  <si>
    <t>2739,4653,2837,6422,6423,6424,</t>
  </si>
  <si>
    <t>888,45,57,58,6375,99,6376,1604,203,828,1642,2195,</t>
  </si>
  <si>
    <t>888,45,57,58,6425,6426,1552,40,843,395,</t>
  </si>
  <si>
    <t>1359,6393,359,4653,6427,6428,6429,3663,</t>
  </si>
  <si>
    <t>115,395,3891,115,40,2028,89,6430,</t>
  </si>
  <si>
    <t>888,45,57,58,33,2153,4121,378,1147,6378,6379,</t>
  </si>
  <si>
    <t>1359,6393,4929,4770,60,3195,3196,3696,133,</t>
  </si>
  <si>
    <t>888,45,57,58,1252,884,3891,6380,303,2441,</t>
  </si>
  <si>
    <t>1359,6393,6431,6432,3655,</t>
  </si>
  <si>
    <t>1359,6393,4929,4770,60,3195,3196,487,6433,</t>
  </si>
  <si>
    <t>888,45,57,58,60,352,963,464,2760,6434,199,831,159,1048,58,</t>
  </si>
  <si>
    <t>888,45,57,58,274,159,1862,6382,45,6383,1073,2730,</t>
  </si>
  <si>
    <t>1359,6393,6435,4423,2330,3195,3196,</t>
  </si>
  <si>
    <t>888,45,57,58,159,6384,1848,395,45,1259,99,268,</t>
  </si>
  <si>
    <t>3701,5470,6436,4504,600,</t>
  </si>
  <si>
    <t>6437,6438,6439,6440,6441,6442,</t>
  </si>
  <si>
    <t>6443,5128,6444,6445,</t>
  </si>
  <si>
    <t>888,45,57,58,662,211,6385,2922,6446,1543,58,</t>
  </si>
  <si>
    <t>1359,6393,1027,60,3195,3196,599,6447,471,</t>
  </si>
  <si>
    <t>888,45,57,58,199,3757,4688,1975,996,45,6448,2092,1954,</t>
  </si>
  <si>
    <t>888,45,57,58,6449,2698,3344,6425,40,843,</t>
  </si>
  <si>
    <t>1359,6393,6450,4653,6451,29,6452,</t>
  </si>
  <si>
    <t>888,45,57,58,1366,338,6453,6454,40,6455,</t>
  </si>
  <si>
    <t>1359,6393,673,6456,</t>
  </si>
  <si>
    <t>1359,6393,3313,6457,</t>
  </si>
  <si>
    <t>888,45,57,58,1489,30,40,136,462,463,45,1105,84,</t>
  </si>
  <si>
    <t>6458,237,3334,266,4523,4832,6459,6460,6461,932,5448,</t>
  </si>
  <si>
    <t>2329,237,3334,266,4523,4832,6459,6460,6461,932,5448,</t>
  </si>
  <si>
    <t>6462,237,3334,266,4523,4832,6459,6460,6461,932,5448,</t>
  </si>
  <si>
    <t>3334,266,4523,4832,6459,6460,6461,6463,6442,</t>
  </si>
  <si>
    <t>1359,6393,6464,6465,1303,</t>
  </si>
  <si>
    <t>888,45,57,58,386,391,1357,6387,58,</t>
  </si>
  <si>
    <t>1359,6393,3735,6466,123,3598,</t>
  </si>
  <si>
    <t>888,45,57,58,494,5117,837,838,</t>
  </si>
  <si>
    <t>1359,6393,4543,1305,3731,471,</t>
  </si>
  <si>
    <t>888,45,57,58,1489,30,504,407,1730,60,6254,</t>
  </si>
  <si>
    <t>1359,6393,603,4653,6467,366,3599,</t>
  </si>
  <si>
    <t>888,45,57,58,3764,1188,1073,1402,1489,992,1473,</t>
  </si>
  <si>
    <t>1359,6393,6450,4653,664,6468,6469,</t>
  </si>
  <si>
    <t>Relative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</si>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</sst>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>
      <selection activeCell="AF20" sqref="AF20"/>
    </sheetView>
  </sheetViews>
  <sheetFormatPr defaultRowHeight="13.5"/>
  <cols>
    <col min="2" max="2" width="17.5" customWidth="1"/>
    <col min="4" max="4" width="10" customWidth="1"/>
    <col min="5" max="5" width="0" hidden="1" customWidth="1"/>
    <col min="6" max="6" width="5.375" customWidth="1"/>
    <col min="7" max="7" width="5.5" customWidth="1"/>
    <col min="8" max="9" width="0" hidden="1" customWidth="1"/>
    <col min="10" max="10" width="9" style="4"/>
    <col min="11" max="11" width="9.625" customWidth="1"/>
    <col min="12" max="12" width="5.5" customWidth="1"/>
  </cols>
  <sheetData>
    <row r="1" spans="1:32" ht="14.25">
      <c r="A1" t="s">
        <v>0</v>
      </c>
      <c r="B1" s="5" t="s">
        <v>155</v>
      </c>
      <c r="C1" s="5" t="s">
        <v>147</v>
      </c>
      <c r="D1" s="5" t="s">
        <v>148</v>
      </c>
      <c r="E1" t="s">
        <v>146</v>
      </c>
      <c r="F1" s="5" t="s">
        <v>149</v>
      </c>
      <c r="G1" s="5" t="s">
        <v>150</v>
      </c>
      <c r="H1" t="s">
        <v>1</v>
      </c>
      <c r="J1" s="5" t="s">
        <v>151</v>
      </c>
      <c r="K1" s="5" t="s">
        <v>152</v>
      </c>
      <c r="L1" s="5" t="s">
        <v>153</v>
      </c>
      <c r="M1" s="5" t="s">
        <v>154</v>
      </c>
      <c r="N1" s="6" t="s">
        <v>156</v>
      </c>
      <c r="O1" t="s">
        <v>229</v>
      </c>
      <c r="P1" s="7" t="s">
        <v>230</v>
      </c>
      <c r="Q1" s="7" t="s">
        <v>231</v>
      </c>
      <c r="R1" s="7" t="s">
        <v>232</v>
      </c>
      <c r="S1" s="7" t="s">
        <v>233</v>
      </c>
      <c r="T1" s="7" t="s">
        <v>234</v>
      </c>
      <c r="U1" s="7" t="s">
        <v>235</v>
      </c>
      <c r="V1" s="7" t="s">
        <v>236</v>
      </c>
      <c r="W1" s="7" t="s">
        <v>237</v>
      </c>
      <c r="X1" s="7" t="s">
        <v>238</v>
      </c>
      <c r="Y1" s="7" t="s">
        <v>239</v>
      </c>
      <c r="Z1" s="7" t="s">
        <v>240</v>
      </c>
      <c r="AA1" s="7" t="s">
        <v>241</v>
      </c>
      <c r="AB1" s="7" t="s">
        <v>242</v>
      </c>
      <c r="AC1" s="7" t="s">
        <v>243</v>
      </c>
      <c r="AD1" s="7" t="s">
        <v>244</v>
      </c>
      <c r="AE1" s="7" t="s">
        <v>245</v>
      </c>
      <c r="AF1" s="7" t="s">
        <v>246</v>
      </c>
    </row>
    <row r="2" spans="1:32">
      <c r="A2">
        <v>1</v>
      </c>
      <c r="B2" t="s">
        <v>2</v>
      </c>
      <c r="C2">
        <f>LEN(B2)</f>
        <v>14</v>
      </c>
      <c r="D2">
        <f t="array" ref="D2">COUNT(1/SEARCHB("?",B2)*ISNUMBER(B2)=0)</f>
        <v>0</v>
      </c>
      <c r="E2">
        <f>IFERROR(FIND("你",B3),0)</f>
        <v>0</v>
      </c>
      <c r="F2">
        <f>IF(E2&gt;0,2,E2)</f>
        <v>0</v>
      </c>
      <c r="H2" s="1">
        <v>0.1173611111111111</v>
      </c>
      <c r="I2" s="1" t="str">
        <f>TEXT(H2,"[s]")</f>
        <v>10140</v>
      </c>
      <c r="J2" s="4">
        <f>I2/60</f>
        <v>169</v>
      </c>
      <c r="K2" s="3">
        <v>42802</v>
      </c>
      <c r="L2" s="3" t="str">
        <f t="shared" ref="L2:L33" si="0">""&amp;WEEKDAY(K3,2)</f>
        <v>2</v>
      </c>
      <c r="M2">
        <v>46000</v>
      </c>
      <c r="N2" t="s">
        <v>26</v>
      </c>
      <c r="O2" t="s">
        <v>157</v>
      </c>
      <c r="P2">
        <v>60</v>
      </c>
      <c r="Q2">
        <v>326</v>
      </c>
      <c r="R2">
        <v>1666</v>
      </c>
      <c r="S2">
        <v>2484</v>
      </c>
      <c r="T2">
        <v>6392</v>
      </c>
      <c r="U2">
        <v>5319</v>
      </c>
    </row>
    <row r="3" spans="1:32">
      <c r="A3">
        <v>2</v>
      </c>
      <c r="B3" t="s">
        <v>3</v>
      </c>
      <c r="C3">
        <f t="shared" ref="C3:C66" si="1">LEN(B3)</f>
        <v>19</v>
      </c>
      <c r="D3">
        <f t="array" ref="D3">COUNT(1/SEARCHB("?",B3)*ISNUMBER(B3)=0)</f>
        <v>1</v>
      </c>
      <c r="E3">
        <f t="shared" ref="E3:E66" si="2">IFERROR(FIND("你",B4),0)</f>
        <v>0</v>
      </c>
      <c r="F3">
        <f t="shared" ref="F3:F66" si="3">IF(E3&gt;0,2,E3)</f>
        <v>0</v>
      </c>
      <c r="H3" s="1">
        <v>0.10486111111111111</v>
      </c>
      <c r="I3" s="1" t="str">
        <f t="shared" ref="I3:I66" si="4">TEXT(H3,"[s]")</f>
        <v>9060</v>
      </c>
      <c r="J3" s="4">
        <f t="shared" ref="J3:J66" si="5">I3/60</f>
        <v>151</v>
      </c>
      <c r="K3" s="3">
        <v>42801</v>
      </c>
      <c r="L3" s="3" t="str">
        <f t="shared" si="0"/>
        <v>2</v>
      </c>
      <c r="M3">
        <v>49000</v>
      </c>
      <c r="N3" t="s">
        <v>27</v>
      </c>
      <c r="O3" t="s">
        <v>158</v>
      </c>
      <c r="P3">
        <v>1359</v>
      </c>
      <c r="Q3">
        <v>6393</v>
      </c>
      <c r="R3">
        <v>6394</v>
      </c>
      <c r="S3">
        <v>2040</v>
      </c>
      <c r="T3">
        <v>60</v>
      </c>
      <c r="U3">
        <v>3195</v>
      </c>
      <c r="V3">
        <v>3196</v>
      </c>
      <c r="W3">
        <v>988</v>
      </c>
      <c r="X3">
        <v>6395</v>
      </c>
      <c r="Y3">
        <v>1305</v>
      </c>
    </row>
    <row r="4" spans="1:32">
      <c r="A4">
        <v>3</v>
      </c>
      <c r="B4" t="s">
        <v>4</v>
      </c>
      <c r="C4">
        <f t="shared" si="1"/>
        <v>15</v>
      </c>
      <c r="D4">
        <f t="array" ref="D4">COUNT(1/SEARCHB("?",B4)*ISNUMBER(B4)=0)</f>
        <v>0</v>
      </c>
      <c r="E4">
        <f t="shared" si="2"/>
        <v>0</v>
      </c>
      <c r="F4">
        <f t="shared" si="3"/>
        <v>0</v>
      </c>
      <c r="H4" s="1">
        <v>0.12083333333333333</v>
      </c>
      <c r="I4" s="1" t="str">
        <f t="shared" si="4"/>
        <v>10440</v>
      </c>
      <c r="J4" s="4">
        <f t="shared" si="5"/>
        <v>174</v>
      </c>
      <c r="K4" s="3">
        <v>42794</v>
      </c>
      <c r="L4" s="3" t="str">
        <f t="shared" si="0"/>
        <v>1</v>
      </c>
      <c r="M4">
        <v>1043000</v>
      </c>
      <c r="N4" t="s">
        <v>28</v>
      </c>
      <c r="O4" t="s">
        <v>159</v>
      </c>
      <c r="P4">
        <v>60</v>
      </c>
      <c r="Q4">
        <v>5240</v>
      </c>
      <c r="R4">
        <v>40</v>
      </c>
      <c r="S4">
        <v>2134</v>
      </c>
      <c r="T4">
        <v>3988</v>
      </c>
      <c r="U4">
        <v>6366</v>
      </c>
      <c r="V4">
        <v>6121</v>
      </c>
    </row>
    <row r="5" spans="1:32">
      <c r="A5">
        <v>4</v>
      </c>
      <c r="B5" t="s">
        <v>5</v>
      </c>
      <c r="C5">
        <f t="shared" si="1"/>
        <v>11</v>
      </c>
      <c r="D5">
        <f t="array" ref="D5">COUNT(1/SEARCHB("?",B5)*ISNUMBER(B5)=0)</f>
        <v>1</v>
      </c>
      <c r="E5">
        <f t="shared" si="2"/>
        <v>6</v>
      </c>
      <c r="F5">
        <f t="shared" si="3"/>
        <v>2</v>
      </c>
      <c r="H5" s="1">
        <v>0.12986111111111112</v>
      </c>
      <c r="I5" s="1" t="str">
        <f t="shared" si="4"/>
        <v>11220</v>
      </c>
      <c r="J5" s="4">
        <f t="shared" si="5"/>
        <v>187</v>
      </c>
      <c r="K5" s="3">
        <v>42793</v>
      </c>
      <c r="L5" s="3" t="str">
        <f t="shared" si="0"/>
        <v>3</v>
      </c>
      <c r="M5">
        <v>48000</v>
      </c>
      <c r="N5" t="s">
        <v>29</v>
      </c>
      <c r="O5" t="s">
        <v>160</v>
      </c>
      <c r="P5">
        <v>1359</v>
      </c>
      <c r="Q5">
        <v>6393</v>
      </c>
      <c r="R5">
        <v>60</v>
      </c>
      <c r="S5">
        <v>6396</v>
      </c>
    </row>
    <row r="6" spans="1:32">
      <c r="A6">
        <v>5</v>
      </c>
      <c r="B6" t="s">
        <v>6</v>
      </c>
      <c r="C6">
        <f t="shared" si="1"/>
        <v>14</v>
      </c>
      <c r="D6">
        <v>0</v>
      </c>
      <c r="E6">
        <f t="shared" si="2"/>
        <v>0</v>
      </c>
      <c r="F6">
        <f t="shared" si="3"/>
        <v>0</v>
      </c>
      <c r="H6" s="1">
        <v>0.1361111111111111</v>
      </c>
      <c r="I6" s="1" t="str">
        <f t="shared" si="4"/>
        <v>11760</v>
      </c>
      <c r="J6" s="4">
        <f t="shared" si="5"/>
        <v>196</v>
      </c>
      <c r="K6" s="3">
        <v>42788</v>
      </c>
      <c r="L6" s="3" t="str">
        <f t="shared" si="0"/>
        <v>2</v>
      </c>
      <c r="M6">
        <v>1089000</v>
      </c>
      <c r="N6" t="s">
        <v>30</v>
      </c>
      <c r="O6" t="s">
        <v>161</v>
      </c>
      <c r="P6">
        <v>6397</v>
      </c>
      <c r="Q6">
        <v>3675</v>
      </c>
      <c r="R6">
        <v>45</v>
      </c>
      <c r="S6">
        <v>119</v>
      </c>
      <c r="T6">
        <v>6398</v>
      </c>
      <c r="U6">
        <v>60</v>
      </c>
      <c r="V6">
        <v>129</v>
      </c>
      <c r="W6">
        <v>2601</v>
      </c>
    </row>
    <row r="7" spans="1:32">
      <c r="A7">
        <v>6</v>
      </c>
      <c r="B7" t="s">
        <v>7</v>
      </c>
      <c r="C7">
        <f t="shared" si="1"/>
        <v>16</v>
      </c>
      <c r="D7">
        <f t="array" ref="D7">COUNT(1/SEARCHB("?",B7)*ISNUMBER(B7)=0)</f>
        <v>1</v>
      </c>
      <c r="E7">
        <f t="shared" si="2"/>
        <v>0</v>
      </c>
      <c r="F7">
        <f t="shared" si="3"/>
        <v>0</v>
      </c>
      <c r="H7" s="1">
        <v>9.8611111111111108E-2</v>
      </c>
      <c r="I7" s="1" t="str">
        <f t="shared" si="4"/>
        <v>8520</v>
      </c>
      <c r="J7" s="4">
        <f t="shared" si="5"/>
        <v>142</v>
      </c>
      <c r="K7" s="3">
        <v>42787</v>
      </c>
      <c r="L7" s="3" t="str">
        <f t="shared" si="0"/>
        <v>2</v>
      </c>
      <c r="M7">
        <v>53000</v>
      </c>
      <c r="N7" t="s">
        <v>31</v>
      </c>
      <c r="O7" t="s">
        <v>162</v>
      </c>
      <c r="P7">
        <v>1359</v>
      </c>
      <c r="Q7">
        <v>6393</v>
      </c>
      <c r="R7">
        <v>6394</v>
      </c>
      <c r="S7">
        <v>2040</v>
      </c>
      <c r="T7">
        <v>60</v>
      </c>
      <c r="U7">
        <v>340</v>
      </c>
      <c r="V7">
        <v>988</v>
      </c>
      <c r="W7">
        <v>1303</v>
      </c>
    </row>
    <row r="8" spans="1:32">
      <c r="A8">
        <v>7</v>
      </c>
      <c r="B8" t="s">
        <v>8</v>
      </c>
      <c r="C8">
        <f t="shared" si="1"/>
        <v>8</v>
      </c>
      <c r="D8">
        <f t="array" ref="D8">COUNT(1/SEARCHB("?",B8)*ISNUMBER(B8)=0)</f>
        <v>0</v>
      </c>
      <c r="E8">
        <f t="shared" si="2"/>
        <v>0</v>
      </c>
      <c r="F8">
        <f t="shared" si="3"/>
        <v>0</v>
      </c>
      <c r="H8" s="1">
        <v>0.11805555555555557</v>
      </c>
      <c r="I8" s="1" t="str">
        <f t="shared" si="4"/>
        <v>10200</v>
      </c>
      <c r="J8" s="4">
        <f t="shared" si="5"/>
        <v>170</v>
      </c>
      <c r="K8" s="3">
        <v>42780</v>
      </c>
      <c r="L8" s="3" t="str">
        <f t="shared" si="0"/>
        <v>1</v>
      </c>
      <c r="M8">
        <v>950000</v>
      </c>
      <c r="N8" t="s">
        <v>32</v>
      </c>
      <c r="O8" t="s">
        <v>163</v>
      </c>
      <c r="P8">
        <v>159</v>
      </c>
      <c r="Q8">
        <v>2317</v>
      </c>
      <c r="R8">
        <v>283</v>
      </c>
    </row>
    <row r="9" spans="1:32">
      <c r="A9">
        <v>8</v>
      </c>
      <c r="B9" t="s">
        <v>9</v>
      </c>
      <c r="C9">
        <f t="shared" si="1"/>
        <v>17</v>
      </c>
      <c r="D9">
        <f t="array" ref="D9">COUNT(1/SEARCHB("?",B9)*ISNUMBER(B9)=0)</f>
        <v>1</v>
      </c>
      <c r="E9">
        <f t="shared" si="2"/>
        <v>0</v>
      </c>
      <c r="F9">
        <f t="shared" si="3"/>
        <v>0</v>
      </c>
      <c r="H9" s="1">
        <v>0.1125</v>
      </c>
      <c r="I9" s="1" t="str">
        <f t="shared" si="4"/>
        <v>9720</v>
      </c>
      <c r="J9" s="4">
        <f t="shared" si="5"/>
        <v>162</v>
      </c>
      <c r="K9" s="3">
        <v>42779</v>
      </c>
      <c r="L9" s="3" t="str">
        <f t="shared" si="0"/>
        <v>3</v>
      </c>
      <c r="M9">
        <v>58000</v>
      </c>
      <c r="N9" t="s">
        <v>33</v>
      </c>
      <c r="O9" t="s">
        <v>164</v>
      </c>
      <c r="P9">
        <v>1359</v>
      </c>
      <c r="Q9">
        <v>6393</v>
      </c>
      <c r="R9">
        <v>647</v>
      </c>
      <c r="S9">
        <v>4653</v>
      </c>
      <c r="T9">
        <v>6399</v>
      </c>
      <c r="U9">
        <v>6400</v>
      </c>
      <c r="V9">
        <v>798</v>
      </c>
      <c r="W9">
        <v>368</v>
      </c>
    </row>
    <row r="10" spans="1:32">
      <c r="A10">
        <v>9</v>
      </c>
      <c r="B10" t="s">
        <v>10</v>
      </c>
      <c r="C10">
        <f t="shared" si="1"/>
        <v>10</v>
      </c>
      <c r="D10">
        <f t="array" ref="D10">COUNT(1/SEARCHB("?",B10)*ISNUMBER(B10)=0)</f>
        <v>0</v>
      </c>
      <c r="E10">
        <f t="shared" si="2"/>
        <v>0</v>
      </c>
      <c r="F10">
        <f t="shared" si="3"/>
        <v>0</v>
      </c>
      <c r="H10" s="1">
        <v>0.13125000000000001</v>
      </c>
      <c r="I10" s="1" t="str">
        <f t="shared" si="4"/>
        <v>11340</v>
      </c>
      <c r="J10" s="4">
        <f t="shared" si="5"/>
        <v>189</v>
      </c>
      <c r="K10" s="3">
        <v>42774</v>
      </c>
      <c r="L10" s="3" t="str">
        <f t="shared" si="0"/>
        <v>2</v>
      </c>
      <c r="M10">
        <v>26000</v>
      </c>
      <c r="N10" t="s">
        <v>34</v>
      </c>
      <c r="O10" t="s">
        <v>165</v>
      </c>
      <c r="P10">
        <v>3723</v>
      </c>
      <c r="Q10">
        <v>6368</v>
      </c>
      <c r="R10">
        <v>6401</v>
      </c>
      <c r="S10">
        <v>3488</v>
      </c>
      <c r="T10">
        <v>554</v>
      </c>
    </row>
    <row r="11" spans="1:32">
      <c r="A11">
        <v>10</v>
      </c>
      <c r="B11" t="s">
        <v>11</v>
      </c>
      <c r="C11">
        <f t="shared" si="1"/>
        <v>15</v>
      </c>
      <c r="D11">
        <f t="array" ref="D11">COUNT(1/SEARCHB("?",B11)*ISNUMBER(B11)=0)</f>
        <v>0</v>
      </c>
      <c r="E11">
        <f t="shared" si="2"/>
        <v>0</v>
      </c>
      <c r="F11">
        <f t="shared" si="3"/>
        <v>0</v>
      </c>
      <c r="H11" s="1">
        <v>0.125</v>
      </c>
      <c r="I11" s="1" t="str">
        <f t="shared" si="4"/>
        <v>10800</v>
      </c>
      <c r="J11" s="4">
        <f t="shared" si="5"/>
        <v>180</v>
      </c>
      <c r="K11" s="3">
        <v>42773</v>
      </c>
      <c r="L11" s="3" t="str">
        <f t="shared" si="0"/>
        <v>2</v>
      </c>
      <c r="M11">
        <v>1315000</v>
      </c>
      <c r="N11" t="s">
        <v>35</v>
      </c>
      <c r="O11" t="s">
        <v>166</v>
      </c>
      <c r="P11">
        <v>3411</v>
      </c>
      <c r="Q11">
        <v>269</v>
      </c>
      <c r="R11">
        <v>127</v>
      </c>
      <c r="S11">
        <v>84</v>
      </c>
      <c r="T11">
        <v>526</v>
      </c>
      <c r="U11">
        <v>3723</v>
      </c>
      <c r="V11">
        <v>6368</v>
      </c>
    </row>
    <row r="12" spans="1:32">
      <c r="A12">
        <v>11</v>
      </c>
      <c r="B12" t="s">
        <v>12</v>
      </c>
      <c r="C12">
        <f t="shared" si="1"/>
        <v>10</v>
      </c>
      <c r="D12">
        <f t="array" ref="D12">COUNT(1/SEARCHB("?",B12)*ISNUMBER(B12)=0)</f>
        <v>1</v>
      </c>
      <c r="E12">
        <f t="shared" si="2"/>
        <v>17</v>
      </c>
      <c r="F12">
        <f t="shared" si="3"/>
        <v>2</v>
      </c>
      <c r="H12" s="1">
        <v>0.1361111111111111</v>
      </c>
      <c r="I12" s="1" t="str">
        <f t="shared" si="4"/>
        <v>11760</v>
      </c>
      <c r="J12" s="4">
        <f t="shared" si="5"/>
        <v>196</v>
      </c>
      <c r="K12" s="3">
        <v>42773</v>
      </c>
      <c r="L12" s="3" t="str">
        <f t="shared" si="0"/>
        <v>2</v>
      </c>
      <c r="M12">
        <v>44000</v>
      </c>
      <c r="N12" t="s">
        <v>36</v>
      </c>
      <c r="O12" t="s">
        <v>167</v>
      </c>
      <c r="P12">
        <v>1359</v>
      </c>
      <c r="Q12">
        <v>6393</v>
      </c>
      <c r="R12">
        <v>60</v>
      </c>
      <c r="S12">
        <v>6402</v>
      </c>
    </row>
    <row r="13" spans="1:32">
      <c r="A13">
        <v>12</v>
      </c>
      <c r="B13" t="s">
        <v>13</v>
      </c>
      <c r="C13">
        <f t="shared" si="1"/>
        <v>21</v>
      </c>
      <c r="D13">
        <f t="array" ref="D13">COUNT(1/SEARCHB("?",B13)*ISNUMBER(B13)=0)</f>
        <v>0</v>
      </c>
      <c r="E13">
        <f t="shared" si="2"/>
        <v>0</v>
      </c>
      <c r="F13">
        <f t="shared" si="3"/>
        <v>0</v>
      </c>
      <c r="H13" s="1">
        <v>0.1013888888888889</v>
      </c>
      <c r="I13" s="1" t="str">
        <f t="shared" si="4"/>
        <v>8760</v>
      </c>
      <c r="J13" s="4">
        <f t="shared" si="5"/>
        <v>146</v>
      </c>
      <c r="K13" s="3">
        <v>42759</v>
      </c>
      <c r="L13" s="3" t="str">
        <f t="shared" si="0"/>
        <v>2</v>
      </c>
      <c r="M13">
        <v>28000</v>
      </c>
      <c r="N13" t="s">
        <v>37</v>
      </c>
      <c r="O13" t="s">
        <v>168</v>
      </c>
      <c r="P13">
        <v>6403</v>
      </c>
      <c r="Q13">
        <v>1488</v>
      </c>
      <c r="R13">
        <v>1045</v>
      </c>
      <c r="S13">
        <v>40</v>
      </c>
      <c r="T13">
        <v>6404</v>
      </c>
      <c r="U13">
        <v>4405</v>
      </c>
      <c r="V13">
        <v>2078</v>
      </c>
      <c r="W13">
        <v>2584</v>
      </c>
      <c r="X13">
        <v>186</v>
      </c>
      <c r="Y13">
        <v>888</v>
      </c>
    </row>
    <row r="14" spans="1:32">
      <c r="A14">
        <v>13</v>
      </c>
      <c r="B14" t="s">
        <v>14</v>
      </c>
      <c r="C14">
        <f t="shared" si="1"/>
        <v>14</v>
      </c>
      <c r="D14">
        <f t="array" ref="D14">COUNT(1/SEARCHB("?",B14)*ISNUMBER(B14)=0)</f>
        <v>1</v>
      </c>
      <c r="E14">
        <f t="shared" si="2"/>
        <v>0</v>
      </c>
      <c r="F14">
        <f t="shared" si="3"/>
        <v>0</v>
      </c>
      <c r="H14" s="1">
        <v>0.24027777777777778</v>
      </c>
      <c r="I14" s="1" t="str">
        <f t="shared" si="4"/>
        <v>20760</v>
      </c>
      <c r="J14" s="4">
        <f t="shared" si="5"/>
        <v>346</v>
      </c>
      <c r="K14" s="3">
        <v>42759</v>
      </c>
      <c r="L14" s="3" t="str">
        <f t="shared" si="0"/>
        <v>2</v>
      </c>
      <c r="M14">
        <v>32000</v>
      </c>
      <c r="N14" t="s">
        <v>38</v>
      </c>
      <c r="O14" t="s">
        <v>169</v>
      </c>
      <c r="P14">
        <v>1359</v>
      </c>
      <c r="Q14">
        <v>6393</v>
      </c>
      <c r="R14">
        <v>2739</v>
      </c>
      <c r="S14">
        <v>60</v>
      </c>
      <c r="T14">
        <v>3195</v>
      </c>
      <c r="U14">
        <v>3196</v>
      </c>
      <c r="V14">
        <v>4278</v>
      </c>
      <c r="W14">
        <v>6405</v>
      </c>
    </row>
    <row r="15" spans="1:32">
      <c r="A15">
        <v>14</v>
      </c>
      <c r="B15" t="s">
        <v>15</v>
      </c>
      <c r="C15">
        <f t="shared" si="1"/>
        <v>20</v>
      </c>
      <c r="D15">
        <f t="array" ref="D15">COUNT(1/SEARCHB("?",B15)*ISNUMBER(B15)=0)</f>
        <v>1</v>
      </c>
      <c r="E15">
        <f t="shared" si="2"/>
        <v>0</v>
      </c>
      <c r="F15">
        <f t="shared" si="3"/>
        <v>0</v>
      </c>
      <c r="H15" s="1">
        <v>0.13472222222222222</v>
      </c>
      <c r="I15" s="1" t="str">
        <f t="shared" si="4"/>
        <v>11640</v>
      </c>
      <c r="J15" s="4">
        <f t="shared" si="5"/>
        <v>194</v>
      </c>
      <c r="K15" s="3">
        <v>42752</v>
      </c>
      <c r="L15" s="3" t="str">
        <f t="shared" si="0"/>
        <v>4</v>
      </c>
      <c r="M15">
        <v>55000</v>
      </c>
      <c r="N15" t="s">
        <v>39</v>
      </c>
      <c r="O15" t="s">
        <v>170</v>
      </c>
      <c r="P15">
        <v>1359</v>
      </c>
      <c r="Q15">
        <v>6393</v>
      </c>
      <c r="R15">
        <v>4929</v>
      </c>
      <c r="S15">
        <v>4770</v>
      </c>
      <c r="T15">
        <v>60</v>
      </c>
      <c r="U15">
        <v>3195</v>
      </c>
      <c r="V15">
        <v>3196</v>
      </c>
      <c r="W15">
        <v>4022</v>
      </c>
      <c r="X15">
        <v>133</v>
      </c>
    </row>
    <row r="16" spans="1:32">
      <c r="A16">
        <v>15</v>
      </c>
      <c r="B16" t="s">
        <v>16</v>
      </c>
      <c r="C16">
        <f t="shared" si="1"/>
        <v>15</v>
      </c>
      <c r="D16">
        <v>0</v>
      </c>
      <c r="E16">
        <f t="shared" si="2"/>
        <v>0</v>
      </c>
      <c r="F16">
        <f t="shared" si="3"/>
        <v>0</v>
      </c>
      <c r="H16" s="2">
        <v>7.1539351851851854E-2</v>
      </c>
      <c r="I16" s="1" t="str">
        <f t="shared" si="4"/>
        <v>6181</v>
      </c>
      <c r="J16" s="4">
        <f t="shared" si="5"/>
        <v>103.01666666666667</v>
      </c>
      <c r="K16" s="3">
        <v>42747</v>
      </c>
      <c r="L16" s="3" t="str">
        <f t="shared" si="0"/>
        <v>4</v>
      </c>
      <c r="M16">
        <v>2159</v>
      </c>
      <c r="N16" t="s">
        <v>40</v>
      </c>
      <c r="O16" t="s">
        <v>171</v>
      </c>
      <c r="P16">
        <v>6406</v>
      </c>
      <c r="Q16">
        <v>6407</v>
      </c>
      <c r="R16">
        <v>6408</v>
      </c>
      <c r="S16">
        <v>21</v>
      </c>
      <c r="T16">
        <v>6409</v>
      </c>
      <c r="U16">
        <v>6408</v>
      </c>
      <c r="V16">
        <v>21</v>
      </c>
      <c r="W16">
        <v>6410</v>
      </c>
    </row>
    <row r="17" spans="1:29">
      <c r="A17">
        <v>16</v>
      </c>
      <c r="B17" t="s">
        <v>17</v>
      </c>
      <c r="C17">
        <f t="shared" si="1"/>
        <v>22</v>
      </c>
      <c r="D17">
        <v>0</v>
      </c>
      <c r="E17">
        <f t="shared" si="2"/>
        <v>0</v>
      </c>
      <c r="F17">
        <f t="shared" si="3"/>
        <v>0</v>
      </c>
      <c r="H17" s="1">
        <v>7.4305555555555555E-2</v>
      </c>
      <c r="I17" s="1" t="str">
        <f t="shared" si="4"/>
        <v>6420</v>
      </c>
      <c r="J17" s="4">
        <f t="shared" si="5"/>
        <v>107</v>
      </c>
      <c r="K17" s="3">
        <v>42747</v>
      </c>
      <c r="L17" s="3" t="str">
        <f t="shared" si="0"/>
        <v>4</v>
      </c>
      <c r="M17">
        <v>193</v>
      </c>
      <c r="N17" t="s">
        <v>41</v>
      </c>
      <c r="O17" t="s">
        <v>172</v>
      </c>
      <c r="P17">
        <v>6411</v>
      </c>
      <c r="Q17">
        <v>6379</v>
      </c>
      <c r="R17">
        <v>459</v>
      </c>
      <c r="S17">
        <v>6406</v>
      </c>
      <c r="T17">
        <v>6407</v>
      </c>
      <c r="U17">
        <v>6408</v>
      </c>
      <c r="V17">
        <v>21</v>
      </c>
      <c r="W17">
        <v>6409</v>
      </c>
      <c r="X17">
        <v>6412</v>
      </c>
      <c r="Y17">
        <v>458</v>
      </c>
      <c r="Z17">
        <v>1572</v>
      </c>
    </row>
    <row r="18" spans="1:29">
      <c r="A18">
        <v>17</v>
      </c>
      <c r="B18" t="s">
        <v>18</v>
      </c>
      <c r="C18">
        <f t="shared" si="1"/>
        <v>28</v>
      </c>
      <c r="D18">
        <v>0</v>
      </c>
      <c r="E18">
        <f t="shared" si="2"/>
        <v>0</v>
      </c>
      <c r="F18">
        <f t="shared" si="3"/>
        <v>0</v>
      </c>
      <c r="H18" s="1">
        <v>8.8888888888888892E-2</v>
      </c>
      <c r="I18" s="1" t="str">
        <f t="shared" si="4"/>
        <v>7680</v>
      </c>
      <c r="J18" s="4">
        <f t="shared" si="5"/>
        <v>128</v>
      </c>
      <c r="K18" s="3">
        <v>42747</v>
      </c>
      <c r="L18" s="3" t="str">
        <f t="shared" si="0"/>
        <v>4</v>
      </c>
      <c r="M18">
        <v>1201</v>
      </c>
      <c r="N18" t="s">
        <v>42</v>
      </c>
      <c r="O18" t="s">
        <v>173</v>
      </c>
      <c r="P18">
        <v>269</v>
      </c>
      <c r="Q18">
        <v>459</v>
      </c>
      <c r="R18">
        <v>3158</v>
      </c>
      <c r="S18">
        <v>1494</v>
      </c>
      <c r="T18">
        <v>6413</v>
      </c>
      <c r="U18">
        <v>6406</v>
      </c>
      <c r="V18">
        <v>6407</v>
      </c>
      <c r="W18">
        <v>6408</v>
      </c>
      <c r="X18">
        <v>21</v>
      </c>
      <c r="Y18">
        <v>6409</v>
      </c>
      <c r="Z18">
        <v>6412</v>
      </c>
      <c r="AA18">
        <v>458</v>
      </c>
      <c r="AB18">
        <v>1572</v>
      </c>
    </row>
    <row r="19" spans="1:29">
      <c r="A19">
        <v>18</v>
      </c>
      <c r="B19" t="s">
        <v>19</v>
      </c>
      <c r="C19">
        <f t="shared" si="1"/>
        <v>28</v>
      </c>
      <c r="D19">
        <v>0</v>
      </c>
      <c r="E19">
        <f t="shared" si="2"/>
        <v>0</v>
      </c>
      <c r="F19">
        <f t="shared" si="3"/>
        <v>0</v>
      </c>
      <c r="H19" s="1">
        <v>5.5555555555555552E-2</v>
      </c>
      <c r="I19" s="1" t="str">
        <f t="shared" si="4"/>
        <v>4800</v>
      </c>
      <c r="J19" s="4">
        <f t="shared" si="5"/>
        <v>80</v>
      </c>
      <c r="K19" s="3">
        <v>42747</v>
      </c>
      <c r="L19" s="3" t="str">
        <f t="shared" si="0"/>
        <v>4</v>
      </c>
      <c r="M19">
        <v>476</v>
      </c>
      <c r="N19" t="s">
        <v>43</v>
      </c>
      <c r="O19" t="s">
        <v>174</v>
      </c>
      <c r="P19">
        <v>269</v>
      </c>
      <c r="Q19">
        <v>459</v>
      </c>
      <c r="R19">
        <v>3670</v>
      </c>
      <c r="S19">
        <v>5788</v>
      </c>
      <c r="T19">
        <v>1494</v>
      </c>
      <c r="U19">
        <v>6413</v>
      </c>
      <c r="V19">
        <v>6406</v>
      </c>
      <c r="W19">
        <v>6407</v>
      </c>
      <c r="X19">
        <v>6408</v>
      </c>
      <c r="Y19">
        <v>21</v>
      </c>
      <c r="Z19">
        <v>6409</v>
      </c>
      <c r="AA19">
        <v>6412</v>
      </c>
      <c r="AB19">
        <v>458</v>
      </c>
      <c r="AC19">
        <v>1572</v>
      </c>
    </row>
    <row r="20" spans="1:29">
      <c r="A20">
        <v>19</v>
      </c>
      <c r="B20" t="s">
        <v>20</v>
      </c>
      <c r="C20">
        <f t="shared" si="1"/>
        <v>29</v>
      </c>
      <c r="D20">
        <v>0</v>
      </c>
      <c r="E20">
        <f t="shared" si="2"/>
        <v>0</v>
      </c>
      <c r="F20">
        <f t="shared" si="3"/>
        <v>0</v>
      </c>
      <c r="H20" s="1">
        <v>0.14791666666666667</v>
      </c>
      <c r="I20" s="1" t="str">
        <f t="shared" si="4"/>
        <v>12780</v>
      </c>
      <c r="J20" s="4">
        <f t="shared" si="5"/>
        <v>213</v>
      </c>
      <c r="K20" s="3">
        <v>42747</v>
      </c>
      <c r="L20" s="3" t="str">
        <f t="shared" si="0"/>
        <v>4</v>
      </c>
      <c r="M20">
        <v>1149</v>
      </c>
      <c r="N20" t="s">
        <v>44</v>
      </c>
      <c r="O20" t="s">
        <v>175</v>
      </c>
      <c r="P20">
        <v>269</v>
      </c>
      <c r="Q20">
        <v>459</v>
      </c>
      <c r="R20">
        <v>6414</v>
      </c>
      <c r="S20">
        <v>249</v>
      </c>
      <c r="T20">
        <v>6413</v>
      </c>
      <c r="U20">
        <v>6406</v>
      </c>
      <c r="V20">
        <v>6407</v>
      </c>
      <c r="W20">
        <v>6408</v>
      </c>
      <c r="X20">
        <v>21</v>
      </c>
      <c r="Y20">
        <v>6409</v>
      </c>
      <c r="Z20">
        <v>6412</v>
      </c>
      <c r="AA20">
        <v>458</v>
      </c>
      <c r="AB20">
        <v>1572</v>
      </c>
    </row>
    <row r="21" spans="1:29">
      <c r="A21">
        <v>20</v>
      </c>
      <c r="B21" t="s">
        <v>21</v>
      </c>
      <c r="C21">
        <f t="shared" si="1"/>
        <v>28</v>
      </c>
      <c r="D21">
        <v>0</v>
      </c>
      <c r="E21">
        <f t="shared" si="2"/>
        <v>0</v>
      </c>
      <c r="F21">
        <f t="shared" si="3"/>
        <v>0</v>
      </c>
      <c r="H21" s="1">
        <v>8.3333333333333329E-2</v>
      </c>
      <c r="I21" s="1" t="str">
        <f t="shared" si="4"/>
        <v>7200</v>
      </c>
      <c r="J21" s="4">
        <f t="shared" si="5"/>
        <v>120</v>
      </c>
      <c r="K21" s="3">
        <v>42747</v>
      </c>
      <c r="L21" s="3" t="str">
        <f t="shared" si="0"/>
        <v>4</v>
      </c>
      <c r="M21">
        <v>623</v>
      </c>
      <c r="N21" t="s">
        <v>45</v>
      </c>
      <c r="O21" t="s">
        <v>176</v>
      </c>
      <c r="P21">
        <v>269</v>
      </c>
      <c r="Q21">
        <v>459</v>
      </c>
      <c r="R21">
        <v>3723</v>
      </c>
      <c r="S21">
        <v>1494</v>
      </c>
      <c r="T21">
        <v>6413</v>
      </c>
      <c r="U21">
        <v>6406</v>
      </c>
      <c r="V21">
        <v>6407</v>
      </c>
      <c r="W21">
        <v>6408</v>
      </c>
      <c r="X21">
        <v>21</v>
      </c>
      <c r="Y21">
        <v>6409</v>
      </c>
      <c r="Z21">
        <v>6412</v>
      </c>
      <c r="AA21">
        <v>458</v>
      </c>
      <c r="AB21">
        <v>1572</v>
      </c>
    </row>
    <row r="22" spans="1:29">
      <c r="A22">
        <v>21</v>
      </c>
      <c r="B22" t="s">
        <v>22</v>
      </c>
      <c r="C22">
        <f t="shared" si="1"/>
        <v>28</v>
      </c>
      <c r="D22">
        <v>0</v>
      </c>
      <c r="E22">
        <f t="shared" si="2"/>
        <v>0</v>
      </c>
      <c r="F22">
        <f t="shared" si="3"/>
        <v>0</v>
      </c>
      <c r="H22" s="1">
        <v>7.9861111111111105E-2</v>
      </c>
      <c r="I22" s="1" t="str">
        <f t="shared" si="4"/>
        <v>6900</v>
      </c>
      <c r="J22" s="4">
        <f t="shared" si="5"/>
        <v>115</v>
      </c>
      <c r="K22" s="3">
        <v>42747</v>
      </c>
      <c r="L22" s="3" t="str">
        <f t="shared" si="0"/>
        <v>4</v>
      </c>
      <c r="M22">
        <v>479</v>
      </c>
      <c r="N22" t="s">
        <v>46</v>
      </c>
      <c r="O22" t="s">
        <v>177</v>
      </c>
      <c r="P22">
        <v>60</v>
      </c>
      <c r="Q22">
        <v>459</v>
      </c>
      <c r="R22">
        <v>6415</v>
      </c>
      <c r="S22">
        <v>4285</v>
      </c>
      <c r="T22">
        <v>6416</v>
      </c>
      <c r="U22">
        <v>6406</v>
      </c>
      <c r="V22">
        <v>6407</v>
      </c>
      <c r="W22">
        <v>6408</v>
      </c>
      <c r="X22">
        <v>21</v>
      </c>
      <c r="Y22">
        <v>6409</v>
      </c>
      <c r="Z22">
        <v>6412</v>
      </c>
      <c r="AA22">
        <v>458</v>
      </c>
      <c r="AB22">
        <v>1572</v>
      </c>
    </row>
    <row r="23" spans="1:29">
      <c r="A23">
        <v>22</v>
      </c>
      <c r="B23" t="s">
        <v>23</v>
      </c>
      <c r="C23">
        <f t="shared" si="1"/>
        <v>26</v>
      </c>
      <c r="D23">
        <v>0</v>
      </c>
      <c r="E23">
        <f t="shared" si="2"/>
        <v>0</v>
      </c>
      <c r="F23">
        <f t="shared" si="3"/>
        <v>0</v>
      </c>
      <c r="H23" s="1">
        <v>6.5277777777777782E-2</v>
      </c>
      <c r="I23" s="1" t="str">
        <f t="shared" si="4"/>
        <v>5640</v>
      </c>
      <c r="J23" s="4">
        <f t="shared" si="5"/>
        <v>94</v>
      </c>
      <c r="K23" s="3">
        <v>42747</v>
      </c>
      <c r="L23" s="3" t="str">
        <f t="shared" si="0"/>
        <v>4</v>
      </c>
      <c r="M23">
        <v>350</v>
      </c>
      <c r="N23" t="s">
        <v>47</v>
      </c>
      <c r="O23" t="s">
        <v>178</v>
      </c>
      <c r="P23">
        <v>60</v>
      </c>
      <c r="Q23">
        <v>459</v>
      </c>
      <c r="R23">
        <v>2269</v>
      </c>
      <c r="S23">
        <v>4891</v>
      </c>
      <c r="T23">
        <v>6406</v>
      </c>
      <c r="U23">
        <v>6407</v>
      </c>
      <c r="V23">
        <v>6408</v>
      </c>
      <c r="W23">
        <v>21</v>
      </c>
      <c r="X23">
        <v>6409</v>
      </c>
      <c r="Y23">
        <v>6412</v>
      </c>
      <c r="Z23">
        <v>458</v>
      </c>
      <c r="AA23">
        <v>1572</v>
      </c>
    </row>
    <row r="24" spans="1:29">
      <c r="A24">
        <v>23</v>
      </c>
      <c r="B24" t="s">
        <v>24</v>
      </c>
      <c r="C24">
        <f t="shared" si="1"/>
        <v>30</v>
      </c>
      <c r="D24">
        <v>0</v>
      </c>
      <c r="E24">
        <f t="shared" si="2"/>
        <v>0</v>
      </c>
      <c r="F24">
        <f t="shared" si="3"/>
        <v>0</v>
      </c>
      <c r="H24" s="1">
        <v>8.4722222222222213E-2</v>
      </c>
      <c r="I24" s="1" t="str">
        <f t="shared" si="4"/>
        <v>7320</v>
      </c>
      <c r="J24" s="4">
        <f t="shared" si="5"/>
        <v>122</v>
      </c>
      <c r="K24" s="3">
        <v>42747</v>
      </c>
      <c r="L24" s="3" t="str">
        <f t="shared" si="0"/>
        <v>4</v>
      </c>
      <c r="M24">
        <v>245</v>
      </c>
      <c r="N24" t="s">
        <v>48</v>
      </c>
      <c r="O24" t="s">
        <v>179</v>
      </c>
      <c r="P24">
        <v>60</v>
      </c>
      <c r="Q24">
        <v>459</v>
      </c>
      <c r="R24">
        <v>6417</v>
      </c>
      <c r="S24">
        <v>1543</v>
      </c>
      <c r="T24">
        <v>4217</v>
      </c>
      <c r="U24">
        <v>4891</v>
      </c>
      <c r="V24">
        <v>6406</v>
      </c>
      <c r="W24">
        <v>6407</v>
      </c>
      <c r="X24">
        <v>6408</v>
      </c>
      <c r="Y24">
        <v>21</v>
      </c>
      <c r="Z24">
        <v>6409</v>
      </c>
      <c r="AA24">
        <v>6412</v>
      </c>
      <c r="AB24">
        <v>458</v>
      </c>
      <c r="AC24">
        <v>1572</v>
      </c>
    </row>
    <row r="25" spans="1:29">
      <c r="A25">
        <v>24</v>
      </c>
      <c r="B25" t="s">
        <v>25</v>
      </c>
      <c r="C25">
        <f t="shared" si="1"/>
        <v>28</v>
      </c>
      <c r="D25">
        <v>0</v>
      </c>
      <c r="E25">
        <f t="shared" si="2"/>
        <v>0</v>
      </c>
      <c r="F25">
        <f t="shared" si="3"/>
        <v>0</v>
      </c>
      <c r="H25" s="1">
        <v>0.10416666666666667</v>
      </c>
      <c r="I25" s="1" t="str">
        <f t="shared" si="4"/>
        <v>9000</v>
      </c>
      <c r="J25" s="4">
        <f t="shared" si="5"/>
        <v>150</v>
      </c>
      <c r="K25" s="3">
        <v>42747</v>
      </c>
      <c r="L25" s="3" t="str">
        <f t="shared" si="0"/>
        <v>4</v>
      </c>
      <c r="M25">
        <v>247</v>
      </c>
      <c r="N25" t="s">
        <v>49</v>
      </c>
      <c r="O25" t="s">
        <v>180</v>
      </c>
      <c r="P25">
        <v>60</v>
      </c>
      <c r="Q25">
        <v>459</v>
      </c>
      <c r="R25">
        <v>3670</v>
      </c>
      <c r="S25">
        <v>5788</v>
      </c>
      <c r="T25">
        <v>1494</v>
      </c>
      <c r="U25">
        <v>6413</v>
      </c>
      <c r="V25">
        <v>6406</v>
      </c>
      <c r="W25">
        <v>6407</v>
      </c>
      <c r="X25">
        <v>6408</v>
      </c>
      <c r="Y25">
        <v>21</v>
      </c>
      <c r="Z25">
        <v>6409</v>
      </c>
      <c r="AA25">
        <v>6412</v>
      </c>
      <c r="AB25">
        <v>458</v>
      </c>
      <c r="AC25">
        <v>1572</v>
      </c>
    </row>
    <row r="26" spans="1:29">
      <c r="A26">
        <v>25</v>
      </c>
      <c r="B26" t="s">
        <v>50</v>
      </c>
      <c r="C26">
        <f t="shared" si="1"/>
        <v>27</v>
      </c>
      <c r="D26">
        <v>0</v>
      </c>
      <c r="E26">
        <f t="shared" si="2"/>
        <v>0</v>
      </c>
      <c r="F26">
        <f t="shared" si="3"/>
        <v>0</v>
      </c>
      <c r="H26" s="1">
        <v>6.7361111111111108E-2</v>
      </c>
      <c r="I26" s="1" t="str">
        <f t="shared" si="4"/>
        <v>5820</v>
      </c>
      <c r="J26" s="4">
        <f t="shared" si="5"/>
        <v>97</v>
      </c>
      <c r="K26" s="3">
        <v>42747</v>
      </c>
      <c r="L26" s="3" t="str">
        <f t="shared" si="0"/>
        <v>4</v>
      </c>
      <c r="M26">
        <v>2345</v>
      </c>
      <c r="N26" t="s">
        <v>74</v>
      </c>
      <c r="O26" t="s">
        <v>181</v>
      </c>
      <c r="P26">
        <v>60</v>
      </c>
      <c r="Q26">
        <v>459</v>
      </c>
      <c r="R26">
        <v>364</v>
      </c>
      <c r="S26">
        <v>4891</v>
      </c>
      <c r="T26">
        <v>6406</v>
      </c>
      <c r="U26">
        <v>6407</v>
      </c>
      <c r="V26">
        <v>6408</v>
      </c>
      <c r="W26">
        <v>21</v>
      </c>
      <c r="X26">
        <v>6409</v>
      </c>
      <c r="Y26">
        <v>6412</v>
      </c>
      <c r="Z26">
        <v>458</v>
      </c>
      <c r="AA26">
        <v>1572</v>
      </c>
    </row>
    <row r="27" spans="1:29">
      <c r="A27">
        <v>26</v>
      </c>
      <c r="B27" t="s">
        <v>51</v>
      </c>
      <c r="C27">
        <f t="shared" si="1"/>
        <v>29</v>
      </c>
      <c r="D27">
        <v>0</v>
      </c>
      <c r="E27">
        <f t="shared" si="2"/>
        <v>0</v>
      </c>
      <c r="F27">
        <f t="shared" si="3"/>
        <v>0</v>
      </c>
      <c r="H27" s="1">
        <v>6.8749999999999992E-2</v>
      </c>
      <c r="I27" s="1" t="str">
        <f t="shared" si="4"/>
        <v>5940</v>
      </c>
      <c r="J27" s="4">
        <f t="shared" si="5"/>
        <v>99</v>
      </c>
      <c r="K27" s="3">
        <v>42747</v>
      </c>
      <c r="L27" s="3" t="str">
        <f t="shared" si="0"/>
        <v>4</v>
      </c>
      <c r="M27">
        <v>1557</v>
      </c>
      <c r="N27" t="s">
        <v>75</v>
      </c>
      <c r="O27" t="s">
        <v>182</v>
      </c>
      <c r="P27">
        <v>60</v>
      </c>
      <c r="Q27">
        <v>459</v>
      </c>
      <c r="R27">
        <v>6414</v>
      </c>
      <c r="S27">
        <v>249</v>
      </c>
      <c r="T27">
        <v>6413</v>
      </c>
      <c r="U27">
        <v>6406</v>
      </c>
      <c r="V27">
        <v>6407</v>
      </c>
      <c r="W27">
        <v>6408</v>
      </c>
      <c r="X27">
        <v>21</v>
      </c>
      <c r="Y27">
        <v>6409</v>
      </c>
      <c r="Z27">
        <v>6412</v>
      </c>
      <c r="AA27">
        <v>458</v>
      </c>
      <c r="AB27">
        <v>1572</v>
      </c>
    </row>
    <row r="28" spans="1:29">
      <c r="A28">
        <v>27</v>
      </c>
      <c r="B28" t="s">
        <v>52</v>
      </c>
      <c r="C28">
        <f t="shared" si="1"/>
        <v>28</v>
      </c>
      <c r="D28">
        <v>0</v>
      </c>
      <c r="E28">
        <f t="shared" si="2"/>
        <v>0</v>
      </c>
      <c r="F28">
        <f t="shared" si="3"/>
        <v>0</v>
      </c>
      <c r="H28" s="1">
        <v>7.9166666666666663E-2</v>
      </c>
      <c r="I28" s="1" t="str">
        <f t="shared" si="4"/>
        <v>6840</v>
      </c>
      <c r="J28" s="4">
        <f t="shared" si="5"/>
        <v>114</v>
      </c>
      <c r="K28" s="3">
        <v>42747</v>
      </c>
      <c r="L28" s="3" t="str">
        <f t="shared" si="0"/>
        <v>4</v>
      </c>
      <c r="M28">
        <v>304</v>
      </c>
      <c r="N28" t="s">
        <v>76</v>
      </c>
      <c r="O28" t="s">
        <v>183</v>
      </c>
      <c r="P28">
        <v>60</v>
      </c>
      <c r="Q28">
        <v>459</v>
      </c>
      <c r="R28">
        <v>6418</v>
      </c>
      <c r="S28">
        <v>1361</v>
      </c>
      <c r="T28">
        <v>1494</v>
      </c>
      <c r="U28">
        <v>6413</v>
      </c>
      <c r="V28">
        <v>6406</v>
      </c>
      <c r="W28">
        <v>6407</v>
      </c>
      <c r="X28">
        <v>6408</v>
      </c>
      <c r="Y28">
        <v>21</v>
      </c>
      <c r="Z28">
        <v>6409</v>
      </c>
      <c r="AA28">
        <v>6412</v>
      </c>
      <c r="AB28">
        <v>458</v>
      </c>
      <c r="AC28">
        <v>1572</v>
      </c>
    </row>
    <row r="29" spans="1:29">
      <c r="A29">
        <v>28</v>
      </c>
      <c r="B29" t="s">
        <v>53</v>
      </c>
      <c r="C29">
        <f t="shared" si="1"/>
        <v>26</v>
      </c>
      <c r="D29">
        <v>0</v>
      </c>
      <c r="E29">
        <f t="shared" si="2"/>
        <v>0</v>
      </c>
      <c r="F29">
        <f t="shared" si="3"/>
        <v>0</v>
      </c>
      <c r="H29" s="1">
        <v>9.0972222222222218E-2</v>
      </c>
      <c r="I29" s="1" t="str">
        <f t="shared" si="4"/>
        <v>7860</v>
      </c>
      <c r="J29" s="4">
        <f t="shared" si="5"/>
        <v>131</v>
      </c>
      <c r="K29" s="3">
        <v>42747</v>
      </c>
      <c r="L29" s="3" t="str">
        <f t="shared" si="0"/>
        <v>4</v>
      </c>
      <c r="M29">
        <v>601</v>
      </c>
      <c r="N29" t="s">
        <v>77</v>
      </c>
      <c r="O29" t="s">
        <v>184</v>
      </c>
      <c r="P29">
        <v>60</v>
      </c>
      <c r="Q29">
        <v>459</v>
      </c>
      <c r="R29">
        <v>3195</v>
      </c>
      <c r="S29">
        <v>3196</v>
      </c>
      <c r="T29">
        <v>4891</v>
      </c>
      <c r="U29">
        <v>6406</v>
      </c>
      <c r="V29">
        <v>6407</v>
      </c>
      <c r="W29">
        <v>6408</v>
      </c>
      <c r="X29">
        <v>21</v>
      </c>
      <c r="Y29">
        <v>6409</v>
      </c>
      <c r="Z29">
        <v>6412</v>
      </c>
      <c r="AA29">
        <v>458</v>
      </c>
      <c r="AB29">
        <v>1572</v>
      </c>
    </row>
    <row r="30" spans="1:29">
      <c r="A30">
        <v>29</v>
      </c>
      <c r="B30" t="s">
        <v>54</v>
      </c>
      <c r="C30">
        <f t="shared" si="1"/>
        <v>26</v>
      </c>
      <c r="D30">
        <v>0</v>
      </c>
      <c r="E30">
        <f t="shared" si="2"/>
        <v>4</v>
      </c>
      <c r="F30">
        <f t="shared" si="3"/>
        <v>2</v>
      </c>
      <c r="H30" s="1">
        <v>3.4722222222222224E-2</v>
      </c>
      <c r="I30" s="1" t="str">
        <f t="shared" si="4"/>
        <v>3000</v>
      </c>
      <c r="J30" s="4">
        <f t="shared" si="5"/>
        <v>50</v>
      </c>
      <c r="K30" s="3">
        <v>42747</v>
      </c>
      <c r="L30" s="3" t="str">
        <f t="shared" si="0"/>
        <v>3</v>
      </c>
      <c r="M30">
        <v>708</v>
      </c>
      <c r="N30" t="s">
        <v>78</v>
      </c>
      <c r="O30" t="s">
        <v>185</v>
      </c>
      <c r="P30">
        <v>60</v>
      </c>
      <c r="Q30">
        <v>459</v>
      </c>
      <c r="R30">
        <v>378</v>
      </c>
      <c r="S30">
        <v>4891</v>
      </c>
      <c r="T30">
        <v>6406</v>
      </c>
      <c r="U30">
        <v>6407</v>
      </c>
      <c r="V30">
        <v>6408</v>
      </c>
      <c r="W30">
        <v>21</v>
      </c>
      <c r="X30">
        <v>6409</v>
      </c>
      <c r="Y30">
        <v>6412</v>
      </c>
      <c r="Z30">
        <v>458</v>
      </c>
      <c r="AA30">
        <v>1572</v>
      </c>
    </row>
    <row r="31" spans="1:29">
      <c r="A31">
        <v>30</v>
      </c>
      <c r="B31" t="s">
        <v>55</v>
      </c>
      <c r="C31">
        <f t="shared" si="1"/>
        <v>20</v>
      </c>
      <c r="D31">
        <f t="array" ref="D31">COUNT(1/SEARCHB("?",B31)*ISNUMBER(B31)=0)</f>
        <v>0</v>
      </c>
      <c r="E31">
        <f t="shared" si="2"/>
        <v>0</v>
      </c>
      <c r="F31">
        <f t="shared" si="3"/>
        <v>0</v>
      </c>
      <c r="H31" s="1">
        <v>0.12916666666666668</v>
      </c>
      <c r="I31" s="1" t="str">
        <f t="shared" si="4"/>
        <v>11160</v>
      </c>
      <c r="J31" s="4">
        <f t="shared" si="5"/>
        <v>186</v>
      </c>
      <c r="K31" s="3">
        <v>42746</v>
      </c>
      <c r="L31" s="3" t="str">
        <f t="shared" si="0"/>
        <v>2</v>
      </c>
      <c r="M31">
        <v>28000</v>
      </c>
      <c r="N31" t="s">
        <v>79</v>
      </c>
      <c r="O31" t="s">
        <v>186</v>
      </c>
      <c r="P31">
        <v>888</v>
      </c>
      <c r="Q31">
        <v>45</v>
      </c>
      <c r="R31">
        <v>57</v>
      </c>
      <c r="S31">
        <v>58</v>
      </c>
      <c r="T31">
        <v>1957</v>
      </c>
      <c r="U31">
        <v>494</v>
      </c>
      <c r="V31">
        <v>4083</v>
      </c>
      <c r="W31">
        <v>45</v>
      </c>
      <c r="X31">
        <v>1046</v>
      </c>
      <c r="Y31">
        <v>2470</v>
      </c>
    </row>
    <row r="32" spans="1:29">
      <c r="A32">
        <v>31</v>
      </c>
      <c r="B32" t="s">
        <v>56</v>
      </c>
      <c r="C32">
        <f t="shared" si="1"/>
        <v>16</v>
      </c>
      <c r="D32">
        <v>0</v>
      </c>
      <c r="E32">
        <f t="shared" si="2"/>
        <v>4</v>
      </c>
      <c r="F32">
        <f t="shared" si="3"/>
        <v>2</v>
      </c>
      <c r="H32" s="1">
        <v>0.15069444444444444</v>
      </c>
      <c r="I32" s="1" t="str">
        <f t="shared" si="4"/>
        <v>13020</v>
      </c>
      <c r="J32" s="4">
        <f t="shared" si="5"/>
        <v>217</v>
      </c>
      <c r="K32" s="3">
        <v>42745</v>
      </c>
      <c r="L32" s="3" t="str">
        <f t="shared" si="0"/>
        <v>2</v>
      </c>
      <c r="M32">
        <v>79000</v>
      </c>
      <c r="N32" t="s">
        <v>80</v>
      </c>
      <c r="O32" t="s">
        <v>187</v>
      </c>
      <c r="P32">
        <v>1359</v>
      </c>
      <c r="Q32">
        <v>6393</v>
      </c>
      <c r="R32">
        <v>2739</v>
      </c>
      <c r="S32">
        <v>4653</v>
      </c>
      <c r="T32">
        <v>6419</v>
      </c>
      <c r="U32">
        <v>6420</v>
      </c>
    </row>
    <row r="33" spans="1:30">
      <c r="A33">
        <v>32</v>
      </c>
      <c r="B33" t="s">
        <v>57</v>
      </c>
      <c r="C33">
        <f t="shared" si="1"/>
        <v>20</v>
      </c>
      <c r="D33">
        <f t="array" ref="D33">COUNT(1/SEARCHB("?",B33)*ISNUMBER(B33)=0)</f>
        <v>0</v>
      </c>
      <c r="E33">
        <f t="shared" si="2"/>
        <v>0</v>
      </c>
      <c r="F33">
        <f t="shared" si="3"/>
        <v>0</v>
      </c>
      <c r="H33" s="1">
        <v>0.12708333333333333</v>
      </c>
      <c r="I33" s="1" t="str">
        <f t="shared" si="4"/>
        <v>10980</v>
      </c>
      <c r="J33" s="4">
        <f t="shared" si="5"/>
        <v>183</v>
      </c>
      <c r="K33" s="3">
        <v>42738</v>
      </c>
      <c r="L33" s="3" t="str">
        <f t="shared" si="0"/>
        <v>2</v>
      </c>
      <c r="M33">
        <v>318000</v>
      </c>
      <c r="N33" t="s">
        <v>81</v>
      </c>
      <c r="O33" t="s">
        <v>188</v>
      </c>
      <c r="P33">
        <v>888</v>
      </c>
      <c r="Q33">
        <v>45</v>
      </c>
      <c r="R33">
        <v>57</v>
      </c>
      <c r="S33">
        <v>58</v>
      </c>
      <c r="T33">
        <v>3957</v>
      </c>
      <c r="U33">
        <v>588</v>
      </c>
      <c r="V33">
        <v>3118</v>
      </c>
      <c r="W33">
        <v>391</v>
      </c>
      <c r="X33">
        <v>6173</v>
      </c>
      <c r="Y33">
        <v>58</v>
      </c>
    </row>
    <row r="34" spans="1:30">
      <c r="A34">
        <v>33</v>
      </c>
      <c r="B34" t="s">
        <v>58</v>
      </c>
      <c r="C34">
        <f t="shared" si="1"/>
        <v>20</v>
      </c>
      <c r="D34">
        <v>1</v>
      </c>
      <c r="E34">
        <f t="shared" si="2"/>
        <v>9</v>
      </c>
      <c r="F34">
        <f t="shared" si="3"/>
        <v>2</v>
      </c>
      <c r="H34" s="1">
        <v>0.17361111111111113</v>
      </c>
      <c r="I34" s="1" t="str">
        <f t="shared" si="4"/>
        <v>15000</v>
      </c>
      <c r="J34" s="4">
        <f t="shared" si="5"/>
        <v>250</v>
      </c>
      <c r="K34" s="3">
        <v>42738</v>
      </c>
      <c r="L34" s="3" t="str">
        <f t="shared" ref="L34:L65" si="6">""&amp;WEEKDAY(K35,2)</f>
        <v>1</v>
      </c>
      <c r="M34">
        <v>112000</v>
      </c>
      <c r="N34" t="s">
        <v>82</v>
      </c>
      <c r="O34" t="s">
        <v>189</v>
      </c>
      <c r="P34">
        <v>1359</v>
      </c>
      <c r="Q34">
        <v>6393</v>
      </c>
      <c r="R34">
        <v>1842</v>
      </c>
      <c r="S34">
        <v>2040</v>
      </c>
      <c r="T34">
        <v>4770</v>
      </c>
      <c r="U34">
        <v>60</v>
      </c>
      <c r="V34">
        <v>3195</v>
      </c>
      <c r="W34">
        <v>3196</v>
      </c>
      <c r="X34">
        <v>6421</v>
      </c>
      <c r="Y34">
        <v>471</v>
      </c>
    </row>
    <row r="35" spans="1:30">
      <c r="A35">
        <v>34</v>
      </c>
      <c r="B35" t="s">
        <v>59</v>
      </c>
      <c r="C35">
        <f t="shared" si="1"/>
        <v>12</v>
      </c>
      <c r="D35">
        <f t="array" ref="D35">COUNT(1/SEARCHB("?",B35)*ISNUMBER(B35)=0)</f>
        <v>0</v>
      </c>
      <c r="E35">
        <f t="shared" si="2"/>
        <v>4</v>
      </c>
      <c r="F35">
        <f t="shared" si="3"/>
        <v>2</v>
      </c>
      <c r="H35" s="1">
        <v>0.16597222222222222</v>
      </c>
      <c r="I35" s="1" t="str">
        <f t="shared" si="4"/>
        <v>14340</v>
      </c>
      <c r="J35" s="4">
        <f t="shared" si="5"/>
        <v>239</v>
      </c>
      <c r="K35" s="3">
        <v>42730</v>
      </c>
      <c r="L35" s="3" t="str">
        <f t="shared" si="6"/>
        <v>7</v>
      </c>
      <c r="M35">
        <v>951000</v>
      </c>
      <c r="N35" t="s">
        <v>83</v>
      </c>
      <c r="O35" t="s">
        <v>190</v>
      </c>
      <c r="P35">
        <v>2739</v>
      </c>
      <c r="Q35">
        <v>4653</v>
      </c>
      <c r="R35">
        <v>2837</v>
      </c>
      <c r="S35">
        <v>6422</v>
      </c>
      <c r="T35">
        <v>6423</v>
      </c>
      <c r="U35">
        <v>6424</v>
      </c>
    </row>
    <row r="36" spans="1:30">
      <c r="A36">
        <v>35</v>
      </c>
      <c r="B36" t="s">
        <v>60</v>
      </c>
      <c r="C36">
        <f t="shared" si="1"/>
        <v>20</v>
      </c>
      <c r="D36">
        <f t="array" ref="D36">COUNT(1/SEARCHB("?",B36)*ISNUMBER(B36)=0)</f>
        <v>0</v>
      </c>
      <c r="E36">
        <f t="shared" si="2"/>
        <v>4</v>
      </c>
      <c r="F36">
        <f t="shared" si="3"/>
        <v>2</v>
      </c>
      <c r="H36" s="1">
        <v>0.13680555555555554</v>
      </c>
      <c r="I36" s="1" t="str">
        <f t="shared" si="4"/>
        <v>11820</v>
      </c>
      <c r="J36" s="4">
        <f t="shared" si="5"/>
        <v>197</v>
      </c>
      <c r="K36" s="3">
        <v>42729</v>
      </c>
      <c r="L36" s="3" t="str">
        <f t="shared" si="6"/>
        <v>2</v>
      </c>
      <c r="M36">
        <v>2811000</v>
      </c>
      <c r="N36" t="s">
        <v>84</v>
      </c>
      <c r="O36" t="s">
        <v>191</v>
      </c>
      <c r="P36">
        <v>888</v>
      </c>
      <c r="Q36">
        <v>45</v>
      </c>
      <c r="R36">
        <v>57</v>
      </c>
      <c r="S36">
        <v>58</v>
      </c>
      <c r="T36">
        <v>6375</v>
      </c>
      <c r="U36">
        <v>99</v>
      </c>
      <c r="V36">
        <v>6376</v>
      </c>
      <c r="W36">
        <v>1604</v>
      </c>
      <c r="X36">
        <v>203</v>
      </c>
      <c r="Y36">
        <v>828</v>
      </c>
      <c r="Z36">
        <v>1642</v>
      </c>
      <c r="AA36">
        <v>2195</v>
      </c>
    </row>
    <row r="37" spans="1:30">
      <c r="A37">
        <v>36</v>
      </c>
      <c r="B37" t="s">
        <v>61</v>
      </c>
      <c r="C37">
        <f t="shared" si="1"/>
        <v>19</v>
      </c>
      <c r="D37">
        <f t="array" ref="D37">COUNT(1/SEARCHB("?",B37)*ISNUMBER(B37)=0)</f>
        <v>0</v>
      </c>
      <c r="E37">
        <f t="shared" si="2"/>
        <v>0</v>
      </c>
      <c r="F37">
        <f t="shared" si="3"/>
        <v>0</v>
      </c>
      <c r="H37" s="1">
        <v>0.16250000000000001</v>
      </c>
      <c r="I37" s="1" t="str">
        <f t="shared" si="4"/>
        <v>14040</v>
      </c>
      <c r="J37" s="4">
        <f t="shared" si="5"/>
        <v>234</v>
      </c>
      <c r="K37" s="3">
        <v>42724</v>
      </c>
      <c r="L37" s="3" t="str">
        <f t="shared" si="6"/>
        <v>1</v>
      </c>
      <c r="M37">
        <v>2409000</v>
      </c>
      <c r="N37" t="s">
        <v>85</v>
      </c>
      <c r="O37" t="s">
        <v>192</v>
      </c>
      <c r="P37">
        <v>888</v>
      </c>
      <c r="Q37">
        <v>45</v>
      </c>
      <c r="R37">
        <v>57</v>
      </c>
      <c r="S37">
        <v>58</v>
      </c>
      <c r="T37">
        <v>6425</v>
      </c>
      <c r="U37">
        <v>6426</v>
      </c>
      <c r="V37">
        <v>1552</v>
      </c>
      <c r="W37">
        <v>40</v>
      </c>
      <c r="X37">
        <v>843</v>
      </c>
      <c r="Y37">
        <v>395</v>
      </c>
    </row>
    <row r="38" spans="1:30">
      <c r="A38">
        <v>37</v>
      </c>
      <c r="B38" t="s">
        <v>62</v>
      </c>
      <c r="C38">
        <f t="shared" si="1"/>
        <v>20</v>
      </c>
      <c r="D38">
        <f t="array" ref="D38">COUNT(1/SEARCHB("?",B38)*ISNUMBER(B38)=0)</f>
        <v>1</v>
      </c>
      <c r="E38">
        <f t="shared" si="2"/>
        <v>0</v>
      </c>
      <c r="F38">
        <f t="shared" si="3"/>
        <v>0</v>
      </c>
      <c r="H38" s="1">
        <v>0.25625000000000003</v>
      </c>
      <c r="I38" s="1" t="str">
        <f t="shared" si="4"/>
        <v>22140</v>
      </c>
      <c r="J38" s="4">
        <f t="shared" si="5"/>
        <v>369</v>
      </c>
      <c r="K38" s="3">
        <v>42723</v>
      </c>
      <c r="L38" s="3" t="str">
        <f t="shared" si="6"/>
        <v>4</v>
      </c>
      <c r="M38">
        <v>418000</v>
      </c>
      <c r="N38" t="s">
        <v>86</v>
      </c>
      <c r="O38" t="s">
        <v>193</v>
      </c>
      <c r="P38">
        <v>1359</v>
      </c>
      <c r="Q38">
        <v>6393</v>
      </c>
      <c r="R38">
        <v>359</v>
      </c>
      <c r="S38">
        <v>4653</v>
      </c>
      <c r="T38">
        <v>6427</v>
      </c>
      <c r="U38">
        <v>6428</v>
      </c>
      <c r="V38">
        <v>6429</v>
      </c>
      <c r="W38">
        <v>3663</v>
      </c>
    </row>
    <row r="39" spans="1:30">
      <c r="A39">
        <v>38</v>
      </c>
      <c r="B39" t="s">
        <v>63</v>
      </c>
      <c r="C39">
        <f t="shared" si="1"/>
        <v>14</v>
      </c>
      <c r="D39">
        <f t="array" ref="D39">COUNT(1/SEARCHB("?",B39)*ISNUMBER(B39)=0)</f>
        <v>0</v>
      </c>
      <c r="E39">
        <f t="shared" si="2"/>
        <v>4</v>
      </c>
      <c r="F39">
        <f t="shared" si="3"/>
        <v>2</v>
      </c>
      <c r="H39" s="1">
        <v>0.16944444444444443</v>
      </c>
      <c r="I39" s="1" t="str">
        <f t="shared" si="4"/>
        <v>14640</v>
      </c>
      <c r="J39" s="4">
        <f t="shared" si="5"/>
        <v>244</v>
      </c>
      <c r="K39" s="3">
        <v>42719</v>
      </c>
      <c r="L39" s="3" t="str">
        <f t="shared" si="6"/>
        <v>2</v>
      </c>
      <c r="M39">
        <v>2072</v>
      </c>
      <c r="N39" t="s">
        <v>87</v>
      </c>
      <c r="O39" t="s">
        <v>194</v>
      </c>
      <c r="P39">
        <v>115</v>
      </c>
      <c r="Q39">
        <v>395</v>
      </c>
      <c r="R39">
        <v>3891</v>
      </c>
      <c r="S39">
        <v>115</v>
      </c>
      <c r="T39">
        <v>40</v>
      </c>
      <c r="U39">
        <v>2028</v>
      </c>
      <c r="V39">
        <v>89</v>
      </c>
      <c r="W39">
        <v>6430</v>
      </c>
    </row>
    <row r="40" spans="1:30">
      <c r="A40">
        <v>39</v>
      </c>
      <c r="B40" t="s">
        <v>64</v>
      </c>
      <c r="C40">
        <f t="shared" si="1"/>
        <v>21</v>
      </c>
      <c r="D40">
        <f t="array" ref="D40">COUNT(1/SEARCHB("?",B40)*ISNUMBER(B40)=0)</f>
        <v>0</v>
      </c>
      <c r="E40">
        <f t="shared" si="2"/>
        <v>0</v>
      </c>
      <c r="F40">
        <f t="shared" si="3"/>
        <v>0</v>
      </c>
      <c r="H40" s="1">
        <v>0.1423611111111111</v>
      </c>
      <c r="I40" s="1" t="str">
        <f t="shared" si="4"/>
        <v>12300</v>
      </c>
      <c r="J40" s="4">
        <f t="shared" si="5"/>
        <v>205</v>
      </c>
      <c r="K40" s="3">
        <v>42717</v>
      </c>
      <c r="L40" s="3" t="str">
        <f t="shared" si="6"/>
        <v>2</v>
      </c>
      <c r="M40">
        <v>1789000</v>
      </c>
      <c r="N40" t="s">
        <v>88</v>
      </c>
      <c r="O40" t="s">
        <v>195</v>
      </c>
      <c r="P40">
        <v>888</v>
      </c>
      <c r="Q40">
        <v>45</v>
      </c>
      <c r="R40">
        <v>57</v>
      </c>
      <c r="S40">
        <v>58</v>
      </c>
      <c r="T40">
        <v>33</v>
      </c>
      <c r="U40">
        <v>2153</v>
      </c>
      <c r="V40">
        <v>4121</v>
      </c>
      <c r="W40">
        <v>378</v>
      </c>
      <c r="X40">
        <v>1147</v>
      </c>
      <c r="Y40">
        <v>6378</v>
      </c>
      <c r="Z40">
        <v>6379</v>
      </c>
    </row>
    <row r="41" spans="1:30">
      <c r="A41">
        <v>40</v>
      </c>
      <c r="B41" t="s">
        <v>65</v>
      </c>
      <c r="C41">
        <f t="shared" si="1"/>
        <v>20</v>
      </c>
      <c r="D41">
        <f t="array" ref="D41">COUNT(1/SEARCHB("?",B41)*ISNUMBER(B41)=0)</f>
        <v>1</v>
      </c>
      <c r="E41">
        <f t="shared" si="2"/>
        <v>4</v>
      </c>
      <c r="F41">
        <f t="shared" si="3"/>
        <v>2</v>
      </c>
      <c r="H41" s="1">
        <v>0.14722222222222223</v>
      </c>
      <c r="I41" s="1" t="str">
        <f t="shared" si="4"/>
        <v>12720</v>
      </c>
      <c r="J41" s="4">
        <f t="shared" si="5"/>
        <v>212</v>
      </c>
      <c r="K41" s="3">
        <v>42717</v>
      </c>
      <c r="L41" s="3" t="str">
        <f t="shared" si="6"/>
        <v>2</v>
      </c>
      <c r="M41">
        <v>371000</v>
      </c>
      <c r="N41" t="s">
        <v>89</v>
      </c>
      <c r="O41" t="s">
        <v>196</v>
      </c>
      <c r="P41">
        <v>1359</v>
      </c>
      <c r="Q41">
        <v>6393</v>
      </c>
      <c r="R41">
        <v>4929</v>
      </c>
      <c r="S41">
        <v>4770</v>
      </c>
      <c r="T41">
        <v>60</v>
      </c>
      <c r="U41">
        <v>3195</v>
      </c>
      <c r="V41">
        <v>3196</v>
      </c>
      <c r="W41">
        <v>3696</v>
      </c>
      <c r="X41">
        <v>133</v>
      </c>
    </row>
    <row r="42" spans="1:30">
      <c r="A42">
        <v>41</v>
      </c>
      <c r="B42" t="s">
        <v>66</v>
      </c>
      <c r="C42">
        <f t="shared" si="1"/>
        <v>21</v>
      </c>
      <c r="D42">
        <f t="array" ref="D42">COUNT(1/SEARCHB("?",B42)*ISNUMBER(B42)=0)</f>
        <v>0</v>
      </c>
      <c r="E42">
        <f t="shared" si="2"/>
        <v>0</v>
      </c>
      <c r="F42">
        <f t="shared" si="3"/>
        <v>0</v>
      </c>
      <c r="H42" s="1">
        <v>0.11875000000000001</v>
      </c>
      <c r="I42" s="1" t="str">
        <f t="shared" si="4"/>
        <v>10260</v>
      </c>
      <c r="J42" s="4">
        <f t="shared" si="5"/>
        <v>171</v>
      </c>
      <c r="K42" s="3">
        <v>42710</v>
      </c>
      <c r="L42" s="3" t="str">
        <f t="shared" si="6"/>
        <v>1</v>
      </c>
      <c r="M42">
        <v>209000</v>
      </c>
      <c r="N42" t="s">
        <v>90</v>
      </c>
      <c r="O42" t="s">
        <v>197</v>
      </c>
      <c r="P42">
        <v>888</v>
      </c>
      <c r="Q42">
        <v>45</v>
      </c>
      <c r="R42">
        <v>57</v>
      </c>
      <c r="S42">
        <v>58</v>
      </c>
      <c r="T42">
        <v>1252</v>
      </c>
      <c r="U42">
        <v>884</v>
      </c>
      <c r="V42">
        <v>3891</v>
      </c>
      <c r="W42">
        <v>6380</v>
      </c>
      <c r="X42">
        <v>303</v>
      </c>
      <c r="Y42">
        <v>2441</v>
      </c>
    </row>
    <row r="43" spans="1:30">
      <c r="A43">
        <v>42</v>
      </c>
      <c r="B43" t="s">
        <v>67</v>
      </c>
      <c r="C43">
        <f t="shared" si="1"/>
        <v>12</v>
      </c>
      <c r="D43">
        <f t="array" ref="D43">COUNT(1/SEARCHB("?",B43)*ISNUMBER(B43)=0)</f>
        <v>1</v>
      </c>
      <c r="E43">
        <f t="shared" si="2"/>
        <v>0</v>
      </c>
      <c r="F43">
        <f t="shared" si="3"/>
        <v>0</v>
      </c>
      <c r="H43" s="1">
        <v>0.16111111111111112</v>
      </c>
      <c r="I43" s="1" t="str">
        <f t="shared" si="4"/>
        <v>13920</v>
      </c>
      <c r="J43" s="4">
        <f t="shared" si="5"/>
        <v>232</v>
      </c>
      <c r="K43" s="3">
        <v>42709</v>
      </c>
      <c r="L43" s="3" t="str">
        <f t="shared" si="6"/>
        <v>2</v>
      </c>
      <c r="M43">
        <v>449000</v>
      </c>
      <c r="N43" t="s">
        <v>91</v>
      </c>
      <c r="O43" t="s">
        <v>198</v>
      </c>
      <c r="P43">
        <v>1359</v>
      </c>
      <c r="Q43">
        <v>6393</v>
      </c>
      <c r="R43">
        <v>6431</v>
      </c>
      <c r="S43">
        <v>6432</v>
      </c>
      <c r="T43">
        <v>3655</v>
      </c>
    </row>
    <row r="44" spans="1:30">
      <c r="A44">
        <v>43</v>
      </c>
      <c r="B44" t="s">
        <v>68</v>
      </c>
      <c r="C44">
        <f t="shared" si="1"/>
        <v>20</v>
      </c>
      <c r="D44">
        <f t="array" ref="D44">COUNT(1/SEARCHB("?",B44)*ISNUMBER(B44)=0)</f>
        <v>1</v>
      </c>
      <c r="E44">
        <f t="shared" si="2"/>
        <v>4</v>
      </c>
      <c r="F44">
        <f t="shared" si="3"/>
        <v>2</v>
      </c>
      <c r="H44" s="1">
        <v>0.1361111111111111</v>
      </c>
      <c r="I44" s="1" t="str">
        <f t="shared" si="4"/>
        <v>11760</v>
      </c>
      <c r="J44" s="4">
        <f t="shared" si="5"/>
        <v>196</v>
      </c>
      <c r="K44" s="3">
        <v>42703</v>
      </c>
      <c r="L44" s="3" t="str">
        <f t="shared" si="6"/>
        <v>2</v>
      </c>
      <c r="M44">
        <v>380000</v>
      </c>
      <c r="N44" t="s">
        <v>92</v>
      </c>
      <c r="O44" t="s">
        <v>199</v>
      </c>
      <c r="P44">
        <v>1359</v>
      </c>
      <c r="Q44">
        <v>6393</v>
      </c>
      <c r="R44">
        <v>4929</v>
      </c>
      <c r="S44">
        <v>4770</v>
      </c>
      <c r="T44">
        <v>60</v>
      </c>
      <c r="U44">
        <v>3195</v>
      </c>
      <c r="V44">
        <v>3196</v>
      </c>
      <c r="W44">
        <v>487</v>
      </c>
      <c r="X44">
        <v>6433</v>
      </c>
    </row>
    <row r="45" spans="1:30">
      <c r="A45">
        <v>44</v>
      </c>
      <c r="B45" t="s">
        <v>69</v>
      </c>
      <c r="C45">
        <f t="shared" si="1"/>
        <v>26</v>
      </c>
      <c r="D45">
        <f t="array" ref="D45">COUNT(1/SEARCHB("?",B45)*ISNUMBER(B45)=0)</f>
        <v>0</v>
      </c>
      <c r="E45">
        <f t="shared" si="2"/>
        <v>4</v>
      </c>
      <c r="F45">
        <f t="shared" si="3"/>
        <v>2</v>
      </c>
      <c r="H45" s="1">
        <v>0.15416666666666667</v>
      </c>
      <c r="I45" s="1" t="str">
        <f t="shared" si="4"/>
        <v>13320</v>
      </c>
      <c r="J45" s="4">
        <f t="shared" si="5"/>
        <v>222</v>
      </c>
      <c r="K45" s="3">
        <v>42703</v>
      </c>
      <c r="L45" s="3" t="str">
        <f t="shared" si="6"/>
        <v>2</v>
      </c>
      <c r="M45">
        <v>1130000</v>
      </c>
      <c r="N45" t="s">
        <v>93</v>
      </c>
      <c r="O45" t="s">
        <v>200</v>
      </c>
      <c r="P45">
        <v>888</v>
      </c>
      <c r="Q45">
        <v>45</v>
      </c>
      <c r="R45">
        <v>57</v>
      </c>
      <c r="S45">
        <v>58</v>
      </c>
      <c r="T45">
        <v>60</v>
      </c>
      <c r="U45">
        <v>352</v>
      </c>
      <c r="V45">
        <v>963</v>
      </c>
      <c r="W45">
        <v>464</v>
      </c>
      <c r="X45">
        <v>2760</v>
      </c>
      <c r="Y45">
        <v>6434</v>
      </c>
      <c r="Z45">
        <v>199</v>
      </c>
      <c r="AA45">
        <v>831</v>
      </c>
      <c r="AB45">
        <v>159</v>
      </c>
      <c r="AC45">
        <v>1048</v>
      </c>
      <c r="AD45">
        <v>58</v>
      </c>
    </row>
    <row r="46" spans="1:30">
      <c r="A46">
        <v>45</v>
      </c>
      <c r="B46" t="s">
        <v>70</v>
      </c>
      <c r="C46">
        <f t="shared" si="1"/>
        <v>23</v>
      </c>
      <c r="D46">
        <f t="array" ref="D46">COUNT(1/SEARCHB("?",B46)*ISNUMBER(B46)=0)</f>
        <v>0</v>
      </c>
      <c r="E46">
        <f t="shared" si="2"/>
        <v>0</v>
      </c>
      <c r="F46">
        <f t="shared" si="3"/>
        <v>0</v>
      </c>
      <c r="H46" s="1">
        <v>0.15486111111111112</v>
      </c>
      <c r="I46" s="1" t="str">
        <f t="shared" si="4"/>
        <v>13380</v>
      </c>
      <c r="J46" s="4">
        <f t="shared" si="5"/>
        <v>223</v>
      </c>
      <c r="K46" s="3">
        <v>42696</v>
      </c>
      <c r="L46" s="3" t="str">
        <f t="shared" si="6"/>
        <v>1</v>
      </c>
      <c r="M46">
        <v>757000</v>
      </c>
      <c r="N46" t="s">
        <v>94</v>
      </c>
      <c r="O46" t="s">
        <v>201</v>
      </c>
      <c r="P46">
        <v>888</v>
      </c>
      <c r="Q46">
        <v>45</v>
      </c>
      <c r="R46">
        <v>57</v>
      </c>
      <c r="S46">
        <v>58</v>
      </c>
      <c r="T46">
        <v>274</v>
      </c>
      <c r="U46">
        <v>159</v>
      </c>
      <c r="V46">
        <v>1862</v>
      </c>
      <c r="W46">
        <v>6382</v>
      </c>
      <c r="X46">
        <v>45</v>
      </c>
      <c r="Y46">
        <v>6383</v>
      </c>
      <c r="Z46">
        <v>1073</v>
      </c>
      <c r="AA46">
        <v>2730</v>
      </c>
    </row>
    <row r="47" spans="1:30">
      <c r="A47">
        <v>46</v>
      </c>
      <c r="B47" t="s">
        <v>71</v>
      </c>
      <c r="C47">
        <f t="shared" si="1"/>
        <v>13</v>
      </c>
      <c r="D47">
        <f t="array" ref="D47">COUNT(1/SEARCHB("?",B47)*ISNUMBER(B47)=0)</f>
        <v>1</v>
      </c>
      <c r="E47">
        <f t="shared" si="2"/>
        <v>4</v>
      </c>
      <c r="F47">
        <f t="shared" si="3"/>
        <v>2</v>
      </c>
      <c r="H47" s="1">
        <v>0.12569444444444444</v>
      </c>
      <c r="I47" s="1" t="str">
        <f t="shared" si="4"/>
        <v>10860</v>
      </c>
      <c r="J47" s="4">
        <f t="shared" si="5"/>
        <v>181</v>
      </c>
      <c r="K47" s="3">
        <v>42695</v>
      </c>
      <c r="L47" s="3" t="str">
        <f t="shared" si="6"/>
        <v>2</v>
      </c>
      <c r="M47">
        <v>331000</v>
      </c>
      <c r="N47" t="s">
        <v>95</v>
      </c>
      <c r="O47" t="s">
        <v>202</v>
      </c>
      <c r="P47">
        <v>1359</v>
      </c>
      <c r="Q47">
        <v>6393</v>
      </c>
      <c r="R47">
        <v>6435</v>
      </c>
      <c r="S47">
        <v>4423</v>
      </c>
      <c r="T47">
        <v>2330</v>
      </c>
      <c r="U47">
        <v>3195</v>
      </c>
      <c r="V47">
        <v>3196</v>
      </c>
    </row>
    <row r="48" spans="1:30">
      <c r="A48">
        <v>47</v>
      </c>
      <c r="B48" t="s">
        <v>72</v>
      </c>
      <c r="C48">
        <f t="shared" si="1"/>
        <v>23</v>
      </c>
      <c r="D48">
        <f t="array" ref="D48">COUNT(1/SEARCHB("?",B48)*ISNUMBER(B48)=0)</f>
        <v>0</v>
      </c>
      <c r="E48">
        <f t="shared" si="2"/>
        <v>0</v>
      </c>
      <c r="F48">
        <f t="shared" si="3"/>
        <v>0</v>
      </c>
      <c r="H48" s="1">
        <v>0.12361111111111112</v>
      </c>
      <c r="I48" s="1" t="str">
        <f t="shared" si="4"/>
        <v>10680</v>
      </c>
      <c r="J48" s="4">
        <f t="shared" si="5"/>
        <v>178</v>
      </c>
      <c r="K48" s="3">
        <v>42689</v>
      </c>
      <c r="L48" s="3" t="str">
        <f t="shared" si="6"/>
        <v>2</v>
      </c>
      <c r="M48">
        <v>191000</v>
      </c>
      <c r="N48" t="s">
        <v>96</v>
      </c>
      <c r="O48" t="s">
        <v>203</v>
      </c>
      <c r="P48">
        <v>888</v>
      </c>
      <c r="Q48">
        <v>45</v>
      </c>
      <c r="R48">
        <v>57</v>
      </c>
      <c r="S48">
        <v>58</v>
      </c>
      <c r="T48">
        <v>159</v>
      </c>
      <c r="U48">
        <v>6384</v>
      </c>
      <c r="V48">
        <v>1848</v>
      </c>
      <c r="W48">
        <v>395</v>
      </c>
      <c r="X48">
        <v>45</v>
      </c>
      <c r="Y48">
        <v>1259</v>
      </c>
      <c r="Z48">
        <v>99</v>
      </c>
      <c r="AA48">
        <v>268</v>
      </c>
    </row>
    <row r="49" spans="1:28">
      <c r="A49">
        <v>48</v>
      </c>
      <c r="B49" t="s">
        <v>73</v>
      </c>
      <c r="C49">
        <f t="shared" si="1"/>
        <v>9</v>
      </c>
      <c r="D49">
        <f t="array" ref="D49">COUNT(1/SEARCHB("?",B49)*ISNUMBER(B49)=0)</f>
        <v>0</v>
      </c>
      <c r="E49">
        <f t="shared" si="2"/>
        <v>0</v>
      </c>
      <c r="F49">
        <f t="shared" si="3"/>
        <v>0</v>
      </c>
      <c r="H49" s="1">
        <v>0.11041666666666666</v>
      </c>
      <c r="I49" s="1" t="str">
        <f t="shared" si="4"/>
        <v>9540</v>
      </c>
      <c r="J49" s="4">
        <f t="shared" si="5"/>
        <v>159</v>
      </c>
      <c r="K49" s="3">
        <v>42689</v>
      </c>
      <c r="L49" s="3" t="str">
        <f t="shared" si="6"/>
        <v>4</v>
      </c>
      <c r="M49">
        <v>238000</v>
      </c>
      <c r="N49" t="s">
        <v>97</v>
      </c>
      <c r="O49" t="s">
        <v>204</v>
      </c>
      <c r="P49">
        <v>3701</v>
      </c>
      <c r="Q49">
        <v>5470</v>
      </c>
      <c r="R49">
        <v>6436</v>
      </c>
      <c r="S49">
        <v>4504</v>
      </c>
      <c r="T49">
        <v>600</v>
      </c>
    </row>
    <row r="50" spans="1:28">
      <c r="A50">
        <v>49</v>
      </c>
      <c r="B50" t="s">
        <v>98</v>
      </c>
      <c r="C50">
        <f t="shared" si="1"/>
        <v>12</v>
      </c>
      <c r="D50">
        <f t="array" ref="D50">COUNT(1/SEARCHB("?",B50)*ISNUMBER(B50)=0)</f>
        <v>0</v>
      </c>
      <c r="E50">
        <f t="shared" si="2"/>
        <v>0</v>
      </c>
      <c r="F50">
        <f t="shared" si="3"/>
        <v>0</v>
      </c>
      <c r="H50" s="1">
        <v>3.1944444444444449E-2</v>
      </c>
      <c r="I50" s="1" t="str">
        <f t="shared" si="4"/>
        <v>2760</v>
      </c>
      <c r="J50" s="4">
        <f t="shared" si="5"/>
        <v>46</v>
      </c>
      <c r="K50" s="3">
        <v>42684</v>
      </c>
      <c r="L50" s="3" t="str">
        <f t="shared" si="6"/>
        <v>2</v>
      </c>
      <c r="M50">
        <v>15000</v>
      </c>
      <c r="N50" t="s">
        <v>122</v>
      </c>
      <c r="O50" t="s">
        <v>205</v>
      </c>
      <c r="P50">
        <v>6437</v>
      </c>
      <c r="Q50">
        <v>6438</v>
      </c>
      <c r="R50">
        <v>6439</v>
      </c>
      <c r="S50">
        <v>6440</v>
      </c>
      <c r="T50">
        <v>6441</v>
      </c>
      <c r="U50">
        <v>6442</v>
      </c>
    </row>
    <row r="51" spans="1:28">
      <c r="A51">
        <v>50</v>
      </c>
      <c r="B51" t="s">
        <v>99</v>
      </c>
      <c r="C51">
        <f t="shared" si="1"/>
        <v>8</v>
      </c>
      <c r="D51">
        <f t="array" ref="D51">COUNT(1/SEARCHB("?",B51)*ISNUMBER(B51)=0)</f>
        <v>0</v>
      </c>
      <c r="E51">
        <f t="shared" si="2"/>
        <v>4</v>
      </c>
      <c r="F51">
        <f t="shared" si="3"/>
        <v>2</v>
      </c>
      <c r="H51" s="1">
        <v>0.1875</v>
      </c>
      <c r="I51" s="1" t="str">
        <f t="shared" si="4"/>
        <v>16200</v>
      </c>
      <c r="J51" s="4">
        <f t="shared" si="5"/>
        <v>270</v>
      </c>
      <c r="K51" s="3">
        <v>42682</v>
      </c>
      <c r="L51" s="3" t="str">
        <f t="shared" si="6"/>
        <v>2</v>
      </c>
      <c r="M51">
        <v>393000</v>
      </c>
      <c r="N51" t="s">
        <v>123</v>
      </c>
      <c r="O51" t="s">
        <v>206</v>
      </c>
      <c r="P51">
        <v>6443</v>
      </c>
      <c r="Q51">
        <v>5128</v>
      </c>
      <c r="R51">
        <v>6444</v>
      </c>
      <c r="S51">
        <v>6445</v>
      </c>
    </row>
    <row r="52" spans="1:28">
      <c r="A52">
        <v>51</v>
      </c>
      <c r="B52" t="s">
        <v>100</v>
      </c>
      <c r="C52">
        <f t="shared" si="1"/>
        <v>23</v>
      </c>
      <c r="D52">
        <f t="array" ref="D52">COUNT(1/SEARCHB("?",B52)*ISNUMBER(B52)=0)</f>
        <v>1</v>
      </c>
      <c r="E52">
        <f t="shared" si="2"/>
        <v>0</v>
      </c>
      <c r="F52">
        <f t="shared" si="3"/>
        <v>0</v>
      </c>
      <c r="H52" s="1">
        <v>0.15555555555555556</v>
      </c>
      <c r="I52" s="1" t="str">
        <f t="shared" si="4"/>
        <v>13440</v>
      </c>
      <c r="J52" s="4">
        <f t="shared" si="5"/>
        <v>224</v>
      </c>
      <c r="K52" s="3">
        <v>42682</v>
      </c>
      <c r="L52" s="3" t="str">
        <f t="shared" si="6"/>
        <v>2</v>
      </c>
      <c r="M52">
        <v>1234000</v>
      </c>
      <c r="N52" t="s">
        <v>124</v>
      </c>
      <c r="O52" t="s">
        <v>207</v>
      </c>
      <c r="P52">
        <v>888</v>
      </c>
      <c r="Q52">
        <v>45</v>
      </c>
      <c r="R52">
        <v>57</v>
      </c>
      <c r="S52">
        <v>58</v>
      </c>
      <c r="T52">
        <v>662</v>
      </c>
      <c r="U52">
        <v>211</v>
      </c>
      <c r="V52">
        <v>6385</v>
      </c>
      <c r="W52">
        <v>2922</v>
      </c>
      <c r="X52">
        <v>6446</v>
      </c>
      <c r="Y52">
        <v>1543</v>
      </c>
      <c r="Z52">
        <v>58</v>
      </c>
    </row>
    <row r="53" spans="1:28">
      <c r="A53">
        <v>52</v>
      </c>
      <c r="B53" t="s">
        <v>101</v>
      </c>
      <c r="C53">
        <f t="shared" si="1"/>
        <v>18</v>
      </c>
      <c r="D53">
        <f t="array" ref="D53">COUNT(1/SEARCHB("?",B53)*ISNUMBER(B53)=0)</f>
        <v>1</v>
      </c>
      <c r="E53">
        <f t="shared" si="2"/>
        <v>4</v>
      </c>
      <c r="F53">
        <f t="shared" si="3"/>
        <v>2</v>
      </c>
      <c r="H53" s="1">
        <v>0.10486111111111111</v>
      </c>
      <c r="I53" s="1" t="str">
        <f t="shared" si="4"/>
        <v>9060</v>
      </c>
      <c r="J53" s="4">
        <f t="shared" si="5"/>
        <v>151</v>
      </c>
      <c r="K53" s="3">
        <v>42675</v>
      </c>
      <c r="L53" s="3" t="str">
        <f t="shared" si="6"/>
        <v>1</v>
      </c>
      <c r="M53">
        <v>292000</v>
      </c>
      <c r="N53" t="s">
        <v>125</v>
      </c>
      <c r="O53" t="s">
        <v>208</v>
      </c>
      <c r="P53">
        <v>1359</v>
      </c>
      <c r="Q53">
        <v>6393</v>
      </c>
      <c r="R53">
        <v>1027</v>
      </c>
      <c r="S53">
        <v>60</v>
      </c>
      <c r="T53">
        <v>3195</v>
      </c>
      <c r="U53">
        <v>3196</v>
      </c>
      <c r="V53">
        <v>599</v>
      </c>
      <c r="W53">
        <v>6447</v>
      </c>
      <c r="X53">
        <v>471</v>
      </c>
    </row>
    <row r="54" spans="1:28">
      <c r="A54">
        <v>53</v>
      </c>
      <c r="B54" t="s">
        <v>102</v>
      </c>
      <c r="C54">
        <f t="shared" si="1"/>
        <v>22</v>
      </c>
      <c r="D54">
        <f t="array" ref="D54">COUNT(1/SEARCHB("?",B54)*ISNUMBER(B54)=0)</f>
        <v>0</v>
      </c>
      <c r="E54">
        <f t="shared" si="2"/>
        <v>4</v>
      </c>
      <c r="F54">
        <f t="shared" si="3"/>
        <v>2</v>
      </c>
      <c r="H54" s="1">
        <v>0.11597222222222221</v>
      </c>
      <c r="I54" s="1" t="str">
        <f t="shared" si="4"/>
        <v>10020</v>
      </c>
      <c r="J54" s="4">
        <f t="shared" si="5"/>
        <v>167</v>
      </c>
      <c r="K54" s="3">
        <v>42674</v>
      </c>
      <c r="L54" s="3" t="str">
        <f t="shared" si="6"/>
        <v>2</v>
      </c>
      <c r="M54">
        <v>369000</v>
      </c>
      <c r="N54" t="s">
        <v>126</v>
      </c>
      <c r="O54" t="s">
        <v>209</v>
      </c>
      <c r="P54">
        <v>888</v>
      </c>
      <c r="Q54">
        <v>45</v>
      </c>
      <c r="R54">
        <v>57</v>
      </c>
      <c r="S54">
        <v>58</v>
      </c>
      <c r="T54">
        <v>199</v>
      </c>
      <c r="U54">
        <v>3757</v>
      </c>
      <c r="V54">
        <v>4688</v>
      </c>
      <c r="W54">
        <v>1975</v>
      </c>
      <c r="X54">
        <v>996</v>
      </c>
      <c r="Y54">
        <v>45</v>
      </c>
      <c r="Z54">
        <v>6448</v>
      </c>
      <c r="AA54">
        <v>2092</v>
      </c>
      <c r="AB54">
        <v>1954</v>
      </c>
    </row>
    <row r="55" spans="1:28">
      <c r="A55">
        <v>54</v>
      </c>
      <c r="B55" t="s">
        <v>103</v>
      </c>
      <c r="C55">
        <f t="shared" si="1"/>
        <v>17</v>
      </c>
      <c r="D55">
        <f t="array" ref="D55">COUNT(1/SEARCHB("?",B55)*ISNUMBER(B55)=0)</f>
        <v>0</v>
      </c>
      <c r="E55">
        <f t="shared" si="2"/>
        <v>0</v>
      </c>
      <c r="F55">
        <f t="shared" si="3"/>
        <v>0</v>
      </c>
      <c r="H55" s="1">
        <v>0.14305555555555557</v>
      </c>
      <c r="I55" s="1" t="str">
        <f t="shared" si="4"/>
        <v>12360</v>
      </c>
      <c r="J55" s="4">
        <f t="shared" si="5"/>
        <v>206</v>
      </c>
      <c r="K55" s="3">
        <v>42668</v>
      </c>
      <c r="L55" s="3" t="str">
        <f t="shared" si="6"/>
        <v>2</v>
      </c>
      <c r="M55">
        <v>2385000</v>
      </c>
      <c r="N55" t="s">
        <v>127</v>
      </c>
      <c r="O55" t="s">
        <v>210</v>
      </c>
      <c r="P55">
        <v>888</v>
      </c>
      <c r="Q55">
        <v>45</v>
      </c>
      <c r="R55">
        <v>57</v>
      </c>
      <c r="S55">
        <v>58</v>
      </c>
      <c r="T55">
        <v>6449</v>
      </c>
      <c r="U55">
        <v>2698</v>
      </c>
      <c r="V55">
        <v>3344</v>
      </c>
      <c r="W55">
        <v>6425</v>
      </c>
      <c r="X55">
        <v>40</v>
      </c>
      <c r="Y55">
        <v>843</v>
      </c>
    </row>
    <row r="56" spans="1:28">
      <c r="A56">
        <v>55</v>
      </c>
      <c r="B56" t="s">
        <v>104</v>
      </c>
      <c r="C56">
        <f t="shared" si="1"/>
        <v>16</v>
      </c>
      <c r="D56">
        <f t="array" ref="D56">COUNT(1/SEARCHB("?",B56)*ISNUMBER(B56)=0)</f>
        <v>1</v>
      </c>
      <c r="E56">
        <f t="shared" si="2"/>
        <v>4</v>
      </c>
      <c r="F56">
        <f t="shared" si="3"/>
        <v>2</v>
      </c>
      <c r="H56" s="1">
        <v>0.14166666666666666</v>
      </c>
      <c r="I56" s="1" t="str">
        <f t="shared" si="4"/>
        <v>12240</v>
      </c>
      <c r="J56" s="4">
        <f t="shared" si="5"/>
        <v>204</v>
      </c>
      <c r="K56" s="3">
        <v>42668</v>
      </c>
      <c r="L56" s="3" t="str">
        <f t="shared" si="6"/>
        <v>2</v>
      </c>
      <c r="M56">
        <v>261000</v>
      </c>
      <c r="N56" t="s">
        <v>128</v>
      </c>
      <c r="O56" t="s">
        <v>211</v>
      </c>
      <c r="P56">
        <v>1359</v>
      </c>
      <c r="Q56">
        <v>6393</v>
      </c>
      <c r="R56">
        <v>6450</v>
      </c>
      <c r="S56">
        <v>4653</v>
      </c>
      <c r="T56">
        <v>6451</v>
      </c>
      <c r="U56">
        <v>29</v>
      </c>
      <c r="V56">
        <v>6452</v>
      </c>
    </row>
    <row r="57" spans="1:28">
      <c r="A57">
        <v>56</v>
      </c>
      <c r="B57" t="s">
        <v>105</v>
      </c>
      <c r="C57">
        <f t="shared" si="1"/>
        <v>18</v>
      </c>
      <c r="D57">
        <f t="array" ref="D57">COUNT(1/SEARCHB("?",B57)*ISNUMBER(B57)=0)</f>
        <v>0</v>
      </c>
      <c r="E57">
        <f t="shared" si="2"/>
        <v>0</v>
      </c>
      <c r="F57">
        <f t="shared" si="3"/>
        <v>0</v>
      </c>
      <c r="H57" s="1">
        <v>0.11180555555555556</v>
      </c>
      <c r="I57" s="1" t="str">
        <f t="shared" si="4"/>
        <v>9660</v>
      </c>
      <c r="J57" s="4">
        <f t="shared" si="5"/>
        <v>161</v>
      </c>
      <c r="K57" s="3">
        <v>42661</v>
      </c>
      <c r="L57" s="3" t="str">
        <f t="shared" si="6"/>
        <v>2</v>
      </c>
      <c r="M57">
        <v>129000</v>
      </c>
      <c r="N57" t="s">
        <v>129</v>
      </c>
      <c r="O57" t="s">
        <v>212</v>
      </c>
      <c r="P57">
        <v>888</v>
      </c>
      <c r="Q57">
        <v>45</v>
      </c>
      <c r="R57">
        <v>57</v>
      </c>
      <c r="S57">
        <v>58</v>
      </c>
      <c r="T57">
        <v>1366</v>
      </c>
      <c r="U57">
        <v>338</v>
      </c>
      <c r="V57">
        <v>6453</v>
      </c>
      <c r="W57">
        <v>6454</v>
      </c>
      <c r="X57">
        <v>40</v>
      </c>
      <c r="Y57">
        <v>6455</v>
      </c>
    </row>
    <row r="58" spans="1:28">
      <c r="A58">
        <v>57</v>
      </c>
      <c r="B58" t="s">
        <v>106</v>
      </c>
      <c r="C58">
        <f t="shared" si="1"/>
        <v>10</v>
      </c>
      <c r="D58">
        <f t="array" ref="D58">COUNT(1/SEARCHB("?",B58)*ISNUMBER(B58)=0)</f>
        <v>1</v>
      </c>
      <c r="E58">
        <f t="shared" si="2"/>
        <v>0</v>
      </c>
      <c r="F58">
        <f t="shared" si="3"/>
        <v>0</v>
      </c>
      <c r="H58" s="1">
        <v>0.16874999999999998</v>
      </c>
      <c r="I58" s="1" t="str">
        <f t="shared" si="4"/>
        <v>14580</v>
      </c>
      <c r="J58" s="4">
        <f t="shared" si="5"/>
        <v>243</v>
      </c>
      <c r="K58" s="3">
        <v>42661</v>
      </c>
      <c r="L58" s="3" t="str">
        <f t="shared" si="6"/>
        <v>2</v>
      </c>
      <c r="M58">
        <v>230000</v>
      </c>
      <c r="N58" t="s">
        <v>130</v>
      </c>
      <c r="O58" t="s">
        <v>213</v>
      </c>
      <c r="P58">
        <v>1359</v>
      </c>
      <c r="Q58">
        <v>6393</v>
      </c>
      <c r="R58">
        <v>673</v>
      </c>
      <c r="S58">
        <v>6456</v>
      </c>
    </row>
    <row r="59" spans="1:28">
      <c r="A59">
        <v>58</v>
      </c>
      <c r="B59" t="s">
        <v>107</v>
      </c>
      <c r="C59">
        <f t="shared" si="1"/>
        <v>10</v>
      </c>
      <c r="D59">
        <f t="array" ref="D59">COUNT(1/SEARCHB("?",B59)*ISNUMBER(B59)=0)</f>
        <v>1</v>
      </c>
      <c r="E59">
        <f t="shared" si="2"/>
        <v>4</v>
      </c>
      <c r="F59">
        <f t="shared" si="3"/>
        <v>2</v>
      </c>
      <c r="H59" s="1">
        <v>0.15833333333333333</v>
      </c>
      <c r="I59" s="1" t="str">
        <f t="shared" si="4"/>
        <v>13680</v>
      </c>
      <c r="J59" s="4">
        <f t="shared" si="5"/>
        <v>228</v>
      </c>
      <c r="K59" s="3">
        <v>42654</v>
      </c>
      <c r="L59" s="3" t="str">
        <f t="shared" si="6"/>
        <v>7</v>
      </c>
      <c r="M59">
        <v>347000</v>
      </c>
      <c r="N59" t="s">
        <v>131</v>
      </c>
      <c r="O59" t="s">
        <v>214</v>
      </c>
      <c r="P59">
        <v>1359</v>
      </c>
      <c r="Q59">
        <v>6393</v>
      </c>
      <c r="R59">
        <v>3313</v>
      </c>
      <c r="S59">
        <v>6457</v>
      </c>
    </row>
    <row r="60" spans="1:28">
      <c r="A60">
        <v>59</v>
      </c>
      <c r="B60" t="s">
        <v>108</v>
      </c>
      <c r="C60">
        <f t="shared" si="1"/>
        <v>21</v>
      </c>
      <c r="D60">
        <f t="array" ref="D60">COUNT(1/SEARCHB("?",B60)*ISNUMBER(B60)=0)</f>
        <v>0</v>
      </c>
      <c r="E60">
        <f t="shared" si="2"/>
        <v>0</v>
      </c>
      <c r="F60">
        <f t="shared" si="3"/>
        <v>0</v>
      </c>
      <c r="H60" s="1">
        <v>0.16250000000000001</v>
      </c>
      <c r="I60" s="1" t="str">
        <f t="shared" si="4"/>
        <v>14040</v>
      </c>
      <c r="J60" s="4">
        <f t="shared" si="5"/>
        <v>234</v>
      </c>
      <c r="K60" s="3">
        <v>42652</v>
      </c>
      <c r="L60" s="3" t="str">
        <f t="shared" si="6"/>
        <v>6</v>
      </c>
      <c r="M60">
        <v>1288000</v>
      </c>
      <c r="N60" t="s">
        <v>132</v>
      </c>
      <c r="O60" t="s">
        <v>215</v>
      </c>
      <c r="P60">
        <v>888</v>
      </c>
      <c r="Q60">
        <v>45</v>
      </c>
      <c r="R60">
        <v>57</v>
      </c>
      <c r="S60">
        <v>58</v>
      </c>
      <c r="T60">
        <v>1489</v>
      </c>
      <c r="U60">
        <v>30</v>
      </c>
      <c r="V60">
        <v>40</v>
      </c>
      <c r="W60">
        <v>136</v>
      </c>
      <c r="X60">
        <v>462</v>
      </c>
      <c r="Y60">
        <v>463</v>
      </c>
      <c r="Z60">
        <v>45</v>
      </c>
      <c r="AA60">
        <v>1105</v>
      </c>
      <c r="AB60">
        <v>84</v>
      </c>
    </row>
    <row r="61" spans="1:28">
      <c r="A61">
        <v>60</v>
      </c>
      <c r="B61" t="s">
        <v>109</v>
      </c>
      <c r="C61">
        <f t="shared" si="1"/>
        <v>21</v>
      </c>
      <c r="D61">
        <f t="array" ref="D61">COUNT(1/SEARCHB("?",B61)*ISNUMBER(B61)=0)</f>
        <v>0</v>
      </c>
      <c r="E61">
        <f t="shared" si="2"/>
        <v>0</v>
      </c>
      <c r="F61">
        <f t="shared" si="3"/>
        <v>0</v>
      </c>
      <c r="H61" s="1">
        <v>8.4722222222222213E-2</v>
      </c>
      <c r="I61" s="1" t="str">
        <f t="shared" si="4"/>
        <v>7320</v>
      </c>
      <c r="J61" s="4">
        <f t="shared" si="5"/>
        <v>122</v>
      </c>
      <c r="K61" s="3">
        <v>42651</v>
      </c>
      <c r="L61" s="3" t="str">
        <f t="shared" si="6"/>
        <v>6</v>
      </c>
      <c r="M61">
        <v>1352</v>
      </c>
      <c r="N61" t="s">
        <v>133</v>
      </c>
      <c r="O61" t="s">
        <v>216</v>
      </c>
      <c r="P61">
        <v>6458</v>
      </c>
      <c r="Q61">
        <v>237</v>
      </c>
      <c r="R61">
        <v>3334</v>
      </c>
      <c r="S61">
        <v>266</v>
      </c>
      <c r="T61">
        <v>4523</v>
      </c>
      <c r="U61">
        <v>4832</v>
      </c>
      <c r="V61">
        <v>6459</v>
      </c>
      <c r="W61">
        <v>6460</v>
      </c>
      <c r="X61">
        <v>6461</v>
      </c>
      <c r="Y61">
        <v>932</v>
      </c>
      <c r="Z61">
        <v>5448</v>
      </c>
    </row>
    <row r="62" spans="1:28">
      <c r="A62">
        <v>61</v>
      </c>
      <c r="B62" t="s">
        <v>110</v>
      </c>
      <c r="C62">
        <f t="shared" si="1"/>
        <v>21</v>
      </c>
      <c r="D62">
        <f t="array" ref="D62">COUNT(1/SEARCHB("?",B62)*ISNUMBER(B62)=0)</f>
        <v>0</v>
      </c>
      <c r="E62">
        <f t="shared" si="2"/>
        <v>0</v>
      </c>
      <c r="F62">
        <f t="shared" si="3"/>
        <v>0</v>
      </c>
      <c r="H62" s="1">
        <v>8.4722222222222213E-2</v>
      </c>
      <c r="I62" s="1" t="str">
        <f t="shared" si="4"/>
        <v>7320</v>
      </c>
      <c r="J62" s="4">
        <f t="shared" si="5"/>
        <v>122</v>
      </c>
      <c r="K62" s="3">
        <v>42651</v>
      </c>
      <c r="L62" s="3" t="str">
        <f t="shared" si="6"/>
        <v>6</v>
      </c>
      <c r="M62">
        <v>8085</v>
      </c>
      <c r="N62" t="s">
        <v>134</v>
      </c>
      <c r="O62" t="s">
        <v>217</v>
      </c>
      <c r="P62">
        <v>2329</v>
      </c>
      <c r="Q62">
        <v>237</v>
      </c>
      <c r="R62">
        <v>3334</v>
      </c>
      <c r="S62">
        <v>266</v>
      </c>
      <c r="T62">
        <v>4523</v>
      </c>
      <c r="U62">
        <v>4832</v>
      </c>
      <c r="V62">
        <v>6459</v>
      </c>
      <c r="W62">
        <v>6460</v>
      </c>
      <c r="X62">
        <v>6461</v>
      </c>
      <c r="Y62">
        <v>932</v>
      </c>
      <c r="Z62">
        <v>5448</v>
      </c>
    </row>
    <row r="63" spans="1:28">
      <c r="A63">
        <v>62</v>
      </c>
      <c r="B63" t="s">
        <v>111</v>
      </c>
      <c r="C63">
        <f t="shared" si="1"/>
        <v>21</v>
      </c>
      <c r="D63">
        <f t="array" ref="D63">COUNT(1/SEARCHB("?",B63)*ISNUMBER(B63)=0)</f>
        <v>0</v>
      </c>
      <c r="E63">
        <f t="shared" si="2"/>
        <v>0</v>
      </c>
      <c r="F63">
        <f t="shared" si="3"/>
        <v>0</v>
      </c>
      <c r="H63" s="1">
        <v>0.10416666666666667</v>
      </c>
      <c r="I63" s="1" t="str">
        <f t="shared" si="4"/>
        <v>9000</v>
      </c>
      <c r="J63" s="4">
        <f t="shared" si="5"/>
        <v>150</v>
      </c>
      <c r="K63" s="3">
        <v>42651</v>
      </c>
      <c r="L63" s="3" t="str">
        <f t="shared" si="6"/>
        <v>6</v>
      </c>
      <c r="M63">
        <v>6669</v>
      </c>
      <c r="N63" t="s">
        <v>135</v>
      </c>
      <c r="O63" t="s">
        <v>218</v>
      </c>
      <c r="P63">
        <v>6462</v>
      </c>
      <c r="Q63">
        <v>237</v>
      </c>
      <c r="R63">
        <v>3334</v>
      </c>
      <c r="S63">
        <v>266</v>
      </c>
      <c r="T63">
        <v>4523</v>
      </c>
      <c r="U63">
        <v>4832</v>
      </c>
      <c r="V63">
        <v>6459</v>
      </c>
      <c r="W63">
        <v>6460</v>
      </c>
      <c r="X63">
        <v>6461</v>
      </c>
      <c r="Y63">
        <v>932</v>
      </c>
      <c r="Z63">
        <v>5448</v>
      </c>
    </row>
    <row r="64" spans="1:28">
      <c r="A64">
        <v>63</v>
      </c>
      <c r="B64" t="s">
        <v>112</v>
      </c>
      <c r="C64">
        <f t="shared" si="1"/>
        <v>16</v>
      </c>
      <c r="D64">
        <f t="array" ref="D64">COUNT(1/SEARCHB("?",B64)*ISNUMBER(B64)=0)</f>
        <v>0</v>
      </c>
      <c r="E64">
        <f t="shared" si="2"/>
        <v>0</v>
      </c>
      <c r="F64">
        <f t="shared" si="3"/>
        <v>0</v>
      </c>
      <c r="H64" s="1">
        <v>0.18333333333333335</v>
      </c>
      <c r="I64" s="1" t="str">
        <f t="shared" si="4"/>
        <v>15840</v>
      </c>
      <c r="J64" s="4">
        <f t="shared" si="5"/>
        <v>264</v>
      </c>
      <c r="K64" s="3">
        <v>42651</v>
      </c>
      <c r="L64" s="3" t="str">
        <f t="shared" si="6"/>
        <v>5</v>
      </c>
      <c r="M64">
        <v>17000</v>
      </c>
      <c r="N64" t="s">
        <v>136</v>
      </c>
      <c r="O64" t="s">
        <v>219</v>
      </c>
      <c r="P64">
        <v>3334</v>
      </c>
      <c r="Q64">
        <v>266</v>
      </c>
      <c r="R64">
        <v>4523</v>
      </c>
      <c r="S64">
        <v>4832</v>
      </c>
      <c r="T64">
        <v>6459</v>
      </c>
      <c r="U64">
        <v>6460</v>
      </c>
      <c r="V64">
        <v>6461</v>
      </c>
      <c r="W64">
        <v>6463</v>
      </c>
      <c r="X64">
        <v>6442</v>
      </c>
    </row>
    <row r="65" spans="1:26">
      <c r="A65">
        <v>64</v>
      </c>
      <c r="B65" t="s">
        <v>113</v>
      </c>
      <c r="C65">
        <f t="shared" si="1"/>
        <v>11</v>
      </c>
      <c r="D65">
        <f t="array" ref="D65">COUNT(1/SEARCHB("?",B65)*ISNUMBER(B65)=0)</f>
        <v>1</v>
      </c>
      <c r="E65">
        <f t="shared" si="2"/>
        <v>4</v>
      </c>
      <c r="F65">
        <f t="shared" si="3"/>
        <v>2</v>
      </c>
      <c r="H65" s="1">
        <v>0.14791666666666667</v>
      </c>
      <c r="I65" s="1" t="str">
        <f t="shared" si="4"/>
        <v>12780</v>
      </c>
      <c r="J65" s="4">
        <f t="shared" si="5"/>
        <v>213</v>
      </c>
      <c r="K65" s="3">
        <v>42643</v>
      </c>
      <c r="L65" s="3" t="str">
        <f t="shared" si="6"/>
        <v>2</v>
      </c>
      <c r="M65">
        <v>284000</v>
      </c>
      <c r="N65" t="s">
        <v>137</v>
      </c>
      <c r="O65" t="s">
        <v>220</v>
      </c>
      <c r="P65">
        <v>1359</v>
      </c>
      <c r="Q65">
        <v>6393</v>
      </c>
      <c r="R65">
        <v>6464</v>
      </c>
      <c r="S65">
        <v>6465</v>
      </c>
      <c r="T65">
        <v>1303</v>
      </c>
    </row>
    <row r="66" spans="1:26">
      <c r="A66">
        <v>65</v>
      </c>
      <c r="B66" t="s">
        <v>114</v>
      </c>
      <c r="C66">
        <f t="shared" si="1"/>
        <v>16</v>
      </c>
      <c r="D66">
        <f t="array" ref="D66">COUNT(1/SEARCHB("?",B66)*ISNUMBER(B66)=0)</f>
        <v>0</v>
      </c>
      <c r="E66">
        <f t="shared" si="2"/>
        <v>0</v>
      </c>
      <c r="F66">
        <f t="shared" si="3"/>
        <v>0</v>
      </c>
      <c r="H66" s="1">
        <v>0.13680555555555554</v>
      </c>
      <c r="I66" s="1" t="str">
        <f t="shared" si="4"/>
        <v>11820</v>
      </c>
      <c r="J66" s="4">
        <f t="shared" si="5"/>
        <v>197</v>
      </c>
      <c r="K66" s="3">
        <v>42640</v>
      </c>
      <c r="L66" s="3" t="str">
        <f t="shared" ref="L66:L73" si="7">""&amp;WEEKDAY(K67,2)</f>
        <v>2</v>
      </c>
      <c r="M66">
        <v>75000</v>
      </c>
      <c r="N66" t="s">
        <v>138</v>
      </c>
      <c r="O66" t="s">
        <v>221</v>
      </c>
      <c r="P66">
        <v>888</v>
      </c>
      <c r="Q66">
        <v>45</v>
      </c>
      <c r="R66">
        <v>57</v>
      </c>
      <c r="S66">
        <v>58</v>
      </c>
      <c r="T66">
        <v>386</v>
      </c>
      <c r="U66">
        <v>391</v>
      </c>
      <c r="V66">
        <v>1357</v>
      </c>
      <c r="W66">
        <v>6387</v>
      </c>
      <c r="X66">
        <v>58</v>
      </c>
    </row>
    <row r="67" spans="1:26">
      <c r="A67">
        <v>66</v>
      </c>
      <c r="B67" t="s">
        <v>115</v>
      </c>
      <c r="C67">
        <f t="shared" ref="C67:C73" si="8">LEN(B67)</f>
        <v>13</v>
      </c>
      <c r="D67">
        <f t="array" ref="D67">COUNT(1/SEARCHB("?",B67)*ISNUMBER(B67)=0)</f>
        <v>1</v>
      </c>
      <c r="E67">
        <f t="shared" ref="E67:E73" si="9">IFERROR(FIND("你",B68),0)</f>
        <v>4</v>
      </c>
      <c r="F67">
        <f t="shared" ref="F67:F73" si="10">IF(E67&gt;0,2,E67)</f>
        <v>2</v>
      </c>
      <c r="H67" s="1">
        <v>0.1763888888888889</v>
      </c>
      <c r="I67" s="1" t="str">
        <f t="shared" ref="I67:I73" si="11">TEXT(H67,"[s]")</f>
        <v>15240</v>
      </c>
      <c r="J67" s="4">
        <f t="shared" ref="J67:J73" si="12">I67/60</f>
        <v>254</v>
      </c>
      <c r="K67" s="3">
        <v>42640</v>
      </c>
      <c r="L67" s="3" t="str">
        <f t="shared" si="7"/>
        <v>3</v>
      </c>
      <c r="M67">
        <v>366000</v>
      </c>
      <c r="N67" t="s">
        <v>139</v>
      </c>
      <c r="O67" t="s">
        <v>222</v>
      </c>
      <c r="P67">
        <v>1359</v>
      </c>
      <c r="Q67">
        <v>6393</v>
      </c>
      <c r="R67">
        <v>3735</v>
      </c>
      <c r="S67">
        <v>6466</v>
      </c>
      <c r="T67">
        <v>123</v>
      </c>
      <c r="U67">
        <v>3598</v>
      </c>
    </row>
    <row r="68" spans="1:26">
      <c r="A68">
        <v>67</v>
      </c>
      <c r="B68" t="s">
        <v>116</v>
      </c>
      <c r="C68">
        <f t="shared" si="8"/>
        <v>16</v>
      </c>
      <c r="D68">
        <f t="array" ref="D68">COUNT(1/SEARCHB("?",B68)*ISNUMBER(B68)=0)</f>
        <v>0</v>
      </c>
      <c r="E68">
        <f t="shared" si="9"/>
        <v>0</v>
      </c>
      <c r="F68">
        <f t="shared" si="10"/>
        <v>0</v>
      </c>
      <c r="H68" s="1">
        <v>0.11388888888888889</v>
      </c>
      <c r="I68" s="1" t="str">
        <f t="shared" si="11"/>
        <v>9840</v>
      </c>
      <c r="J68" s="4">
        <f t="shared" si="12"/>
        <v>164</v>
      </c>
      <c r="K68" s="3">
        <v>42634</v>
      </c>
      <c r="L68" s="3" t="str">
        <f t="shared" si="7"/>
        <v>2</v>
      </c>
      <c r="M68">
        <v>163000</v>
      </c>
      <c r="N68" t="s">
        <v>140</v>
      </c>
      <c r="O68" t="s">
        <v>223</v>
      </c>
      <c r="P68">
        <v>888</v>
      </c>
      <c r="Q68">
        <v>45</v>
      </c>
      <c r="R68">
        <v>57</v>
      </c>
      <c r="S68">
        <v>58</v>
      </c>
      <c r="T68">
        <v>494</v>
      </c>
      <c r="U68">
        <v>5117</v>
      </c>
      <c r="V68">
        <v>837</v>
      </c>
      <c r="W68">
        <v>838</v>
      </c>
    </row>
    <row r="69" spans="1:26">
      <c r="A69">
        <v>68</v>
      </c>
      <c r="B69" t="s">
        <v>117</v>
      </c>
      <c r="C69">
        <f t="shared" si="8"/>
        <v>13</v>
      </c>
      <c r="D69">
        <f t="array" ref="D69">COUNT(1/SEARCHB("?",B69)*ISNUMBER(B69)=0)</f>
        <v>1</v>
      </c>
      <c r="E69">
        <f t="shared" si="9"/>
        <v>4</v>
      </c>
      <c r="F69">
        <f t="shared" si="10"/>
        <v>2</v>
      </c>
      <c r="H69" s="1">
        <v>9.7916666666666666E-2</v>
      </c>
      <c r="I69" s="1" t="str">
        <f t="shared" si="11"/>
        <v>8460</v>
      </c>
      <c r="J69" s="4">
        <f t="shared" si="12"/>
        <v>141</v>
      </c>
      <c r="K69" s="3">
        <v>42633</v>
      </c>
      <c r="L69" s="3" t="str">
        <f t="shared" si="7"/>
        <v>2</v>
      </c>
      <c r="M69">
        <v>851000</v>
      </c>
      <c r="N69" t="s">
        <v>141</v>
      </c>
      <c r="O69" t="s">
        <v>224</v>
      </c>
      <c r="P69">
        <v>1359</v>
      </c>
      <c r="Q69">
        <v>6393</v>
      </c>
      <c r="R69">
        <v>4543</v>
      </c>
      <c r="S69">
        <v>1305</v>
      </c>
      <c r="T69">
        <v>3731</v>
      </c>
      <c r="U69">
        <v>471</v>
      </c>
    </row>
    <row r="70" spans="1:26">
      <c r="A70">
        <v>69</v>
      </c>
      <c r="B70" t="s">
        <v>118</v>
      </c>
      <c r="C70">
        <f t="shared" si="8"/>
        <v>19</v>
      </c>
      <c r="D70">
        <f t="array" ref="D70">COUNT(1/SEARCHB("?",B70)*ISNUMBER(B70)=0)</f>
        <v>0</v>
      </c>
      <c r="E70">
        <f t="shared" si="9"/>
        <v>0</v>
      </c>
      <c r="F70">
        <f t="shared" si="10"/>
        <v>0</v>
      </c>
      <c r="H70" s="1">
        <v>0.1125</v>
      </c>
      <c r="I70" s="1" t="str">
        <f t="shared" si="11"/>
        <v>9720</v>
      </c>
      <c r="J70" s="4">
        <f t="shared" si="12"/>
        <v>162</v>
      </c>
      <c r="K70" s="3">
        <v>42626</v>
      </c>
      <c r="L70" s="3" t="str">
        <f t="shared" si="7"/>
        <v>1</v>
      </c>
      <c r="M70">
        <v>131000</v>
      </c>
      <c r="N70" t="s">
        <v>142</v>
      </c>
      <c r="O70" t="s">
        <v>225</v>
      </c>
      <c r="P70">
        <v>888</v>
      </c>
      <c r="Q70">
        <v>45</v>
      </c>
      <c r="R70">
        <v>57</v>
      </c>
      <c r="S70">
        <v>58</v>
      </c>
      <c r="T70">
        <v>1489</v>
      </c>
      <c r="U70">
        <v>30</v>
      </c>
      <c r="V70">
        <v>504</v>
      </c>
      <c r="W70">
        <v>407</v>
      </c>
      <c r="X70">
        <v>1730</v>
      </c>
      <c r="Y70">
        <v>60</v>
      </c>
      <c r="Z70">
        <v>6254</v>
      </c>
    </row>
    <row r="71" spans="1:26">
      <c r="A71">
        <v>70</v>
      </c>
      <c r="B71" t="s">
        <v>119</v>
      </c>
      <c r="C71">
        <f t="shared" si="8"/>
        <v>17</v>
      </c>
      <c r="D71">
        <f t="array" ref="D71">COUNT(1/SEARCHB("?",B71)*ISNUMBER(B71)=0)</f>
        <v>1</v>
      </c>
      <c r="E71">
        <f t="shared" si="9"/>
        <v>4</v>
      </c>
      <c r="F71">
        <f t="shared" si="10"/>
        <v>2</v>
      </c>
      <c r="H71" s="1">
        <v>0.28819444444444448</v>
      </c>
      <c r="I71" s="1" t="str">
        <f t="shared" si="11"/>
        <v>24900</v>
      </c>
      <c r="J71" s="4">
        <f t="shared" si="12"/>
        <v>415</v>
      </c>
      <c r="K71" s="3">
        <v>42625</v>
      </c>
      <c r="L71" s="3" t="str">
        <f t="shared" si="7"/>
        <v>2</v>
      </c>
      <c r="M71">
        <v>76000</v>
      </c>
      <c r="N71" t="s">
        <v>143</v>
      </c>
      <c r="O71" t="s">
        <v>226</v>
      </c>
      <c r="P71">
        <v>1359</v>
      </c>
      <c r="Q71">
        <v>6393</v>
      </c>
      <c r="R71">
        <v>603</v>
      </c>
      <c r="S71">
        <v>4653</v>
      </c>
      <c r="T71">
        <v>6467</v>
      </c>
      <c r="U71">
        <v>366</v>
      </c>
      <c r="V71">
        <v>3599</v>
      </c>
    </row>
    <row r="72" spans="1:26">
      <c r="A72">
        <v>71</v>
      </c>
      <c r="B72" t="s">
        <v>120</v>
      </c>
      <c r="C72">
        <f t="shared" si="8"/>
        <v>19</v>
      </c>
      <c r="D72">
        <f t="array" ref="D72">COUNT(1/SEARCHB("?",B72)*ISNUMBER(B72)=0)</f>
        <v>0</v>
      </c>
      <c r="E72">
        <f t="shared" si="9"/>
        <v>0</v>
      </c>
      <c r="F72">
        <f t="shared" si="10"/>
        <v>0</v>
      </c>
      <c r="H72" s="1">
        <v>0.1125</v>
      </c>
      <c r="I72" s="1" t="str">
        <f t="shared" si="11"/>
        <v>9720</v>
      </c>
      <c r="J72" s="4">
        <f t="shared" si="12"/>
        <v>162</v>
      </c>
      <c r="K72" s="3">
        <v>42619</v>
      </c>
      <c r="L72" s="3" t="str">
        <f t="shared" si="7"/>
        <v>1</v>
      </c>
      <c r="M72">
        <v>49000</v>
      </c>
      <c r="N72" t="s">
        <v>144</v>
      </c>
      <c r="O72" t="s">
        <v>227</v>
      </c>
      <c r="P72">
        <v>888</v>
      </c>
      <c r="Q72">
        <v>45</v>
      </c>
      <c r="R72">
        <v>57</v>
      </c>
      <c r="S72">
        <v>58</v>
      </c>
      <c r="T72">
        <v>3764</v>
      </c>
      <c r="U72">
        <v>1188</v>
      </c>
      <c r="V72">
        <v>1073</v>
      </c>
      <c r="W72">
        <v>1402</v>
      </c>
      <c r="X72">
        <v>1489</v>
      </c>
      <c r="Y72">
        <v>992</v>
      </c>
      <c r="Z72">
        <v>1473</v>
      </c>
    </row>
    <row r="73" spans="1:26">
      <c r="A73">
        <v>72</v>
      </c>
      <c r="B73" t="s">
        <v>121</v>
      </c>
      <c r="C73">
        <f t="shared" si="8"/>
        <v>16</v>
      </c>
      <c r="D73">
        <f t="array" ref="D73">COUNT(1/SEARCHB("?",B73)*ISNUMBER(B73)=0)</f>
        <v>1</v>
      </c>
      <c r="E73">
        <f t="shared" si="9"/>
        <v>0</v>
      </c>
      <c r="F73">
        <f t="shared" si="10"/>
        <v>0</v>
      </c>
      <c r="H73" s="1">
        <v>0.14791666666666667</v>
      </c>
      <c r="I73" s="1" t="str">
        <f t="shared" si="11"/>
        <v>12780</v>
      </c>
      <c r="J73" s="4">
        <f t="shared" si="12"/>
        <v>213</v>
      </c>
      <c r="K73" s="3">
        <v>42618</v>
      </c>
      <c r="L73" s="3" t="str">
        <f t="shared" si="7"/>
        <v>6</v>
      </c>
      <c r="M73">
        <v>234000</v>
      </c>
      <c r="N73" t="s">
        <v>145</v>
      </c>
      <c r="O73" t="s">
        <v>228</v>
      </c>
      <c r="P73">
        <v>1359</v>
      </c>
      <c r="Q73">
        <v>6393</v>
      </c>
      <c r="R73">
        <v>6450</v>
      </c>
      <c r="S73">
        <v>4653</v>
      </c>
      <c r="T73">
        <v>664</v>
      </c>
      <c r="U73">
        <v>6468</v>
      </c>
      <c r="V73">
        <v>6469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2017-04-07T13:25:16Z</dcterms:modified>
</cp:coreProperties>
</file>