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<sst xmlns="http://schemas.openxmlformats.org/spreadsheetml/2006/main" uniqueCount="59">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</sst>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4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4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4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4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4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4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4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4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4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4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4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4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4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4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4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4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4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4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4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4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4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4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4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4">
        <f>TRIM(A55)</f>
        <v/>
      </c>
    </row>
    <row r="57" spans="1:52">
      <c r="A57" s="18" t="s">
        <v>51</v>
      </c>
      <c r="B57" s="18" t="s"/>
      <c r="C57" s="18" t="s"/>
      <c r="D57" s="18" t="s"/>
      <c r="E57" s="18" t="s"/>
      <c r="F57" s="18" t="s"/>
      <c r="G57" s="18" t="s"/>
      <c r="H57" s="18" t="s"/>
      <c r="I57" s="19">
        <f>SUMIFS(I2:I56,B2:B56,"=1")</f>
        <v/>
      </c>
      <c r="J57" s="19">
        <f>SUMIFS(J2:J56,B2:B56,"=1")</f>
        <v/>
      </c>
      <c r="K57" s="19">
        <f>SUMIFS(K2:K56,B2:B56,"=1")</f>
        <v/>
      </c>
      <c r="L57" s="18" t="s"/>
      <c r="M57" s="19">
        <f>SUMIFS(M2:M56,B2:B56,"=1")</f>
        <v/>
      </c>
      <c r="N57" s="19">
        <f>SUMIFS(N2:N56,B2:B56,"=1")</f>
        <v/>
      </c>
      <c r="O57" s="19">
        <f>SUMIFS(O2:O56,B2:B56,"=1")</f>
        <v/>
      </c>
    </row>
    <row r="58" spans="1:52">
      <c r="A58" s="18" t="s">
        <v>52</v>
      </c>
      <c r="B58" s="18" t="s"/>
      <c r="C58" s="18" t="s"/>
      <c r="D58" s="18" t="s"/>
      <c r="E58" s="18" t="s"/>
      <c r="F58" s="18" t="s"/>
      <c r="G58" s="18" t="s"/>
      <c r="H58" s="18" t="s"/>
      <c r="I58" s="19">
        <f>SUMIFS(I2:I56,B2:B56,"=0",P2:P56,"(adm)")</f>
        <v/>
      </c>
      <c r="J58" s="19">
        <f>SUMIFS(J2:J56,B2:B56,"=0",P2:P56,"(adm)")</f>
        <v/>
      </c>
      <c r="K58" s="19">
        <f>SUMIFS(K2:K56,B2:B56,"=0",P2:P56,"(adm)")</f>
        <v/>
      </c>
      <c r="M58" s="19">
        <f>(I58+4*J58+K58)/6</f>
        <v/>
      </c>
      <c r="N58" s="20">
        <f>(M58/M57)</f>
        <v/>
      </c>
    </row>
    <row r="59" spans="1:52">
      <c r="A59" s="18" t="s">
        <v>53</v>
      </c>
      <c r="B59" s="18" t="s"/>
      <c r="C59" s="18" t="s"/>
      <c r="D59" s="18" t="s"/>
      <c r="E59" s="18" t="s"/>
      <c r="F59" s="18" t="s"/>
      <c r="G59" s="18" t="s"/>
      <c r="H59" s="18" t="s"/>
      <c r="I59" s="19">
        <f>SUMIFS(I2:I56,B2:B56,"=0",P2:P56,"(analysis)")</f>
        <v/>
      </c>
      <c r="J59" s="19">
        <f>SUMIFS(J2:J56,B2:B56,"=0",P2:P56,"(analysis)")</f>
        <v/>
      </c>
      <c r="K59" s="19">
        <f>SUMIFS(K2:K56,B2:B56,"=0",P2:P56,"(analysis)")</f>
        <v/>
      </c>
      <c r="M59" s="19">
        <f>(I59+4*J59+K59)/6</f>
        <v/>
      </c>
      <c r="N59" s="20">
        <f>(M59/M57)</f>
        <v/>
      </c>
    </row>
    <row r="60" spans="1:52">
      <c r="A60" s="18" t="s">
        <v>54</v>
      </c>
      <c r="B60" s="18" t="s"/>
      <c r="C60" s="18" t="s"/>
      <c r="D60" s="18" t="s"/>
      <c r="E60" s="18" t="s"/>
      <c r="F60" s="18" t="s"/>
      <c r="G60" s="18" t="s"/>
      <c r="H60" s="18" t="s"/>
      <c r="I60" s="19">
        <f>SUMIFS(I2:I56,B2:B56,"=0",P2:P56,"(coding)")</f>
        <v/>
      </c>
      <c r="J60" s="19">
        <f>SUMIFS(J2:J56,B2:B56,"=0",P2:P56,"(coding)")</f>
        <v/>
      </c>
      <c r="K60" s="19">
        <f>SUMIFS(K2:K56,B2:B56,"=0",P2:P56,"(coding)")</f>
        <v/>
      </c>
      <c r="M60" s="19">
        <f>(I60+4*J60+K60)/6</f>
        <v/>
      </c>
      <c r="N60" s="20">
        <f>(M60/M57)</f>
        <v/>
      </c>
    </row>
    <row r="62" spans="1:52">
      <c r="A62" s="21" t="s">
        <v>55</v>
      </c>
      <c r="C62" s="14">
        <f>SQRT(O57)</f>
        <v/>
      </c>
    </row>
    <row r="63" spans="1:52">
      <c r="A63" s="21" t="s">
        <v>56</v>
      </c>
      <c r="C63" s="14" t="n">
        <v>1.5</v>
      </c>
    </row>
    <row r="65" spans="1:52">
      <c r="A65" s="18" t="s">
        <v>57</v>
      </c>
      <c r="B65" s="18" t="s"/>
      <c r="C65" s="19">
        <f>M57-2*C62</f>
        <v/>
      </c>
      <c r="D65" s="18" t="s"/>
      <c r="E65" s="18" t="s"/>
      <c r="F65" s="18" t="s"/>
      <c r="G65" s="18" t="s"/>
      <c r="H65" s="22">
        <f>C65*C63</f>
        <v/>
      </c>
    </row>
    <row r="66" spans="1:52">
      <c r="A66" s="18" t="s">
        <v>58</v>
      </c>
      <c r="B66" s="18" t="s"/>
      <c r="C66" s="19">
        <f>M57+2*C62</f>
        <v/>
      </c>
      <c r="D66" s="18" t="s"/>
      <c r="E66" s="18" t="s"/>
      <c r="F66" s="18" t="s"/>
      <c r="G66" s="18" t="s"/>
      <c r="H66" s="22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2017-02-08T22:37:45Z</dcterms:created>
  <dcterms:modified xmlns:dcterms="http://purl.org/dc/terms/" xmlns:xsi="http://www.w3.org/2001/XMLSchema-instance" xsi:type="dcterms:W3CDTF">2017-02-08T22:37:45Z</dcterms:modified>
</cp:coreProperties>
</file>