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<sst xmlns="http://schemas.openxmlformats.org/spreadsheetml/2006/main" uniqueCount="58">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</sst>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4" fontId="2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hidden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6" t="s"/>
      <c r="J2" s="6" t="s"/>
      <c r="K2" s="6" t="s"/>
      <c r="L2" s="6" t="s"/>
      <c r="M2" s="6" t="s"/>
      <c r="N2" s="6" t="s"/>
      <c r="O2" s="6" t="s"/>
      <c r="P2" s="6" t="s"/>
      <c r="AZ2" s="2" t="n">
        <v>0</v>
      </c>
    </row>
    <row r="3" spans="1:52">
      <c r="A3" s="9" t="s">
        <v>13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P3" s="9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  <c r="P4" s="1" t="s"/>
    </row>
    <row hidden="1" r="5" spans="1:52">
      <c r="A5" s="13" t="s">
        <v>15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P5" s="15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  <c r="P6" s="1" t="s"/>
    </row>
    <row hidden="1" r="7" spans="1:52">
      <c r="A7" s="13" t="s">
        <v>15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1</v>
      </c>
      <c r="J7" s="15" t="n">
        <v>2</v>
      </c>
      <c r="K7" s="15" t="n">
        <v>4</v>
      </c>
      <c r="P7" s="15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2" t="n">
        <v>1</v>
      </c>
      <c r="J8" s="12" t="n">
        <v>2</v>
      </c>
      <c r="K8" s="12" t="n">
        <v>4</v>
      </c>
      <c r="L8" s="1" t="s"/>
      <c r="M8" s="12">
        <f>(I8+4*J8+K8)/6</f>
        <v/>
      </c>
      <c r="N8" s="12">
        <f>(K8-I8)/6</f>
        <v/>
      </c>
      <c r="O8" s="12">
        <f>N8*N8</f>
        <v/>
      </c>
      <c r="P8" s="1" t="s"/>
    </row>
    <row hidden="1" r="9" spans="1:52">
      <c r="A9" s="13" t="s">
        <v>15</v>
      </c>
      <c r="B9" s="14" t="n">
        <v>0</v>
      </c>
      <c r="C9" s="13" t="s"/>
      <c r="D9" s="13" t="s"/>
      <c r="E9" s="13" t="s"/>
      <c r="F9" s="13" t="s"/>
      <c r="G9" s="13" t="s"/>
      <c r="H9" s="13" t="s"/>
      <c r="I9" s="15" t="n">
        <v>1</v>
      </c>
      <c r="J9" s="15" t="n">
        <v>2</v>
      </c>
      <c r="K9" s="15" t="n">
        <v>4</v>
      </c>
      <c r="P9" s="15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2" t="n">
        <v>0</v>
      </c>
      <c r="J10" s="12" t="n">
        <v>1</v>
      </c>
      <c r="K10" s="12" t="n">
        <v>3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  <c r="P10" s="1" t="s"/>
    </row>
    <row hidden="1" r="11" spans="1:52">
      <c r="A11" s="13" t="s">
        <v>15</v>
      </c>
      <c r="B11" s="14" t="n">
        <v>0</v>
      </c>
      <c r="C11" s="13" t="s"/>
      <c r="D11" s="13" t="s"/>
      <c r="E11" s="13" t="s"/>
      <c r="F11" s="13" t="s"/>
      <c r="G11" s="13" t="s"/>
      <c r="H11" s="13" t="s"/>
      <c r="I11" s="15" t="n">
        <v>0</v>
      </c>
      <c r="J11" s="15" t="n">
        <v>1</v>
      </c>
      <c r="K11" s="15" t="n">
        <v>3</v>
      </c>
      <c r="P11" s="15">
        <f>TRIM(A11)</f>
        <v/>
      </c>
    </row>
    <row r="12" spans="1:52">
      <c r="A12" s="9" t="s">
        <v>19</v>
      </c>
      <c r="B12" s="10" t="s"/>
      <c r="C12" s="9" t="s"/>
      <c r="D12" s="9" t="s"/>
      <c r="E12" s="9" t="s"/>
      <c r="F12" s="9" t="s"/>
      <c r="G12" s="9" t="s"/>
      <c r="H12" s="11" t="s"/>
      <c r="I12" s="9" t="s"/>
      <c r="J12" s="9" t="s"/>
      <c r="K12" s="9" t="s"/>
      <c r="L12" s="9" t="s"/>
      <c r="M12" s="9" t="s"/>
      <c r="N12" s="9" t="s"/>
      <c r="O12" s="9" t="s"/>
      <c r="P12" s="9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2" t="n">
        <v>1</v>
      </c>
      <c r="J13" s="12" t="n">
        <v>1</v>
      </c>
      <c r="K13" s="12" t="n">
        <v>2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  <c r="P13" s="1" t="s"/>
    </row>
    <row hidden="1" r="14" spans="1:52">
      <c r="A14" s="13" t="s">
        <v>21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1</v>
      </c>
      <c r="J14" s="15" t="n">
        <v>1</v>
      </c>
      <c r="K14" s="15" t="n">
        <v>2</v>
      </c>
      <c r="P14" s="15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2" t="n">
        <v>2</v>
      </c>
      <c r="J15" s="12" t="n">
        <v>3</v>
      </c>
      <c r="K15" s="12" t="n">
        <v>5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  <c r="P15" s="1" t="s"/>
    </row>
    <row hidden="1" r="16" spans="1:52">
      <c r="A16" s="13" t="s">
        <v>21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2</v>
      </c>
      <c r="J16" s="15" t="n">
        <v>3</v>
      </c>
      <c r="K16" s="15" t="n">
        <v>5</v>
      </c>
      <c r="P16" s="15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5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  <c r="P17" s="1" t="s"/>
    </row>
    <row hidden="1" r="18" spans="1:52">
      <c r="A18" s="13" t="s">
        <v>24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2</v>
      </c>
      <c r="K18" s="15" t="n">
        <v>5</v>
      </c>
      <c r="P18" s="15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2" t="n">
        <v>1</v>
      </c>
      <c r="J19" s="12" t="n">
        <v>1</v>
      </c>
      <c r="K19" s="12" t="n">
        <v>2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  <c r="P19" s="1" t="s"/>
    </row>
    <row hidden="1" r="20" spans="1:52">
      <c r="A20" s="13" t="s">
        <v>24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1</v>
      </c>
      <c r="K20" s="15" t="n">
        <v>2</v>
      </c>
      <c r="P20" s="15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6" t="s"/>
      <c r="J21" s="6" t="s"/>
      <c r="K21" s="6" t="s"/>
      <c r="L21" s="6" t="s"/>
      <c r="M21" s="6" t="s"/>
      <c r="N21" s="6" t="s"/>
      <c r="O21" s="6" t="s"/>
      <c r="P21" s="6" t="s"/>
    </row>
    <row r="22" spans="1:52">
      <c r="A22" s="9" t="s">
        <v>28</v>
      </c>
      <c r="B22" s="10" t="s"/>
      <c r="C22" s="9" t="s"/>
      <c r="D22" s="9" t="s"/>
      <c r="E22" s="9" t="s"/>
      <c r="F22" s="9" t="s"/>
      <c r="G22" s="9" t="s"/>
      <c r="H22" s="11" t="s">
        <v>29</v>
      </c>
      <c r="I22" s="9" t="s"/>
      <c r="J22" s="9" t="s"/>
      <c r="K22" s="9" t="s"/>
      <c r="L22" s="9" t="s"/>
      <c r="M22" s="9" t="s"/>
      <c r="N22" s="9" t="s"/>
      <c r="O22" s="9" t="s"/>
      <c r="P22" s="9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2" t="n">
        <v>3</v>
      </c>
      <c r="J23" s="12" t="n">
        <v>5</v>
      </c>
      <c r="K23" s="12" t="n">
        <v>10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  <c r="P23" s="1" t="s"/>
    </row>
    <row hidden="1" r="24" spans="1:52">
      <c r="A24" s="13" t="s">
        <v>15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3</v>
      </c>
      <c r="J24" s="15" t="n">
        <v>5</v>
      </c>
      <c r="K24" s="15" t="n">
        <v>10</v>
      </c>
      <c r="P24" s="15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2" t="n">
        <v>2</v>
      </c>
      <c r="J25" s="12" t="n">
        <v>2</v>
      </c>
      <c r="K25" s="12" t="n">
        <v>3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  <c r="P25" s="1" t="s"/>
    </row>
    <row hidden="1" r="26" spans="1:52">
      <c r="A26" s="13" t="s">
        <v>15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2</v>
      </c>
      <c r="J26" s="15" t="n">
        <v>2</v>
      </c>
      <c r="K26" s="15" t="n">
        <v>3</v>
      </c>
      <c r="P26" s="15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2" t="n">
        <v>1</v>
      </c>
      <c r="J27" s="12" t="n">
        <v>2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  <c r="P27" s="1" t="s"/>
    </row>
    <row hidden="1" r="28" spans="1:52">
      <c r="A28" s="13" t="s">
        <v>15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1</v>
      </c>
      <c r="J28" s="15" t="n">
        <v>2</v>
      </c>
      <c r="K28" s="15" t="n">
        <v>2</v>
      </c>
      <c r="P28" s="15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2" t="n">
        <v>1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  <c r="P29" s="1" t="s"/>
    </row>
    <row hidden="1" r="30" spans="1:52">
      <c r="A30" s="13" t="s">
        <v>24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1</v>
      </c>
      <c r="J30" s="15" t="n">
        <v>2</v>
      </c>
      <c r="K30" s="15" t="n">
        <v>2</v>
      </c>
      <c r="P30" s="15">
        <f>TRIM(A30)</f>
        <v/>
      </c>
    </row>
    <row hidden="1" r="31" spans="1:52">
      <c r="A31" s="13" t="s">
        <v>34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1</v>
      </c>
      <c r="K31" s="15" t="n">
        <v>3</v>
      </c>
      <c r="P31" s="15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2" t="n">
        <v>0</v>
      </c>
      <c r="J32" s="12" t="n">
        <v>4</v>
      </c>
      <c r="K32" s="12" t="n">
        <v>7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  <c r="P32" s="1" t="s"/>
    </row>
    <row hidden="1" r="33" spans="1:52">
      <c r="A33" s="13" t="s">
        <v>24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0</v>
      </c>
      <c r="J33" s="15" t="n">
        <v>1</v>
      </c>
      <c r="K33" s="15" t="n">
        <v>2</v>
      </c>
      <c r="P33" s="15">
        <f>TRIM(A33)</f>
        <v/>
      </c>
    </row>
    <row hidden="1" r="34" spans="1:52">
      <c r="A34" s="13" t="s">
        <v>34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3</v>
      </c>
      <c r="K34" s="15" t="n">
        <v>5</v>
      </c>
      <c r="P34" s="15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6" t="s"/>
      <c r="J35" s="6" t="s"/>
      <c r="K35" s="6" t="s"/>
      <c r="L35" s="6" t="s"/>
      <c r="M35" s="6" t="s"/>
      <c r="N35" s="6" t="s"/>
      <c r="O35" s="6" t="s"/>
      <c r="P35" s="6" t="s"/>
    </row>
    <row r="36" spans="1:52">
      <c r="A36" s="9" t="s">
        <v>38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  <c r="P36" s="9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  <c r="P37" s="1" t="s"/>
    </row>
    <row hidden="1" r="38" spans="1:52">
      <c r="A38" s="13" t="s">
        <v>21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P38" s="15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  <c r="P39" s="1" t="s"/>
    </row>
    <row hidden="1" r="40" spans="1:52">
      <c r="A40" s="13" t="s">
        <v>21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P40" s="15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  <c r="P41" s="1" t="s"/>
    </row>
    <row hidden="1" r="42" spans="1:52">
      <c r="A42" s="13" t="s">
        <v>42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P42" s="15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  <c r="P43" s="1" t="s"/>
    </row>
    <row hidden="1" r="44" spans="1:52">
      <c r="A44" s="13" t="s">
        <v>24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P44" s="15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  <c r="P45" s="1" t="s"/>
    </row>
    <row hidden="1" r="46" spans="1:52">
      <c r="A46" s="13" t="s">
        <v>24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P46" s="15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  <c r="P47" s="1" t="s"/>
    </row>
    <row hidden="1" r="48" spans="1:52">
      <c r="A48" s="13" t="s">
        <v>24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P48" s="15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6" t="s"/>
      <c r="J49" s="6" t="s"/>
      <c r="K49" s="6" t="s"/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2" t="n">
        <v>2</v>
      </c>
      <c r="J50" s="12" t="n">
        <v>3</v>
      </c>
      <c r="K50" s="12" t="n">
        <v>5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  <c r="P50" s="1" t="s"/>
    </row>
    <row hidden="1" r="51" spans="1:52">
      <c r="A51" s="13" t="s">
        <v>24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3</v>
      </c>
      <c r="K51" s="15" t="n">
        <v>5</v>
      </c>
      <c r="P51" s="15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2" t="n">
        <v>2</v>
      </c>
      <c r="J52" s="12" t="n">
        <v>5</v>
      </c>
      <c r="K52" s="12" t="n">
        <v>8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  <c r="P52" s="1" t="s"/>
    </row>
    <row hidden="1" r="53" spans="1:52">
      <c r="A53" s="13" t="s">
        <v>24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2</v>
      </c>
      <c r="J53" s="15" t="n">
        <v>5</v>
      </c>
      <c r="K53" s="15" t="n">
        <v>8</v>
      </c>
      <c r="P53" s="15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2" t="n">
        <v>0</v>
      </c>
      <c r="J54" s="12" t="n">
        <v>5</v>
      </c>
      <c r="K54" s="12" t="n">
        <v>15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  <c r="P54" s="1" t="s"/>
    </row>
    <row hidden="1" r="55" spans="1:52">
      <c r="A55" s="13" t="s">
        <v>34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0</v>
      </c>
      <c r="J55" s="15" t="n">
        <v>5</v>
      </c>
      <c r="K55" s="15" t="n">
        <v>15</v>
      </c>
      <c r="P55" s="15">
        <f>TRIM(A55)</f>
        <v/>
      </c>
    </row>
    <row r="57" spans="1:52">
      <c r="A57" s="16" t="s">
        <v>51</v>
      </c>
      <c r="B57" s="16" t="s"/>
      <c r="C57" s="16" t="s"/>
      <c r="D57" s="16" t="s"/>
      <c r="E57" s="16" t="s"/>
      <c r="F57" s="16" t="s"/>
      <c r="G57" s="16" t="s"/>
      <c r="H57" s="16" t="s"/>
      <c r="I57" s="17">
        <f>SUMIFS(Estimates!I2:I56,Estimates!B2:B56,"=1")</f>
        <v/>
      </c>
      <c r="J57" s="17">
        <f>SUMIFS(Estimates!J2:J56,Estimates!B2:B56,"=1")</f>
        <v/>
      </c>
      <c r="K57" s="17">
        <f>SUMIFS(Estimates!K2:K56,Estimates!B2:B56,"=1")</f>
        <v/>
      </c>
      <c r="L57" s="16" t="s"/>
      <c r="M57" s="17">
        <f>SUMIFS(Estimates!M2:M56,Estimates!B2:B56,"=1")</f>
        <v/>
      </c>
      <c r="N57" s="17">
        <f>SUMIFS(Estimates!N2:N56,Estimates!B2:B56,"=1")</f>
        <v/>
      </c>
      <c r="O57" s="17">
        <f>SUMIFS(Estimates!O2:O56,Estimates!B2:B56,"=1")</f>
        <v/>
      </c>
    </row>
    <row r="58" spans="1:52">
      <c r="A58" s="16" t="s">
        <v>52</v>
      </c>
      <c r="B58" s="16" t="s"/>
      <c r="C58" s="16" t="s"/>
      <c r="D58" s="16" t="s"/>
      <c r="E58" s="16" t="s"/>
      <c r="F58" s="16" t="s"/>
      <c r="G58" s="16" t="s"/>
      <c r="H58" s="16" t="s"/>
      <c r="I58" s="17">
        <f>SUMIFS(Estimates!I2:I56,Estimates!B2:B56,"=0",Estimates!P2:P56,"(adm)")</f>
        <v/>
      </c>
      <c r="J58" s="17">
        <f>SUMIFS(Estimates!J2:J56,Estimates!B2:B56,"=0",Estimates!P2:P56,"(adm)")</f>
        <v/>
      </c>
      <c r="K58" s="17">
        <f>SUMIFS(Estimates!K2:K56,Estimates!B2:B56,"=0",Estimates!P2:P56,"(adm)")</f>
        <v/>
      </c>
      <c r="M58" s="17">
        <f>(I58+4*J58+K58)/6</f>
        <v/>
      </c>
      <c r="N58" s="18">
        <f>(M58/Estimates!M57)</f>
        <v/>
      </c>
    </row>
    <row r="59" spans="1:52">
      <c r="A59" s="16" t="s">
        <v>53</v>
      </c>
      <c r="B59" s="16" t="s"/>
      <c r="C59" s="16" t="s"/>
      <c r="D59" s="16" t="s"/>
      <c r="E59" s="16" t="s"/>
      <c r="F59" s="16" t="s"/>
      <c r="G59" s="16" t="s"/>
      <c r="H59" s="16" t="s"/>
      <c r="I59" s="17">
        <f>SUMIFS(Estimates!I2:I56,Estimates!B2:B56,"=0",Estimates!P2:P56,"(analysis)")</f>
        <v/>
      </c>
      <c r="J59" s="17">
        <f>SUMIFS(Estimates!J2:J56,Estimates!B2:B56,"=0",Estimates!P2:P56,"(analysis)")</f>
        <v/>
      </c>
      <c r="K59" s="17">
        <f>SUMIFS(Estimates!K2:K56,Estimates!B2:B56,"=0",Estimates!P2:P56,"(analysis)")</f>
        <v/>
      </c>
      <c r="M59" s="17">
        <f>(I59+4*J59+K59)/6</f>
        <v/>
      </c>
      <c r="N59" s="18">
        <f>(M59/Estimates!M57)</f>
        <v/>
      </c>
    </row>
    <row r="60" spans="1:52">
      <c r="A60" s="16" t="s">
        <v>54</v>
      </c>
      <c r="B60" s="16" t="s"/>
      <c r="C60" s="16" t="s"/>
      <c r="D60" s="16" t="s"/>
      <c r="E60" s="16" t="s"/>
      <c r="F60" s="16" t="s"/>
      <c r="G60" s="16" t="s"/>
      <c r="H60" s="16" t="s"/>
      <c r="I60" s="17">
        <f>SUMIFS(Estimates!I2:I56,Estimates!B2:B56,"=0",Estimates!P2:P56,"(coding)")</f>
        <v/>
      </c>
      <c r="J60" s="17">
        <f>SUMIFS(Estimates!J2:J56,Estimates!B2:B56,"=0",Estimates!P2:P56,"(coding)")</f>
        <v/>
      </c>
      <c r="K60" s="17">
        <f>SUMIFS(Estimates!K2:K56,Estimates!B2:B56,"=0",Estimates!P2:P56,"(coding)")</f>
        <v/>
      </c>
      <c r="M60" s="17">
        <f>(I60+4*J60+K60)/6</f>
        <v/>
      </c>
      <c r="N60" s="18">
        <f>(M60/Estimates!M57)</f>
        <v/>
      </c>
    </row>
    <row r="62" spans="1:52">
      <c r="A62" s="19" t="s">
        <v>55</v>
      </c>
      <c r="C62" s="12">
        <f>SQRT(O57)</f>
        <v/>
      </c>
      <c r="H62" s="20">
        <f>C62/M57</f>
        <v/>
      </c>
    </row>
    <row r="63" spans="1:52">
      <c r="A63" s="19" t="s">
        <v>56</v>
      </c>
      <c r="C63" s="12" t="n">
        <v>1.5</v>
      </c>
    </row>
    <row r="65" spans="1:52">
      <c r="A65" s="16" t="s">
        <v>4</v>
      </c>
      <c r="B65" s="16" t="s"/>
      <c r="C65" s="17">
        <f>M57-1*C62</f>
        <v/>
      </c>
      <c r="D65" s="16" t="s"/>
      <c r="E65" s="16" t="s"/>
      <c r="F65" s="16" t="s"/>
      <c r="G65" s="16" t="s"/>
      <c r="H65" s="21">
        <f>C65*Estimates!C63</f>
        <v/>
      </c>
    </row>
    <row r="66" spans="1:52">
      <c r="A66" s="16" t="s">
        <v>57</v>
      </c>
      <c r="B66" s="16" t="s"/>
      <c r="C66" s="17">
        <f>M57+2*C62</f>
        <v/>
      </c>
      <c r="D66" s="16" t="s"/>
      <c r="E66" s="16" t="s"/>
      <c r="F66" s="16" t="s"/>
      <c r="G66" s="16" t="s"/>
      <c r="H66" s="21">
        <f>C66*Estimates!C63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2017-02-10T16:36:25Z</dcterms:created>
  <dcterms:modified xmlns:dcterms="http://purl.org/dc/terms/" xmlns:xsi="http://www.w3.org/2001/XMLSchema-instance" xsi:type="dcterms:W3CDTF">2017-02-10T16:36:25Z</dcterms:modified>
</cp:coreProperties>
</file>