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<sst xmlns="http://schemas.openxmlformats.org/spreadsheetml/2006/main" uniqueCount="68">
  <si>
    <t>Task / Subtask</t>
  </si>
  <si>
    <t>Filter</t>
  </si>
  <si>
    <t>MVP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</si>
  <si>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</si>
  <si>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</si>
  <si>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</si>
  <si>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</si>
  <si>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</si>
  <si>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</si>
  <si>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</si>
  <si>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</si>
  <si>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</si>
  <si>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</si>
  <si>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</si>
  <si>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</si>
  <si>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</si>
  <si>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</si>
  <si>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</si>
  <si>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</si>
  <si>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</si>
  <si>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</si>
  <si>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</si>
  <si>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</si>
  <si>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</si>
  <si>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</si>
  <si>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</si>
  <si>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</si>
  <si>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</si>
  <si>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</si>
  <si>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</si>
  <si>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</si>
  <si>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</si>
  <si>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</si>
  <si>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</si>
  <si>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</si>
  <si>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</si>
  <si>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</si>
  <si>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</si>
  <si>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</si>
  <si>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</si>
  <si>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</si>
  <si>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</si>
  <si>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</si>
  <si>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</si>
  <si>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</si>
  <si>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</si>
  <si>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</si>
  <si>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</si>
  <si>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</si>
  <si>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</si>
  <si>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</si>
  <si>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</si>
  <si>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</si>
  <si>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</si>
  <si>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</si>
  <si>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</si>
  <si>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</si>
  <si>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</si>
  <si>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K:</t>
  </si>
  <si>
    <t xml:space="preserve"> = base</t>
  </si>
  <si>
    <t xml:space="preserve"> + tests</t>
  </si>
  <si>
    <t xml:space="preserve"> + bogfix</t>
  </si>
  <si>
    <t xml:space="preserve"> + codecheck</t>
  </si>
  <si>
    <t xml:space="preserve"> + other</t>
  </si>
  <si>
    <t xml:space="preserve"> * correction</t>
  </si>
  <si>
    <t>K (total)</t>
  </si>
  <si>
    <t>Min (MVP)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</si>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</sst>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4" fontId="2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76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>
        <v>2</v>
      </c>
      <c r="D1" s="5" t="s">
        <v>3</v>
      </c>
      <c r="E1" s="5" t="s"/>
      <c r="F1" s="5" t="s"/>
      <c r="G1" s="5" t="s"/>
      <c r="H1" s="5" t="s">
        <v>4</v>
      </c>
      <c r="I1" s="5" t="s">
        <v>5</v>
      </c>
      <c r="J1" s="5" t="s">
        <v>6</v>
      </c>
      <c r="K1" s="5" t="s">
        <v>7</v>
      </c>
      <c r="L1" s="5" t="s"/>
      <c r="M1" s="5" t="s">
        <v>8</v>
      </c>
      <c r="N1" s="5" t="s">
        <v>9</v>
      </c>
      <c r="O1" s="5" t="s">
        <v>10</v>
      </c>
      <c r="P1" s="5" t="s">
        <v>11</v>
      </c>
      <c r="AZ1" s="2" t="s"/>
    </row>
    <row r="2" spans="1:52">
      <c r="A2" s="6" t="s">
        <v>12</v>
      </c>
      <c r="B2" s="7" t="s"/>
      <c r="C2" s="6" t="s"/>
      <c r="D2" s="6" t="s"/>
      <c r="E2" s="6" t="s"/>
      <c r="F2" s="6" t="s"/>
      <c r="G2" s="6" t="s"/>
      <c r="H2" s="8" t="s">
        <v>13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14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15</v>
      </c>
      <c r="B4" s="2" t="n">
        <v>1</v>
      </c>
      <c r="C4" s="2" t="n">
        <v>1</v>
      </c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52">
      <c r="A5" s="15" t="s">
        <v>16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17">
        <f>TRIM(A5)</f>
        <v/>
      </c>
    </row>
    <row r="6" spans="1:52">
      <c r="A6" s="1" t="s">
        <v>17</v>
      </c>
      <c r="B6" s="2" t="n">
        <v>1</v>
      </c>
      <c r="C6" s="2" t="n">
        <v>1</v>
      </c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52">
      <c r="A7" s="15" t="s">
        <v>16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17">
        <f>TRIM(A7)</f>
        <v/>
      </c>
    </row>
    <row r="8" spans="1:52">
      <c r="A8" s="1" t="s">
        <v>18</v>
      </c>
      <c r="B8" s="2" t="n">
        <v>1</v>
      </c>
      <c r="C8" s="2" t="n">
        <v>1</v>
      </c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52">
      <c r="A9" s="15" t="s">
        <v>16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17">
        <f>TRIM(A9)</f>
        <v/>
      </c>
    </row>
    <row r="10" spans="1:52">
      <c r="A10" s="1" t="s">
        <v>19</v>
      </c>
      <c r="B10" s="2" t="n">
        <v>1</v>
      </c>
      <c r="C10" s="2" t="n">
        <v>1</v>
      </c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52">
      <c r="A11" s="15" t="s">
        <v>16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17">
        <f>TRIM(A11)</f>
        <v/>
      </c>
    </row>
    <row r="12" spans="1:52">
      <c r="A12" s="10" t="s">
        <v>20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21</v>
      </c>
      <c r="B13" s="2" t="n">
        <v>1</v>
      </c>
      <c r="C13" s="2" t="n">
        <v>1</v>
      </c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52">
      <c r="A14" s="15" t="s">
        <v>22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17">
        <f>TRIM(A14)</f>
        <v/>
      </c>
    </row>
    <row r="15" spans="1:52">
      <c r="A15" s="1" t="s">
        <v>23</v>
      </c>
      <c r="B15" s="2" t="n">
        <v>1</v>
      </c>
      <c r="C15" s="2" t="n">
        <v>1</v>
      </c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52">
      <c r="A16" s="15" t="s">
        <v>22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17">
        <f>TRIM(A16)</f>
        <v/>
      </c>
    </row>
    <row r="17" spans="1:52">
      <c r="A17" s="1" t="s">
        <v>24</v>
      </c>
      <c r="B17" s="2" t="n">
        <v>1</v>
      </c>
      <c r="C17" s="2" t="n">
        <v>1</v>
      </c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52">
      <c r="A18" s="15" t="s">
        <v>25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17">
        <f>TRIM(A18)</f>
        <v/>
      </c>
    </row>
    <row r="19" spans="1:52">
      <c r="A19" s="1" t="s">
        <v>26</v>
      </c>
      <c r="B19" s="2" t="n">
        <v>1</v>
      </c>
      <c r="C19" s="2" t="n">
        <v>1</v>
      </c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52">
      <c r="A20" s="15" t="s">
        <v>25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17">
        <f>TRIM(A20)</f>
        <v/>
      </c>
    </row>
    <row r="21" spans="1:52">
      <c r="A21" s="6" t="s">
        <v>27</v>
      </c>
      <c r="B21" s="7" t="s"/>
      <c r="C21" s="6" t="s"/>
      <c r="D21" s="6" t="s"/>
      <c r="E21" s="6" t="s"/>
      <c r="F21" s="6" t="s"/>
      <c r="G21" s="6" t="s"/>
      <c r="H21" s="8" t="s">
        <v>28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29</v>
      </c>
      <c r="B22" s="11" t="s"/>
      <c r="C22" s="10" t="s"/>
      <c r="D22" s="10" t="s"/>
      <c r="E22" s="10" t="s"/>
      <c r="F22" s="10" t="s"/>
      <c r="G22" s="10" t="s"/>
      <c r="H22" s="12" t="s">
        <v>30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31</v>
      </c>
      <c r="B23" s="2" t="n">
        <v>1</v>
      </c>
      <c r="C23" s="2" t="n">
        <v>1</v>
      </c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52">
      <c r="A24" s="15" t="s">
        <v>16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17">
        <f>TRIM(A24)</f>
        <v/>
      </c>
    </row>
    <row r="25" spans="1:52">
      <c r="A25" s="1" t="s">
        <v>32</v>
      </c>
      <c r="B25" s="2" t="n">
        <v>1</v>
      </c>
      <c r="C25" s="2" t="n">
        <v>1</v>
      </c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52">
      <c r="A26" s="15" t="s">
        <v>16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17">
        <f>TRIM(A26)</f>
        <v/>
      </c>
    </row>
    <row r="27" spans="1:52">
      <c r="A27" s="1" t="s">
        <v>33</v>
      </c>
      <c r="B27" s="2" t="n">
        <v>1</v>
      </c>
      <c r="C27" s="2" t="n">
        <v>1</v>
      </c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52">
      <c r="A28" s="15" t="s">
        <v>16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17">
        <f>TRIM(A28)</f>
        <v/>
      </c>
    </row>
    <row r="29" spans="1:52">
      <c r="A29" s="1" t="s">
        <v>34</v>
      </c>
      <c r="B29" s="2" t="n">
        <v>1</v>
      </c>
      <c r="C29" s="2" t="n">
        <v>1</v>
      </c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52">
      <c r="A30" s="15" t="s">
        <v>25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17">
        <f>TRIM(A30)</f>
        <v/>
      </c>
    </row>
    <row hidden="1" r="31" spans="1:52">
      <c r="A31" s="15" t="s">
        <v>35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17">
        <f>TRIM(A31)</f>
        <v/>
      </c>
    </row>
    <row r="32" spans="1:52">
      <c r="A32" s="1" t="s">
        <v>36</v>
      </c>
      <c r="B32" s="2" t="n">
        <v>1</v>
      </c>
      <c r="C32" s="2" t="n">
        <v>1</v>
      </c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52">
      <c r="A33" s="15" t="s">
        <v>25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17">
        <f>TRIM(A33)</f>
        <v/>
      </c>
    </row>
    <row hidden="1" r="34" spans="1:52">
      <c r="A34" s="15" t="s">
        <v>35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17">
        <f>TRIM(A34)</f>
        <v/>
      </c>
    </row>
    <row r="35" spans="1:52">
      <c r="A35" s="6" t="s">
        <v>37</v>
      </c>
      <c r="B35" s="7" t="s"/>
      <c r="C35" s="6" t="s"/>
      <c r="D35" s="6" t="s"/>
      <c r="E35" s="6" t="s"/>
      <c r="F35" s="6" t="s"/>
      <c r="G35" s="6" t="s"/>
      <c r="H35" s="8" t="s">
        <v>38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39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40</v>
      </c>
      <c r="B37" s="2" t="n">
        <v>1</v>
      </c>
      <c r="C37" s="2" t="n">
        <v>1</v>
      </c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52">
      <c r="A38" s="15" t="s">
        <v>22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17">
        <f>TRIM(A38)</f>
        <v/>
      </c>
    </row>
    <row r="39" spans="1:52">
      <c r="A39" s="1" t="s">
        <v>41</v>
      </c>
      <c r="B39" s="2" t="n">
        <v>1</v>
      </c>
      <c r="C39" s="2" t="n">
        <v>1</v>
      </c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52">
      <c r="A40" s="15" t="s">
        <v>22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17">
        <f>TRIM(A40)</f>
        <v/>
      </c>
    </row>
    <row r="41" spans="1:52">
      <c r="A41" s="1" t="s">
        <v>42</v>
      </c>
      <c r="B41" s="2" t="n">
        <v>1</v>
      </c>
      <c r="C41" s="2" t="n">
        <v>1</v>
      </c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52">
      <c r="A42" s="15" t="s">
        <v>43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17">
        <f>TRIM(A42)</f>
        <v/>
      </c>
    </row>
    <row r="43" spans="1:52">
      <c r="A43" s="1" t="s">
        <v>44</v>
      </c>
      <c r="B43" s="2" t="n">
        <v>1</v>
      </c>
      <c r="C43" s="2" t="n">
        <v>1</v>
      </c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52">
      <c r="A44" s="15" t="s">
        <v>25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17">
        <f>TRIM(A44)</f>
        <v/>
      </c>
    </row>
    <row r="45" spans="1:52">
      <c r="A45" s="1" t="s">
        <v>45</v>
      </c>
      <c r="B45" s="2" t="n">
        <v>1</v>
      </c>
      <c r="C45" s="2" t="n">
        <v>1</v>
      </c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52">
      <c r="A46" s="15" t="s">
        <v>25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17">
        <f>TRIM(A46)</f>
        <v/>
      </c>
    </row>
    <row r="47" spans="1:52">
      <c r="A47" s="1" t="s">
        <v>46</v>
      </c>
      <c r="B47" s="2" t="n">
        <v>1</v>
      </c>
      <c r="C47" s="2" t="n">
        <v>1</v>
      </c>
      <c r="D47" s="1" t="s"/>
      <c r="E47" s="1" t="s"/>
      <c r="F47" s="1" t="s"/>
      <c r="G47" s="1" t="s"/>
      <c r="H47" s="3" t="s">
        <v>47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52">
      <c r="A48" s="15" t="s">
        <v>25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17">
        <f>TRIM(A48)</f>
        <v/>
      </c>
    </row>
    <row r="49" spans="1:52">
      <c r="A49" s="6" t="s">
        <v>48</v>
      </c>
      <c r="B49" s="7" t="s"/>
      <c r="C49" s="6" t="s"/>
      <c r="D49" s="6" t="s"/>
      <c r="E49" s="6" t="s"/>
      <c r="F49" s="6" t="s"/>
      <c r="G49" s="6" t="s"/>
      <c r="H49" s="8" t="s">
        <v>49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50</v>
      </c>
      <c r="B50" s="2" t="n">
        <v>1</v>
      </c>
      <c r="C50" s="2" t="n">
        <v>1</v>
      </c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52">
      <c r="A51" s="15" t="s">
        <v>25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17">
        <f>TRIM(A51)</f>
        <v/>
      </c>
    </row>
    <row r="52" spans="1:52">
      <c r="A52" s="1" t="s">
        <v>51</v>
      </c>
      <c r="B52" s="2" t="n">
        <v>1</v>
      </c>
      <c r="C52" s="2" t="n">
        <v>1</v>
      </c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52">
      <c r="A53" s="15" t="s">
        <v>25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17">
        <f>TRIM(A53)</f>
        <v/>
      </c>
    </row>
    <row r="54" spans="1:52">
      <c r="A54" s="1" t="s">
        <v>36</v>
      </c>
      <c r="B54" s="2" t="n">
        <v>1</v>
      </c>
      <c r="C54" s="2" t="n">
        <v>1</v>
      </c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52">
      <c r="A55" s="15" t="s">
        <v>35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17">
        <f>TRIM(A55)</f>
        <v/>
      </c>
    </row>
    <row r="57" spans="1:52">
      <c r="A57" s="18" t="s">
        <v>52</v>
      </c>
      <c r="B57" s="18" t="s"/>
      <c r="C57" s="18" t="s"/>
      <c r="D57" s="18" t="s"/>
      <c r="E57" s="18" t="s"/>
      <c r="F57" s="18" t="s"/>
      <c r="G57" s="18" t="s"/>
      <c r="H57" s="18" t="s"/>
      <c r="I57" s="19">
        <f>SUMIFS(Estimates!I2:I56,Estimates!B2:B56,"=1")</f>
        <v/>
      </c>
      <c r="J57" s="19">
        <f>SUMIFS(Estimates!J2:J56,Estimates!B2:B56,"=1")</f>
        <v/>
      </c>
      <c r="K57" s="19">
        <f>SUMIFS(Estimates!K2:K56,Estimates!B2:B56,"=1")</f>
        <v/>
      </c>
      <c r="L57" s="18" t="s"/>
      <c r="M57" s="19">
        <f>SUMIFS(Estimates!M2:M56,Estimates!B2:B56,"=1")</f>
        <v/>
      </c>
      <c r="N57" s="19">
        <f>SUMIFS(Estimates!N2:N56,Estimates!B2:B56,"=1")</f>
        <v/>
      </c>
      <c r="O57" s="19">
        <f>SUMIFS(Estimates!O2:O56,Estimates!B2:B56,"=1")</f>
        <v/>
      </c>
    </row>
    <row r="59" spans="1:52">
      <c r="A59" s="18" t="s">
        <v>53</v>
      </c>
      <c r="B59" s="18" t="s"/>
      <c r="C59" s="18" t="s"/>
      <c r="D59" s="18" t="s"/>
      <c r="E59" s="18" t="s"/>
      <c r="F59" s="18" t="s"/>
      <c r="G59" s="18" t="s"/>
      <c r="H59" s="18" t="s"/>
      <c r="I59" s="19">
        <f>SUMIFS(Estimates!I2:I56,Estimates!B2:B56,"=0",Estimates!P2:P56,"(adm)")</f>
        <v/>
      </c>
      <c r="J59" s="19">
        <f>SUMIFS(Estimates!J2:J56,Estimates!B2:B56,"=0",Estimates!P2:P56,"(adm)")</f>
        <v/>
      </c>
      <c r="K59" s="19">
        <f>SUMIFS(Estimates!K2:K56,Estimates!B2:B56,"=0",Estimates!P2:P56,"(adm)")</f>
        <v/>
      </c>
      <c r="M59" s="19">
        <f>(I59+4*J59+K59)/6</f>
        <v/>
      </c>
      <c r="N59" s="20">
        <f>(M59/Estimates!M57)</f>
        <v/>
      </c>
      <c r="P59" s="2">
        <f>IF(N59&gt;0, 1, 0)</f>
        <v/>
      </c>
    </row>
    <row r="60" spans="1:52">
      <c r="A60" s="18" t="s">
        <v>54</v>
      </c>
      <c r="B60" s="18" t="s"/>
      <c r="C60" s="18" t="s"/>
      <c r="D60" s="18" t="s"/>
      <c r="E60" s="18" t="s"/>
      <c r="F60" s="18" t="s"/>
      <c r="G60" s="18" t="s"/>
      <c r="H60" s="18" t="s"/>
      <c r="I60" s="19">
        <f>SUMIFS(Estimates!I2:I56,Estimates!B2:B56,"=0",Estimates!P2:P56,"(analysis)")</f>
        <v/>
      </c>
      <c r="J60" s="19">
        <f>SUMIFS(Estimates!J2:J56,Estimates!B2:B56,"=0",Estimates!P2:P56,"(analysis)")</f>
        <v/>
      </c>
      <c r="K60" s="19">
        <f>SUMIFS(Estimates!K2:K56,Estimates!B2:B56,"=0",Estimates!P2:P56,"(analysis)")</f>
        <v/>
      </c>
      <c r="M60" s="19">
        <f>(I60+4*J60+K60)/6</f>
        <v/>
      </c>
      <c r="N60" s="20">
        <f>(M60/Estimates!M57)</f>
        <v/>
      </c>
      <c r="P60" s="2">
        <f>IF(N60&gt;0, 1, 0)</f>
        <v/>
      </c>
    </row>
    <row r="61" spans="1:52">
      <c r="A61" s="18" t="s">
        <v>55</v>
      </c>
      <c r="B61" s="18" t="s"/>
      <c r="C61" s="18" t="s"/>
      <c r="D61" s="18" t="s"/>
      <c r="E61" s="18" t="s"/>
      <c r="F61" s="18" t="s"/>
      <c r="G61" s="18" t="s"/>
      <c r="H61" s="18" t="s"/>
      <c r="I61" s="19">
        <f>SUMIFS(Estimates!I2:I56,Estimates!B2:B56,"=0",Estimates!P2:P56,"(coding)")</f>
        <v/>
      </c>
      <c r="J61" s="19">
        <f>SUMIFS(Estimates!J2:J56,Estimates!B2:B56,"=0",Estimates!P2:P56,"(coding)")</f>
        <v/>
      </c>
      <c r="K61" s="19">
        <f>SUMIFS(Estimates!K2:K56,Estimates!B2:B56,"=0",Estimates!P2:P56,"(coding)")</f>
        <v/>
      </c>
      <c r="M61" s="19">
        <f>(I61+4*J61+K61)/6</f>
        <v/>
      </c>
      <c r="N61" s="20">
        <f>(M61/Estimates!M57)</f>
        <v/>
      </c>
      <c r="P61" s="2">
        <f>IF(N61&gt;0, 1, 0)</f>
        <v/>
      </c>
    </row>
    <row r="63" spans="1:52">
      <c r="A63" s="18" t="s">
        <v>56</v>
      </c>
      <c r="B63" s="18" t="s"/>
      <c r="C63" s="18" t="s"/>
      <c r="D63" s="18" t="s"/>
      <c r="E63" s="18" t="s"/>
      <c r="F63" s="18" t="s"/>
      <c r="G63" s="18" t="s"/>
      <c r="H63" s="18" t="s"/>
      <c r="I63" s="19">
        <f>SUMIFS(Estimates!I2:I56,Estimates!B2:B56,"=1",Estimates!C2:C56,"=1")</f>
        <v/>
      </c>
      <c r="J63" s="19">
        <f>SUMIFS(Estimates!J2:J56,Estimates!B2:B56,"=1",Estimates!C2:C56,"=1")</f>
        <v/>
      </c>
      <c r="K63" s="19">
        <f>SUMIFS(Estimates!K2:K56,Estimates!B2:B56,"=1",Estimates!C2:C56,"=1")</f>
        <v/>
      </c>
      <c r="L63" s="18" t="s"/>
      <c r="M63" s="19">
        <f>SUMIFS(Estimates!M2:M56,Estimates!B2:B56,"=1",Estimates!C2:C56,"=1")</f>
        <v/>
      </c>
      <c r="N63" s="19">
        <f>SUMIFS(Estimates!N2:N56,Estimates!B2:B56,"=1",Estimates!C2:C56,"=1")</f>
        <v/>
      </c>
      <c r="O63" s="19">
        <f>SUMIFS(Estimates!O2:O56,Estimates!B2:B56,"=1",Estimates!C2:C56,"=1")</f>
        <v/>
      </c>
    </row>
    <row r="65" spans="1:52">
      <c r="A65" s="21" t="s">
        <v>57</v>
      </c>
      <c r="C65" s="14">
        <f>SQRT(O63)</f>
        <v/>
      </c>
      <c r="H65" s="22">
        <f>C65/M63</f>
        <v/>
      </c>
    </row>
    <row r="66" spans="1:52">
      <c r="A66" s="21" t="s">
        <v>58</v>
      </c>
    </row>
    <row r="67" spans="1:52">
      <c r="A67" s="21" t="s">
        <v>59</v>
      </c>
      <c r="C67" s="14" t="n">
        <v>1</v>
      </c>
    </row>
    <row r="68" spans="1:52">
      <c r="A68" s="21" t="s">
        <v>60</v>
      </c>
      <c r="C68" s="23" t="n">
        <v>0.25</v>
      </c>
    </row>
    <row r="69" spans="1:52">
      <c r="A69" s="21" t="s">
        <v>61</v>
      </c>
      <c r="C69" s="23" t="n">
        <v>0.05</v>
      </c>
    </row>
    <row r="70" spans="1:52">
      <c r="A70" s="21" t="s">
        <v>62</v>
      </c>
      <c r="C70" s="23" t="n">
        <v>0.05</v>
      </c>
    </row>
    <row r="71" spans="1:52">
      <c r="A71" s="21" t="s">
        <v>63</v>
      </c>
      <c r="C71" s="23" t="n">
        <v>0</v>
      </c>
    </row>
    <row r="72" spans="1:52">
      <c r="A72" s="21" t="s">
        <v>64</v>
      </c>
      <c r="C72" s="14" t="n">
        <v>1</v>
      </c>
    </row>
    <row r="73" spans="1:52">
      <c r="A73" s="21" t="s">
        <v>65</v>
      </c>
      <c r="C73" s="14">
        <f>SUM(C67:C71)*C72</f>
        <v/>
      </c>
    </row>
    <row r="75" spans="1:52">
      <c r="A75" s="18" t="s">
        <v>66</v>
      </c>
      <c r="B75" s="18" t="s"/>
      <c r="C75" s="19">
        <f>M63-1*C65</f>
        <v/>
      </c>
      <c r="D75" s="18" t="s"/>
      <c r="E75" s="18" t="s"/>
      <c r="F75" s="18" t="s"/>
      <c r="G75" s="18" t="s"/>
      <c r="H75" s="24">
        <f>C75*Estimates!C73</f>
        <v/>
      </c>
    </row>
    <row r="76" spans="1:52">
      <c r="A76" s="18" t="s">
        <v>67</v>
      </c>
      <c r="B76" s="18" t="s"/>
      <c r="C76" s="19">
        <f>M63+2*C65</f>
        <v/>
      </c>
      <c r="D76" s="18" t="s"/>
      <c r="E76" s="18" t="s"/>
      <c r="F76" s="18" t="s"/>
      <c r="G76" s="18" t="s"/>
      <c r="H76" s="24">
        <f>C76*Estimates!C73</f>
        <v/>
      </c>
    </row>
  </sheetData>
  <autoFilter ref="A1:O56">
    <filterColumn colId="1">
      <filters blank="1">
        <filter val="1"/>
      </filters>
    </filterColumn>
  </autoFilter>
  <dataValidations count="3">
    <dataValidation allowBlank="1" showDropDown="1" showErrorMessage="1" showInputMessage="1" sqref="B2:B56" type="list">
      <formula1>$AZ$1:$AZ$3</formula1>
    </dataValidation>
    <dataValidation allowBlank="1" showDropDown="1" showErrorMessage="1" showInputMessage="1" sqref="C2:C2 C3:C3 C12:C12 C21:C21 C22:C22 C35:C35 C36:C36 C49:C49" type="list">
      <formula1/>
    </dataValidation>
    <dataValidation allowBlank="0" showDropDown="0" showErrorMessage="1" showInputMessage="1" sqref="C4:C4 C5:C5 C6:C6 C7:C7 C8:C8 C9:C9 C10:C10 C11:C11 C13:C13 C14:C14 C15:C15 C16:C16 C17:C17 C18:C18 C19:C19 C20:C20 C23:C23 C24:C24 C25:C25 C26:C26 C27:C27 C28:C28 C29:C29 C30:C30 C31:C31 C32:C32 C33:C33 C34:C34 C37:C37 C38:C38 C39:C39 C40:C40 C41:C41 C42:C42 C43:C43 C44:C44 C45:C45 C46:C46 C47:C47 C48:C48 C50:C50 C51:C51 C52:C52 C53:C53 C54:C54 C55:C55" type="list">
      <formula1>$AZ$2:$AZ$3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2017-02-13T23:07:43Z</dcterms:created>
  <dcterms:modified xmlns:dcterms="http://purl.org/dc/terms/" xmlns:xsi="http://www.w3.org/2001/XMLSchema-instance" xsi:type="dcterms:W3CDTF">2017-02-13T23:07:43Z</dcterms:modified>
</cp:coreProperties>
</file>