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P:\YILDIZIoT\Thermal_Camera\doc\"/>
    </mc:Choice>
  </mc:AlternateContent>
  <xr:revisionPtr revIDLastSave="0" documentId="13_ncr:1_{22221F72-3167-48E7-BAA1-580A85AC9F27}" xr6:coauthVersionLast="45" xr6:coauthVersionMax="45" xr10:uidLastSave="{00000000-0000-0000-0000-000000000000}"/>
  <bookViews>
    <workbookView xWindow="29610" yWindow="-120" windowWidth="24510" windowHeight="1599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3" i="1" l="1"/>
  <c r="H102" i="1"/>
  <c r="H101" i="1"/>
  <c r="H100" i="1"/>
  <c r="H99" i="1"/>
  <c r="H98" i="1"/>
  <c r="C6" i="1" l="1"/>
  <c r="B6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03" i="1" s="1"/>
  <c r="I103" i="1" s="1"/>
  <c r="I104" i="1" s="1"/>
</calcChain>
</file>

<file path=xl/sharedStrings.xml><?xml version="1.0" encoding="utf-8"?>
<sst xmlns="http://schemas.openxmlformats.org/spreadsheetml/2006/main" count="648" uniqueCount="377">
  <si>
    <t>Comment</t>
  </si>
  <si>
    <t>Footprint</t>
  </si>
  <si>
    <t>Supplier Part Number 1</t>
  </si>
  <si>
    <t>Pricing 1</t>
  </si>
  <si>
    <t>Quantity</t>
  </si>
  <si>
    <t>Supplier Subtotal 1</t>
  </si>
  <si>
    <t>CAP 0603/1608</t>
  </si>
  <si>
    <t/>
  </si>
  <si>
    <t>1.5uF</t>
  </si>
  <si>
    <t>445-174769-1-ND</t>
  </si>
  <si>
    <t>C1608X7S1C155K080AC</t>
  </si>
  <si>
    <t>1 = 0,23000, 10 = 0,15900, 100 = 0,09030, 500 = 0,06376, 1000 = 0,05579 (USD)</t>
  </si>
  <si>
    <t>#NAME?</t>
  </si>
  <si>
    <t>LED 0603/1608</t>
  </si>
  <si>
    <t>732-12005-1-ND</t>
  </si>
  <si>
    <t>15406085BA300</t>
  </si>
  <si>
    <t>1 = 0,60000, 10 = 0,54200, 100 = 0,50400, 500 = 0,46600, 1000 = 0,42800 (USD)</t>
  </si>
  <si>
    <t>1830-1063-1-ND</t>
  </si>
  <si>
    <t>IN-S63AT5UW</t>
  </si>
  <si>
    <t>1 = 0,33000, 10 = 0,24000, 100 = 0,11360, 500 = 0,07576, 1000 = 0,05934 (USD)</t>
  </si>
  <si>
    <t>FER 0603/1608</t>
  </si>
  <si>
    <t>MICREL MLF-6 1.6x1.6MM</t>
  </si>
  <si>
    <t>576-3681-1-ND</t>
  </si>
  <si>
    <t>MIC5353YMT-TR</t>
  </si>
  <si>
    <t>1 = 0,34000, 25 = 0,28000, 100 = 0,26000 (USD)</t>
  </si>
  <si>
    <t>PANASONIC AMG8853</t>
  </si>
  <si>
    <t>P19002CT-ND</t>
  </si>
  <si>
    <t>AMG8833</t>
  </si>
  <si>
    <t>1 = 32,50000, 5 = 31,02400, 10 = 28,06900, 25 = 25,85280, 50 = 22,89820 (USD)</t>
  </si>
  <si>
    <t>DIODES SOT-23-3</t>
  </si>
  <si>
    <t>1727-1142-1-ND</t>
  </si>
  <si>
    <t>BSS138P,215</t>
  </si>
  <si>
    <t>1 = 0,16000, 10 = 0,14400, 25 = 0,13760, 100 = 0,06050, 250 = 0,05808, 500 = 0,04752, 1000 = 0,03300 (USD)</t>
  </si>
  <si>
    <t>fpc-22</t>
  </si>
  <si>
    <t>609-4319-1-ND</t>
  </si>
  <si>
    <t>SFV22R-2STE1HLF</t>
  </si>
  <si>
    <t>1 = 0,79000, 10 = 0,74300, 25 = 0,66840, 50 = 0,59420, 100 = 0,56950, 250 = 0,52000, 500 = 0,49522, 1000 = 0,40856 (USD)</t>
  </si>
  <si>
    <t>1.5kR</t>
  </si>
  <si>
    <t>RES 0603/1608</t>
  </si>
  <si>
    <t>311-1.50KHRCT-ND</t>
  </si>
  <si>
    <t>RC0603FR-071K5L</t>
  </si>
  <si>
    <t>1 = 0,10000, 10 = 0,02300, 100 = 0,00940, 1000 = 0,00421, 2500 = 0,00366 (USD)</t>
  </si>
  <si>
    <t>14kR</t>
  </si>
  <si>
    <t>311-14.0KHRCT-ND</t>
  </si>
  <si>
    <t>RC0603FR-0714KL</t>
  </si>
  <si>
    <t>220R</t>
  </si>
  <si>
    <t>311-220HRCT-ND</t>
  </si>
  <si>
    <t>RC0603FR-07220RL</t>
  </si>
  <si>
    <t>24MHz</t>
  </si>
  <si>
    <t>Abracon ASTX-11</t>
  </si>
  <si>
    <t>XC2884CT-ND</t>
  </si>
  <si>
    <t>ECS-3225MV-240-CN-TR</t>
  </si>
  <si>
    <t>1 = 0,92000, 10 = 0,81700, 50 = 0,76380, 100 = 0,67510, 500 = 0,63954 (USD)</t>
  </si>
  <si>
    <t>Price</t>
  </si>
  <si>
    <t>BM24-10DP/2-0.35V(53)</t>
  </si>
  <si>
    <t>HIROSE BM2410DP</t>
  </si>
  <si>
    <t>H124923CT-ND</t>
  </si>
  <si>
    <t>1 = 1,08000, 10 = 0,95400, 25 = 0,89760, 50 = 0,86020, 100 = 0,82280, 250 = 0,74800, 500 = 0,67320 (USD)</t>
  </si>
  <si>
    <t>USB Micro</t>
  </si>
  <si>
    <t>FCI USB 10118193-0001LF</t>
  </si>
  <si>
    <t>609-4616-1-ND</t>
  </si>
  <si>
    <t>10118193-0001LF</t>
  </si>
  <si>
    <t>1 = 0,43000, 10 = 0,40500, 25 = 0,36480, 50 = 0,32420, 100 = 0,31070, 250 = 0,28368, 500 = 0,27016 (USD)</t>
  </si>
  <si>
    <t>TactileButton</t>
  </si>
  <si>
    <t>P16767CT-ND</t>
  </si>
  <si>
    <t>EVQP7J01P</t>
  </si>
  <si>
    <t>1 = 0,30000, 10 = 0,28600, 25 = 0,27600, 50 = 0,26560, 100 = 0,25550, 250 = 0,23504, 500 = 0,20438, 1000 = 0,17372 (USD)</t>
  </si>
  <si>
    <t>MICRON LBGA-64 11X13mm</t>
  </si>
  <si>
    <t>557-1777-ND</t>
  </si>
  <si>
    <t>MT28EW128ABA1HPC-0SIT</t>
  </si>
  <si>
    <t>1 = 3,60000, 10 = 3,26400, 25 = 3,19320, 50 = 3,17540, 100 = 2,84780, 250 = 2,83716, 500 = 2,73266, 1000 = 2,59806 (USD)</t>
  </si>
  <si>
    <t>AP7362</t>
  </si>
  <si>
    <t>DIODES SO-8-EP</t>
  </si>
  <si>
    <t>AP7362-33SP-13DICT-ND</t>
  </si>
  <si>
    <t>AP7362-33SP-13</t>
  </si>
  <si>
    <t>1 = 0,51000, 10 = 0,43600, 25 = 0,40640, 100 = 0,30200, 250 = 0,25552, 500 = 0,24392, 1000 = 0,18003 (USD)</t>
  </si>
  <si>
    <t>WINBOND WSON-8 6x5mm</t>
  </si>
  <si>
    <t>W25Q128JVPIM-ND</t>
  </si>
  <si>
    <t>W25Q128JVPIM</t>
  </si>
  <si>
    <t>1 = 1,47000, 10 = 1,34200, 25 = 1,30640, 50 = 1,29940, 100 = 1,16150, 250 = 1,15808, 500 = 1,14084, 1000 = 1,09189, 5000 = 1,01675 (USD)</t>
  </si>
  <si>
    <t>MICRON VFBGA-54 8X14MM</t>
  </si>
  <si>
    <t>1450-1350-1-ND</t>
  </si>
  <si>
    <t>MT48LC16M16A2F4-6A:GTR</t>
  </si>
  <si>
    <t>1 = 3,29000, 10 = 2,95500, 25 = 2,90800, 50 = 2,90020, 100 = 2,59150, 250 = 2,50728, 500 = 2,49792, 1000 = 2,32640 (USD)</t>
  </si>
  <si>
    <t>ST TFBGA-216 13x13 0.8mm</t>
  </si>
  <si>
    <t>497-18106-ND</t>
  </si>
  <si>
    <t>STM32F750N8H6</t>
  </si>
  <si>
    <t>1 = 9,70000, 10 = 8,76200, 25 = 8,35480, 100 = 7,25440, 250 = 6,92836, 500 = 6,31702, 1000 = 5,50193 (USD)</t>
  </si>
  <si>
    <t>INFINEON SOT-23-3</t>
  </si>
  <si>
    <t>IRLML6244TRPBFCT-ND</t>
  </si>
  <si>
    <t>IRLML6244TRPBF</t>
  </si>
  <si>
    <t>1 = 0,36000, 10 = 0,29400, 25 = 0,26880, 100 = 0,16880, 250 = 0,16688, 500 = 0,15626, 1000 = 0,10625 (USD)</t>
  </si>
  <si>
    <t>1 = 0,36000, 10 = 0,28800, 25 = 0,26360, 100 = 0,16550, 250 = 0,16368, 500 = 0,15326, 1000 = 0,10421 (USD)</t>
  </si>
  <si>
    <t>MICROCHIP SOT-23-5 OT</t>
  </si>
  <si>
    <t>MCP73831T-2ACI/OTCT-ND</t>
  </si>
  <si>
    <t>MCP73831T-2ACI/OT</t>
  </si>
  <si>
    <t>1 = 0,56000, 25 = 0,47000, 100 = 0,42000 (USD)</t>
  </si>
  <si>
    <t>609-1195-1-ND</t>
  </si>
  <si>
    <t>62684-401100ALF</t>
  </si>
  <si>
    <t>1 = 0,97000, 10 = 0,85600, 25 = 0,80600, 50 = 0,77240, 100 = 0,73880, 250 = 0,67168, 500 = 0,60450, 1000 = 0,53733 (USD)</t>
  </si>
  <si>
    <t>Molex - 0475710001</t>
  </si>
  <si>
    <t>WM9731CT-ND</t>
  </si>
  <si>
    <t>0475710001</t>
  </si>
  <si>
    <t>1 = 1,030000, 10 = 0,906000, 25 = 0,852400, 50 = 0,817000, 100 = 0,781400, 250 = 0,710400, 500 = 0,639340 (USD)</t>
  </si>
  <si>
    <t>HIROSE BM2410DS</t>
  </si>
  <si>
    <t>H124928CT-ND</t>
  </si>
  <si>
    <t>BM24-10DS/2-0.35V(53)</t>
  </si>
  <si>
    <t>1 = 1,05000, 10 = 0,92600, 25 = 0,87120, 50 = 0,83500, 100 = 0,79860, 250 = 0,72600, 500 = 0,65340 (USD)</t>
  </si>
  <si>
    <t>1 = 0,10000, 10 = 0,02400, 100 = 0,00970, 1000 = 0,00437, 2500 = 0,00379 (USD)</t>
  </si>
  <si>
    <t>32.768kHz</t>
  </si>
  <si>
    <t>ABRACON ABS06</t>
  </si>
  <si>
    <t>535-10248-1-ND</t>
  </si>
  <si>
    <t>ABS06-32.768KHZ-1-T</t>
  </si>
  <si>
    <t>1 = 0,80000, 10 = 0,70800, 50 = 0,66220, 100 = 0,58520, 500 = 0,55440, 1000 = 0,46200 (USD)</t>
  </si>
  <si>
    <t>ON SEMI SOT-23-3</t>
  </si>
  <si>
    <t>F10993CT-ND</t>
  </si>
  <si>
    <t>AQ24CANFD-02HTG</t>
  </si>
  <si>
    <t>1 = 0,41000, 10 = 0,32900, 25 = 0,30120, 100 = 0,18900, 250 = 0,18692, 500 = 0,17500, 1000 = 0,11900 (USD)</t>
  </si>
  <si>
    <t>SOD323</t>
  </si>
  <si>
    <t>MM3Z6V2ST1GOSCT-ND</t>
  </si>
  <si>
    <t>MM3Z6V2ST1G</t>
  </si>
  <si>
    <t>1 = 0,13000, 10 = 0,11800, 25 = 0,11240, 100 = 0,04950, 250 = 0,04752, 500 = 0,03888, 1000 = 0,02700 (USD)</t>
  </si>
  <si>
    <t>sc70-3</t>
  </si>
  <si>
    <t>CDSOT23-SM712CT-ND</t>
  </si>
  <si>
    <t>CDSOT23-SM712</t>
  </si>
  <si>
    <t>1 = 1,70000, 10 = 1,50900, 25 = 1,36280, 100 = 1,19240, 250 = 1,04636, 500 = 0,92468, 1000 = 0,73001 (USD)</t>
  </si>
  <si>
    <t>490-1037-1-ND</t>
  </si>
  <si>
    <t>BLM18PG-121SN1D</t>
  </si>
  <si>
    <t>1 = 0,10000, 10 = 0,07600, 25 = 0,06840, 50 = 0,05000, 100 = 0,04330, 250 = 0,03416, 500 = 0,02884, 1000 = 0,02429 (USD)</t>
  </si>
  <si>
    <t>NXP SOIC-8</t>
  </si>
  <si>
    <t>568-12625-1-ND</t>
  </si>
  <si>
    <t>TJA1042T/3/1J</t>
  </si>
  <si>
    <t>1 = 1,24000, 10 = 1,11300, 25 = 1,05600, 100 = 0,81100, 250 = 0,71668, 500 = 0,67896, 1000 = 0,52808 (USD)</t>
  </si>
  <si>
    <t>SMSC QFN-24 4x4MM</t>
  </si>
  <si>
    <t>LAN8742A-CZ-CT-ND</t>
  </si>
  <si>
    <t>LAN8742A-CZ-TR</t>
  </si>
  <si>
    <t>1 = 1,20000, 25 = 1,00000, 100 = 0,91000 (USD)</t>
  </si>
  <si>
    <t>DIODES SO-8EP</t>
  </si>
  <si>
    <t>AP65450SP-13DICT-ND</t>
  </si>
  <si>
    <t>AP65450SP-13</t>
  </si>
  <si>
    <t>1 = 0,83000, 10 = 0,73300, 25 = 0,68880, 100 = 0,52220, 250 = 0,44440, 500 = 0,42218, 1000 = 0,32219 (USD)</t>
  </si>
  <si>
    <t>TI SOIC-8 D</t>
  </si>
  <si>
    <t>296-14966-1-ND</t>
  </si>
  <si>
    <t>SN75ALS176DR</t>
  </si>
  <si>
    <t>1 = 0,99000, 10 = 0,88500, 25 = 0,84000, 100 = 0,69000, 250 = 0,64500, 500 = 0,57000, 1000 = 0,45000 (USD)</t>
  </si>
  <si>
    <t>WIZNET J1B1211CCD</t>
  </si>
  <si>
    <t>1278-1052-ND</t>
  </si>
  <si>
    <t>J1B1211CCD</t>
  </si>
  <si>
    <t>1 = 2,07000, 10 = 1,87400, 25 = 1,75960, 50 = 1,68300, 100 = 1,60650, 250 = 1,45352, 500 = 1,33876, 1000 = 1,17000 (USD)</t>
  </si>
  <si>
    <t>ALQ105</t>
  </si>
  <si>
    <t>255-3565-ND</t>
  </si>
  <si>
    <t>1 = 1,22000, 10 = 1,14800, 25 = 1,02000, 50 = 0,96900, 100 = 0,91800, 250 = 0,81600, 500 = 0,76500, 1000 = 0,71400, 5000 = 0,68850 (USD)</t>
  </si>
  <si>
    <t>3.3uH</t>
  </si>
  <si>
    <t>MURATA 1264EY-4R7M=P3</t>
  </si>
  <si>
    <t>490-10821-1-ND</t>
  </si>
  <si>
    <t>1264EY-3R3N=P3</t>
  </si>
  <si>
    <t>1 = 0,51000, 10 = 0,44300, 100 = 0,31630, 500 = 0,26566 (USD)</t>
  </si>
  <si>
    <t>25MHz</t>
  </si>
  <si>
    <t>ABRACON ABLS</t>
  </si>
  <si>
    <t>535-14903-1-ND</t>
  </si>
  <si>
    <t>ABLS-25.000MHZ-16-A-4-H-F-T</t>
  </si>
  <si>
    <t>1 = 0,23000, 10 = 0,19000, 50 = 0,17080, 100 = 0,15180, 500 = 0,14422 (USD)</t>
  </si>
  <si>
    <t>BAT54S,235</t>
  </si>
  <si>
    <t>1727-1868-1-ND</t>
  </si>
  <si>
    <t>1 = 0,14000, 10 = 0,12500, 25 = 0,11880, 100 = 0,05230, 250 = 0,05016, 500 = 0,04104, 1000 = 0,02850, 2500 = 0,02489, 5000 = 0,02233 (USD)</t>
  </si>
  <si>
    <t>1N5819HW-7-F</t>
  </si>
  <si>
    <t>SOD-123</t>
  </si>
  <si>
    <t>1N5819HW-FDICT-ND</t>
  </si>
  <si>
    <t>1 = 0,40000, 10 = 0,30100, 25 = 0,26360, 100 = 0,14310, 250 = 0,14240, 500 = 0,11678, 1000 = 0,08664 (USD)</t>
  </si>
  <si>
    <t>BAT54GWJ</t>
  </si>
  <si>
    <t>1727-7328-1-ND</t>
  </si>
  <si>
    <t>1 = 0,14000, 10 = 0,13100, 100 = 0,07140, 500 = 0,04396, 1000 = 0,02997 (USD)</t>
  </si>
  <si>
    <t>DDZ7V5ASF-7</t>
  </si>
  <si>
    <t>SOD323F</t>
  </si>
  <si>
    <t>DDZ7V5ASF-7DICT-ND</t>
  </si>
  <si>
    <t>1 = 0,15000, 10 = 0,14100, 25 = 0,13400, 100 = 0,05890, 250 = 0,05656, 500 = 0,04626, 1000 = 0,03213 (USD)</t>
  </si>
  <si>
    <t>PDZ16BGWJ</t>
  </si>
  <si>
    <t>SOD123F</t>
  </si>
  <si>
    <t>1727-7765-1-ND</t>
  </si>
  <si>
    <t>1 = 0,17000, 10 = 0,15400, 25 = 0,14640, 100 = 0,06440, 250 = 0,06176, 500 = 0,05054, 1000 = 0,03510, 2500 = 0,03066, 5000 = 0,02750 (USD)</t>
  </si>
  <si>
    <t>AP3012KTR-G1</t>
  </si>
  <si>
    <t>DIODES SOT-23-5 W5</t>
  </si>
  <si>
    <t>AP3012KTR-G1DICT-ND</t>
  </si>
  <si>
    <t>1 = 0,47000, 10 = 0,38000, 25 = 0,34760, 100 = 0,23430, 250 = 0,19392, 500 = 0,17776, 1000 = 0,13332 (USD)</t>
  </si>
  <si>
    <t>AP3032KTR-G1</t>
  </si>
  <si>
    <t>DIODES SOT-23-6 W6</t>
  </si>
  <si>
    <t>AP3032KTR-G1DICT-ND</t>
  </si>
  <si>
    <t>1 = 0,48000, 10 = 0,36500, 100 = 0,22740, 500 = 0,15558, 1000 = 0,11968 (USD)</t>
  </si>
  <si>
    <t>62684-501100ALF</t>
  </si>
  <si>
    <t>Amphenol 62684-501100ALF</t>
  </si>
  <si>
    <t>609-1197-1-ND</t>
  </si>
  <si>
    <t>1 = 0,96000, 10 = 0,84700, 25 = 0,79680, 50 = 0,76360, 100 = 0,73040, 250 = 0,66396, 500 = 0,59756, 1000 = 0,53117 (USD)</t>
  </si>
  <si>
    <t>Amphenol 62684-401100ALF</t>
  </si>
  <si>
    <t>1734592-6</t>
  </si>
  <si>
    <t>FPC-6</t>
  </si>
  <si>
    <t>A144895CT-ND</t>
  </si>
  <si>
    <t>1 = 0,44000, 10 = 0,41400, 25 = 0,37280, 50 = 0,33140, 100 = 0,31760, 250 = 0,28996, 500 = 0,27616, 1000 = 0,22783 (USD)</t>
  </si>
  <si>
    <t>10uH</t>
  </si>
  <si>
    <t>TAIYO YUDEN MAMK2520T1R0M</t>
  </si>
  <si>
    <t>2037-SDET25201T-100MSCT-ND</t>
  </si>
  <si>
    <t>SDET25201T-100MS</t>
  </si>
  <si>
    <t>1 = 0,26000, 10 = 0,23300, 100 = 0,16050, 500 = 0,13714 1000 = 0,10505 (USD)</t>
  </si>
  <si>
    <t>6.8uH</t>
  </si>
  <si>
    <t>FER 0805/2012</t>
  </si>
  <si>
    <t>445-6402-1-ND</t>
  </si>
  <si>
    <t>MLZ2012M6R8WT000</t>
  </si>
  <si>
    <t>1 = 0,14000, 10 = 0,12900, 100 = 0,08630, 500 = 0,07188, 1000 = 0,06038 (USD)</t>
  </si>
  <si>
    <t>15kR</t>
  </si>
  <si>
    <t>311-15.0KHRCT-ND</t>
  </si>
  <si>
    <t>RC0603FR-0715KL</t>
  </si>
  <si>
    <t>47kR</t>
  </si>
  <si>
    <t>311-47.0KHRCT-ND</t>
  </si>
  <si>
    <t>RC0603FR-0747KL</t>
  </si>
  <si>
    <t>68kR</t>
  </si>
  <si>
    <t>311-68.0KHRCT-ND</t>
  </si>
  <si>
    <t>RC0603FR-0768KL</t>
  </si>
  <si>
    <t>5.6R</t>
  </si>
  <si>
    <t>RES 1206/3216</t>
  </si>
  <si>
    <t>RHM5.6ICT-ND</t>
  </si>
  <si>
    <t>ESR18EZPJ5R6</t>
  </si>
  <si>
    <t>1 = 0,16000, 10 = 0,13300, 100 = 0,05200, 1000 = 0,02178, 2500 = 0,01996 (USD)</t>
  </si>
  <si>
    <t>MICROCHIP SC70-5 LT</t>
  </si>
  <si>
    <t>576-3175-1-ND</t>
  </si>
  <si>
    <t>MIC5365-1.2YC5-TR</t>
  </si>
  <si>
    <t>1 = 0,12000, 25 = 0,10000, 100 = 0,09000 (USD)</t>
  </si>
  <si>
    <t>Amphenol SFV24R-1STE1HLF</t>
  </si>
  <si>
    <t>609-5201-1-ND</t>
  </si>
  <si>
    <t>SFV24R-3STBE1HLF</t>
  </si>
  <si>
    <t>1 = 0,51000, 10 = 0,48200, 25 = 0,43400, 50 = 0,38580, 100 = 0,36960, 250 = 0,33748, 500 = 0,32142, 1000 = 0,26517 (USD)</t>
  </si>
  <si>
    <t>12.4kR</t>
  </si>
  <si>
    <t>311-12.4KHRCT-ND</t>
  </si>
  <si>
    <t>RC0603FR-0712K4L</t>
  </si>
  <si>
    <t>1uF</t>
  </si>
  <si>
    <t>1276-1182-1-ND</t>
  </si>
  <si>
    <t>CL10A105KP8NNNC</t>
  </si>
  <si>
    <t>1 = 0,10000, 10 = 0,04000, 100 = 0,01770, 500 = 0,01266, 1000 = 0,00995 (USD), 1 = 0,10000, 10 = 0,03800, 100 = 0,01680, 500 = 0,01200, 1000 = 0,00943 (USD)</t>
  </si>
  <si>
    <t>47uF</t>
  </si>
  <si>
    <t>490-16309-1-ND</t>
  </si>
  <si>
    <t>GRM32EC81C476KE15K</t>
  </si>
  <si>
    <t>1 = 0,78000, 10 = 0,57100, 100 = 0,39170, 500 = 0,31006, 1000 = 0,26110 (USD)</t>
  </si>
  <si>
    <t>100nF</t>
  </si>
  <si>
    <t>1276-1857-1-ND</t>
  </si>
  <si>
    <t>1 = 0,10000, 10 = 0,04600, 100 = 0,02070, 500 = 0,01478, 1000 = 0,01162 (USD), 1 = 0,10000, 10 = 0,05300, 100 = 0,02350, 500 = 0,01680, 1000 = 0,01320 (USD)</t>
  </si>
  <si>
    <t>10uF</t>
  </si>
  <si>
    <t>CAP POL 3216X180N</t>
  </si>
  <si>
    <t>718-1118-1-ND</t>
  </si>
  <si>
    <t>293D106X0010A2TE3</t>
  </si>
  <si>
    <t>1 = 0,30000, 10 = 0,21200, 100 = 0,12700, 500 = 0,09522, 1000 = 0,08041 (USD)</t>
  </si>
  <si>
    <t>1276-1119-1-ND</t>
  </si>
  <si>
    <t>CL10A106MQ8NNNC</t>
  </si>
  <si>
    <t>1 = 0,15000, 10 = 0,11000, 100 = 0,05150, 500 = 0,03614, 1000 = 0,02992 (USD)</t>
  </si>
  <si>
    <t>15pF</t>
  </si>
  <si>
    <t>1292-1487-1-ND</t>
  </si>
  <si>
    <t>0603N150J500CT</t>
  </si>
  <si>
    <t>1 = 0,10000, 10 = 0,03300, 100 = 0,01490, 500 = 0,01062, 1000 = 0,00835 (USD)</t>
  </si>
  <si>
    <t>2.2uF</t>
  </si>
  <si>
    <t>1276-1183-1-ND</t>
  </si>
  <si>
    <t>CL10A225KQ8NNNC</t>
  </si>
  <si>
    <t>1 = 0,11000, 10 = 0,07700, 100 = 0,03430, 500 = 0,02450, 1000 = 0,01925 (USD)</t>
  </si>
  <si>
    <t>4.7uF</t>
  </si>
  <si>
    <t>1276-1907-1-ND</t>
  </si>
  <si>
    <t>CL10A475MQ8NNNC</t>
  </si>
  <si>
    <t>1 = 0,10000, 10 = 0,06300, 100 = 0,02790, 500 = 0,01990, 1000 = 0,01564 (USD)</t>
  </si>
  <si>
    <t>10nF</t>
  </si>
  <si>
    <t>399-1092-1-ND</t>
  </si>
  <si>
    <t>C0603C103J5RACTU</t>
  </si>
  <si>
    <t>1 = 0,10000, 10 = 0,05300, 100 = 0,02360, 500 = 0,01682, 1000 = 0,01322 (USD)</t>
  </si>
  <si>
    <t>470pF</t>
  </si>
  <si>
    <t>311-1078-1-ND</t>
  </si>
  <si>
    <t>CC0603KRX7R9BB471</t>
  </si>
  <si>
    <t>1 = 0,10000, 10 = 0,05200, 100 = 0,02330, 500 = 0,01664, 1000 = 0,01307 (USD)</t>
  </si>
  <si>
    <t>18pF</t>
  </si>
  <si>
    <t>399-1052-1-ND</t>
  </si>
  <si>
    <t>C0603C180J5GACTU</t>
  </si>
  <si>
    <t>1 = 0,10000, 10 = 0,04900, 100 = 0,02170, 500 = 0,01552, 1000 = 0,01219 (USD)</t>
  </si>
  <si>
    <t>5pF</t>
  </si>
  <si>
    <t>1276-2129-1-ND</t>
  </si>
  <si>
    <t>CL10C050BB8NNNC</t>
  </si>
  <si>
    <t>1 = 0,10000, 10 = 0,06800, 100 = 0,03010, 500 = 0,02148, 1000 = 0,01688 (USD)</t>
  </si>
  <si>
    <t>22uF</t>
  </si>
  <si>
    <t>1276-6504-1-ND</t>
  </si>
  <si>
    <t>CL10A226MPCNUBE</t>
  </si>
  <si>
    <t>1 = 0,38000, 10 = 0,26200, 100 = 0,15740, 500 = 0,11804, 1000 = 0,09967 (USD)</t>
  </si>
  <si>
    <t>8.2nF</t>
  </si>
  <si>
    <t>1292-1465-1-ND</t>
  </si>
  <si>
    <t>0603B822K500CT</t>
  </si>
  <si>
    <t>1 = 0,10000, 10 = 0,04500, 100 = 0,02010, 500 = 0,01436, 1000 = 0,01128 (USD)</t>
  </si>
  <si>
    <t>10kR</t>
  </si>
  <si>
    <t>RNCP0603FTD10K0CT-ND</t>
  </si>
  <si>
    <t>RNCP0603FTD10K0</t>
  </si>
  <si>
    <t>1 = 0,10000, 10 = 0,06700, 100 = 0,02730, 1000 = 0,01224, 2500 = 0,01063 (USD)</t>
  </si>
  <si>
    <t>4.7kR</t>
  </si>
  <si>
    <t>311-4.7KGRCT-ND</t>
  </si>
  <si>
    <t>RC0603JR-074K7L</t>
  </si>
  <si>
    <t>1 = 0,10000, 10 = 0,02000, 100 = 0,00810, 1000 = 0,00362, 2500 = 0,00314 (USD)</t>
  </si>
  <si>
    <t>20R</t>
  </si>
  <si>
    <t>P20.0HCT-ND</t>
  </si>
  <si>
    <t>ERJ3EKF20R0V</t>
  </si>
  <si>
    <t>1 = 0,10000, 10 = 0,06500, 100 = 0,02640, 1000 = 0,01186, 2500 = 0,01029 (USD)</t>
  </si>
  <si>
    <t>30MR</t>
  </si>
  <si>
    <t>541-30MAHCT-ND</t>
  </si>
  <si>
    <t>CRCW060330M0JPEAHR</t>
  </si>
  <si>
    <t>1 = 0,40000, 10 = 0,28500, 100 = 0,11390, 1000 = 0,05610, 2500 = 0,05198 (USD)</t>
  </si>
  <si>
    <t>1kR</t>
  </si>
  <si>
    <t>RHM1.0KDCT-ND</t>
  </si>
  <si>
    <t>ESR03EZPJ102</t>
  </si>
  <si>
    <t>1 = 0,10000, 10 = 0,08300, 100 = 0,03180, 1000 = 0,01398, 2500 = 0,01207 (USD)</t>
  </si>
  <si>
    <t>120R</t>
  </si>
  <si>
    <t>RR08P120DCT-ND</t>
  </si>
  <si>
    <t>RR0816P-121-D</t>
  </si>
  <si>
    <t>1 = 0,11000, 10 = 0,09800, 100 = 0,03760, 1000 = 0,01654, 2500 = 0,01428 (USD)</t>
  </si>
  <si>
    <t>33R</t>
  </si>
  <si>
    <t>311-33.0HRCT-ND</t>
  </si>
  <si>
    <t>RC0603FR-0733RL</t>
  </si>
  <si>
    <t>50R</t>
  </si>
  <si>
    <t>541-3318-1-ND</t>
  </si>
  <si>
    <t>CRCW060350R0FKEA</t>
  </si>
  <si>
    <t>1 = 0,10000, 10 = 0,04000, 100 = 0,01620, 1000 = 0,00729, 2500 = 0,00632 (USD)</t>
  </si>
  <si>
    <t>300R</t>
  </si>
  <si>
    <t>RMCF0603JT300RCT-ND</t>
  </si>
  <si>
    <t>RMCF0603JT300R</t>
  </si>
  <si>
    <t>1 = 0,10000, 10 = 0,01400, 100 = 0,00580, 1000 = 0,00262, 2500 = 0,00228 (USD)</t>
  </si>
  <si>
    <t>12.1kR</t>
  </si>
  <si>
    <t>RMCF0603FT12K1CT-ND</t>
  </si>
  <si>
    <t>RMCF0603FT12K1</t>
  </si>
  <si>
    <t>1 = 0,10000, 10 = 0,01600, 100 = 0,00650, 1000 = 0,00292, 2500 = 0,00253 (USD)</t>
  </si>
  <si>
    <t>100kR</t>
  </si>
  <si>
    <t>RR08P100KDCT-ND</t>
  </si>
  <si>
    <t>RR0816P-104-D</t>
  </si>
  <si>
    <t>1 = 0,10000, 10 = 0,09300, 100 = 0,03580, 1000 = 0,01575, 2500 = 0,01360 (USD)</t>
  </si>
  <si>
    <t>124kR</t>
  </si>
  <si>
    <t>RMCF0603FT124KCT-ND</t>
  </si>
  <si>
    <t>RMCF0603FT124K</t>
  </si>
  <si>
    <t>22.1kR</t>
  </si>
  <si>
    <t>RMCF0603FT22K1CT-ND</t>
  </si>
  <si>
    <t>RMCF0603FT22K1</t>
  </si>
  <si>
    <t>10R</t>
  </si>
  <si>
    <t>311-10.0HRCT-ND</t>
  </si>
  <si>
    <t>RC0603FR-0710RL</t>
  </si>
  <si>
    <t>1 = 0,10000, 10 = 0,04600, 100 = 0,01870, 1000 = 0,00840, 2500 = 0,00729 (USD)</t>
  </si>
  <si>
    <t>Bill of Materials</t>
  </si>
  <si>
    <t>Project:</t>
  </si>
  <si>
    <t>Creation Date:</t>
  </si>
  <si>
    <t>19.05.2020</t>
  </si>
  <si>
    <t>15:55</t>
  </si>
  <si>
    <t>Print Date:</t>
  </si>
  <si>
    <t>Production Quantity:</t>
  </si>
  <si>
    <t>1</t>
  </si>
  <si>
    <t>Currency</t>
  </si>
  <si>
    <t>USD</t>
  </si>
  <si>
    <t>Approved</t>
  </si>
  <si>
    <t>Notes</t>
  </si>
  <si>
    <t>CL10A104KA8NNNC</t>
  </si>
  <si>
    <t>MPN</t>
  </si>
  <si>
    <t>CR-2450/G1AN</t>
  </si>
  <si>
    <t>P661-ND</t>
  </si>
  <si>
    <t>1 = 1,76000, 20 = 1,46300, 40 = 1,35975, 100 = 1,21560, 300 = 1,13323, 500 = 1,07140, 1000 = 1,00960, 2500 = 0,94092 (USD)</t>
  </si>
  <si>
    <t>STTS22HTR</t>
  </si>
  <si>
    <t>ST UDFN-6 2x2x0.5</t>
  </si>
  <si>
    <t>497-STTS22HCT-ND</t>
  </si>
  <si>
    <t>1 = 1,53000, 10 = 1,37200, 25 = 1,30200, 100 = 1,06950, 250 = 0,99976, 500 = 0,88350, 1000 = 0,69750 (USD)</t>
  </si>
  <si>
    <t>WINBOND SOIC-8 208MIL WIDE</t>
  </si>
  <si>
    <t>W25X20CLSNIG-ND</t>
  </si>
  <si>
    <t>W25X20CLSNIG</t>
  </si>
  <si>
    <t>1 = 0,35000, 10 = 0,34200, 25 = 0,31800, 50 = 0,31600, 100 = 0,28080, 250 = 0,27712, 500 = 0,27298, 1000 = 0,26566, 5000 = 0,23877 (USD)</t>
  </si>
  <si>
    <t>BSS84-FDICT-ND</t>
  </si>
  <si>
    <t>BSS84-7-F</t>
  </si>
  <si>
    <t>1 = 0,23000, 10 = 0,19000, 25 = 0,15920, 100 = 0,07780, 250 = 0,07656, 500 = 0,06488, 1000 = 0,04508 (USD)</t>
  </si>
  <si>
    <t>ST STM32L052 32PIN</t>
  </si>
  <si>
    <t>ST VFQFN-33 5x5mm</t>
  </si>
  <si>
    <t>497-17492-ND</t>
  </si>
  <si>
    <t>STM32L052K6U6</t>
  </si>
  <si>
    <t>1 = 3,25000, 10 = 2,91800, 25 = 2,75840, 100 = 2,39070, 250 = 2,26812, 500 = 2,03516, 1000 = 1,71640, 2500 = 1,63058, 5000 = 1,56928 (USD)</t>
  </si>
  <si>
    <t>Project</t>
  </si>
  <si>
    <t>Yıldız IoT Project</t>
  </si>
  <si>
    <t>DMP2120U-7</t>
  </si>
  <si>
    <t>DMP2120U-7DICT-ND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</si>
</sst>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₺&quot;* #,##0.00_-;\-&quot;₺&quot;* #,##0.00_-;_-&quot;₺&quot;* &quot;-&quot;??_-;_-@_-"/>
    <numFmt numFmtId="164" formatCode="[$-C09]dd\-mmm\-yy;@"/>
    <numFmt numFmtId="165" formatCode="[$-409]h:mm:ss\ AM/PM;@"/>
    <numFmt numFmtId="166" formatCode="_-[$USD]\ * #,##0.00_-;\-[$USD]\ * #,##0.00_-;_-[$USD]\ * &quot;-&quot;??_-;_-@_-"/>
    <numFmt numFmtId="167" formatCode="_(&quot;$&quot;* #,##0.0000_);_(&quot;$&quot;* \(#,##0.00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9"/>
      <name val="Arial"/>
    </font>
    <font>
      <sz val="10"/>
      <name val="Arial"/>
    </font>
    <font>
      <b/>
      <sz val="10"/>
      <name val="Arial"/>
    </font>
    <font>
      <i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2"/>
      </right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2"/>
      </top>
      <bottom/>
      <diagonal/>
    </border>
    <border>
      <left/>
      <right/>
      <top style="medium">
        <color indexed="62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vertical="center"/>
    </xf>
    <xf numFmtId="0" fontId="0" fillId="0" borderId="0" xfId="0" applyAlignment="1">
      <alignment vertical="top"/>
    </xf>
    <xf numFmtId="0" fontId="3" fillId="0" borderId="0" xfId="0" applyFont="1" applyAlignment="1">
      <alignment vertical="center"/>
    </xf>
    <xf numFmtId="0" fontId="4" fillId="0" borderId="2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left" vertical="top"/>
    </xf>
    <xf numFmtId="0" fontId="4" fillId="0" borderId="0" xfId="0" applyFont="1" applyAlignment="1">
      <alignment vertical="top"/>
    </xf>
    <xf numFmtId="0" fontId="0" fillId="3" borderId="3" xfId="0" applyFill="1" applyBorder="1"/>
    <xf numFmtId="0" fontId="0" fillId="3" borderId="4" xfId="0" applyFill="1" applyBorder="1" applyAlignment="1">
      <alignment horizontal="left"/>
    </xf>
    <xf numFmtId="0" fontId="0" fillId="3" borderId="5" xfId="0" applyFill="1" applyBorder="1"/>
    <xf numFmtId="0" fontId="0" fillId="3" borderId="0" xfId="0" applyFill="1"/>
    <xf numFmtId="0" fontId="0" fillId="3" borderId="6" xfId="0" applyFill="1" applyBorder="1"/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3" fillId="0" borderId="7" xfId="0" applyFont="1" applyBorder="1"/>
    <xf numFmtId="0" fontId="0" fillId="0" borderId="6" xfId="0" applyBorder="1"/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4" xfId="0" applyFont="1" applyBorder="1"/>
    <xf numFmtId="0" fontId="0" fillId="0" borderId="13" xfId="0" applyBorder="1" applyAlignment="1">
      <alignment horizontal="left"/>
    </xf>
    <xf numFmtId="0" fontId="7" fillId="0" borderId="7" xfId="0" applyFont="1" applyBorder="1"/>
    <xf numFmtId="0" fontId="7" fillId="0" borderId="0" xfId="0" applyFont="1"/>
    <xf numFmtId="0" fontId="0" fillId="0" borderId="7" xfId="0" applyBorder="1"/>
    <xf numFmtId="164" fontId="0" fillId="0" borderId="12" xfId="0" applyNumberFormat="1" applyBorder="1" applyAlignment="1">
      <alignment horizontal="left"/>
    </xf>
    <xf numFmtId="165" fontId="0" fillId="0" borderId="12" xfId="0" applyNumberFormat="1" applyBorder="1" applyAlignment="1">
      <alignment horizontal="left"/>
    </xf>
    <xf numFmtId="49" fontId="0" fillId="0" borderId="12" xfId="0" applyNumberFormat="1" applyBorder="1" applyAlignment="1">
      <alignment horizontal="left"/>
    </xf>
    <xf numFmtId="14" fontId="0" fillId="0" borderId="16" xfId="0" applyNumberFormat="1" applyBorder="1" applyAlignment="1">
      <alignment vertical="top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vertical="top"/>
    </xf>
    <xf numFmtId="1" fontId="0" fillId="3" borderId="2" xfId="0" applyNumberFormat="1" applyFill="1" applyBorder="1" applyAlignment="1">
      <alignment vertical="top"/>
    </xf>
    <xf numFmtId="44" fontId="0" fillId="3" borderId="2" xfId="1" applyFont="1" applyFill="1" applyBorder="1" applyAlignment="1">
      <alignment vertical="top"/>
    </xf>
    <xf numFmtId="0" fontId="9" fillId="0" borderId="7" xfId="0" applyFont="1" applyBorder="1" applyAlignment="1" applyProtection="1">
      <alignment vertical="top"/>
      <protection locked="0"/>
    </xf>
    <xf numFmtId="0" fontId="8" fillId="0" borderId="0" xfId="0" applyFont="1" applyAlignment="1" applyProtection="1">
      <alignment horizontal="left" vertical="top"/>
      <protection locked="0"/>
    </xf>
    <xf numFmtId="0" fontId="9" fillId="0" borderId="0" xfId="0" applyFont="1" applyAlignment="1" applyProtection="1">
      <alignment horizontal="left" vertical="top"/>
      <protection locked="0"/>
    </xf>
    <xf numFmtId="0" fontId="9" fillId="0" borderId="0" xfId="0" applyFont="1" applyAlignment="1" applyProtection="1">
      <alignment vertical="top"/>
      <protection locked="0"/>
    </xf>
    <xf numFmtId="0" fontId="8" fillId="0" borderId="0" xfId="0" applyFont="1" applyAlignment="1" applyProtection="1">
      <alignment vertical="top"/>
      <protection locked="0"/>
    </xf>
    <xf numFmtId="0" fontId="9" fillId="0" borderId="6" xfId="0" applyFont="1" applyBorder="1" applyAlignment="1" applyProtection="1">
      <alignment vertical="top"/>
      <protection locked="0"/>
    </xf>
    <xf numFmtId="0" fontId="8" fillId="0" borderId="16" xfId="0" applyFont="1" applyBorder="1" applyAlignment="1" applyProtection="1">
      <alignment vertical="top"/>
      <protection locked="0"/>
    </xf>
    <xf numFmtId="0" fontId="8" fillId="0" borderId="17" xfId="0" applyFont="1" applyBorder="1" applyAlignment="1" applyProtection="1">
      <alignment horizontal="left" vertical="top"/>
      <protection locked="0"/>
    </xf>
    <xf numFmtId="0" fontId="8" fillId="0" borderId="18" xfId="0" applyFont="1" applyBorder="1" applyAlignment="1" applyProtection="1">
      <alignment horizontal="left" vertical="top"/>
      <protection locked="0"/>
    </xf>
    <xf numFmtId="0" fontId="8" fillId="0" borderId="18" xfId="0" applyFont="1" applyBorder="1" applyAlignment="1" applyProtection="1">
      <alignment vertical="top"/>
      <protection locked="0"/>
    </xf>
    <xf numFmtId="0" fontId="8" fillId="0" borderId="5" xfId="0" applyFont="1" applyBorder="1" applyAlignment="1" applyProtection="1">
      <alignment vertical="top"/>
      <protection locked="0"/>
    </xf>
    <xf numFmtId="0" fontId="8" fillId="0" borderId="19" xfId="0" applyFont="1" applyBorder="1" applyAlignment="1" applyProtection="1">
      <alignment vertical="top"/>
      <protection locked="0"/>
    </xf>
    <xf numFmtId="0" fontId="8" fillId="0" borderId="7" xfId="0" applyFont="1" applyBorder="1" applyAlignment="1" applyProtection="1">
      <alignment vertical="top"/>
      <protection locked="0"/>
    </xf>
    <xf numFmtId="0" fontId="8" fillId="0" borderId="20" xfId="0" applyFont="1" applyBorder="1" applyAlignment="1" applyProtection="1">
      <alignment horizontal="left" vertical="top"/>
      <protection locked="0"/>
    </xf>
    <xf numFmtId="0" fontId="8" fillId="0" borderId="21" xfId="0" applyFont="1" applyBorder="1" applyAlignment="1" applyProtection="1">
      <alignment horizontal="left" vertical="top"/>
      <protection locked="0"/>
    </xf>
    <xf numFmtId="0" fontId="8" fillId="0" borderId="21" xfId="0" applyFont="1" applyBorder="1" applyAlignment="1" applyProtection="1">
      <alignment vertical="top"/>
      <protection locked="0"/>
    </xf>
    <xf numFmtId="0" fontId="8" fillId="0" borderId="6" xfId="0" applyFont="1" applyBorder="1" applyAlignment="1" applyProtection="1">
      <alignment vertical="top"/>
      <protection locked="0"/>
    </xf>
    <xf numFmtId="0" fontId="8" fillId="0" borderId="14" xfId="0" applyFont="1" applyBorder="1" applyAlignment="1" applyProtection="1">
      <alignment vertical="top"/>
      <protection locked="0"/>
    </xf>
    <xf numFmtId="0" fontId="8" fillId="0" borderId="22" xfId="0" applyFont="1" applyBorder="1" applyAlignment="1" applyProtection="1">
      <alignment horizontal="left" vertical="top"/>
      <protection locked="0"/>
    </xf>
    <xf numFmtId="0" fontId="8" fillId="0" borderId="23" xfId="0" applyFont="1" applyBorder="1" applyAlignment="1" applyProtection="1">
      <alignment horizontal="left" vertical="top"/>
      <protection locked="0"/>
    </xf>
    <xf numFmtId="0" fontId="8" fillId="0" borderId="23" xfId="0" applyFont="1" applyBorder="1" applyAlignment="1" applyProtection="1">
      <alignment vertical="top"/>
      <protection locked="0"/>
    </xf>
    <xf numFmtId="0" fontId="8" fillId="0" borderId="13" xfId="0" applyFont="1" applyBorder="1" applyAlignment="1" applyProtection="1">
      <alignment vertical="top"/>
      <protection locked="0"/>
    </xf>
    <xf numFmtId="0" fontId="8" fillId="0" borderId="15" xfId="0" applyFont="1" applyBorder="1" applyAlignment="1" applyProtection="1">
      <alignment vertical="top"/>
      <protection locked="0"/>
    </xf>
    <xf numFmtId="0" fontId="8" fillId="0" borderId="13" xfId="0" applyFont="1" applyBorder="1" applyAlignment="1" applyProtection="1">
      <alignment horizontal="left" vertical="top"/>
      <protection locked="0"/>
    </xf>
    <xf numFmtId="0" fontId="10" fillId="4" borderId="16" xfId="0" applyFont="1" applyFill="1" applyBorder="1" applyAlignment="1" applyProtection="1">
      <alignment vertical="top" wrapText="1"/>
      <protection locked="0"/>
    </xf>
    <xf numFmtId="0" fontId="8" fillId="4" borderId="5" xfId="0" applyFont="1" applyFill="1" applyBorder="1" applyAlignment="1" applyProtection="1">
      <alignment horizontal="left" vertical="top" wrapText="1"/>
      <protection locked="0"/>
    </xf>
    <xf numFmtId="0" fontId="10" fillId="4" borderId="5" xfId="0" applyFont="1" applyFill="1" applyBorder="1" applyAlignment="1" applyProtection="1">
      <alignment vertical="top" wrapText="1"/>
      <protection locked="0"/>
    </xf>
    <xf numFmtId="0" fontId="10" fillId="4" borderId="19" xfId="0" applyFont="1" applyFill="1" applyBorder="1" applyAlignment="1" applyProtection="1">
      <alignment vertical="top" wrapText="1"/>
      <protection locked="0"/>
    </xf>
    <xf numFmtId="0" fontId="8" fillId="4" borderId="14" xfId="0" applyFont="1" applyFill="1" applyBorder="1" applyAlignment="1" applyProtection="1">
      <alignment vertical="top" wrapText="1"/>
      <protection locked="0"/>
    </xf>
    <xf numFmtId="0" fontId="8" fillId="4" borderId="13" xfId="0" applyFont="1" applyFill="1" applyBorder="1" applyAlignment="1" applyProtection="1">
      <alignment horizontal="left" vertical="top" wrapText="1"/>
      <protection locked="0"/>
    </xf>
    <xf numFmtId="0" fontId="10" fillId="4" borderId="13" xfId="0" applyFont="1" applyFill="1" applyBorder="1" applyAlignment="1" applyProtection="1">
      <alignment vertical="top" wrapText="1"/>
      <protection locked="0"/>
    </xf>
    <xf numFmtId="0" fontId="10" fillId="4" borderId="15" xfId="0" applyFont="1" applyFill="1" applyBorder="1" applyAlignment="1" applyProtection="1">
      <alignment vertical="top" wrapText="1"/>
      <protection locked="0"/>
    </xf>
    <xf numFmtId="166" fontId="4" fillId="3" borderId="2" xfId="1" applyNumberFormat="1" applyFont="1" applyFill="1" applyBorder="1" applyAlignment="1">
      <alignment horizontal="left" vertical="top"/>
    </xf>
    <xf numFmtId="166" fontId="4" fillId="0" borderId="2" xfId="0" applyNumberFormat="1" applyFont="1" applyBorder="1" applyAlignment="1">
      <alignment horizontal="left" vertical="top"/>
    </xf>
    <xf numFmtId="0" fontId="0" fillId="0" borderId="0" xfId="0" applyBorder="1"/>
    <xf numFmtId="0" fontId="3" fillId="0" borderId="0" xfId="0" applyFont="1" applyBorder="1"/>
    <xf numFmtId="0" fontId="3" fillId="0" borderId="6" xfId="0" applyFont="1" applyBorder="1"/>
    <xf numFmtId="167" fontId="4" fillId="3" borderId="2" xfId="1" applyNumberFormat="1" applyFont="1" applyFill="1" applyBorder="1" applyAlignment="1">
      <alignment horizontal="left" vertical="top"/>
    </xf>
    <xf numFmtId="44" fontId="4" fillId="3" borderId="2" xfId="1" applyFont="1" applyFill="1" applyBorder="1" applyAlignment="1">
      <alignment horizontal="left" vertical="top"/>
    </xf>
    <xf numFmtId="44" fontId="0" fillId="0" borderId="0" xfId="0" applyNumberFormat="1"/>
    <xf numFmtId="44" fontId="9" fillId="0" borderId="0" xfId="0" applyNumberFormat="1" applyFont="1" applyAlignment="1" applyProtection="1">
      <alignment vertical="top"/>
      <protection locked="0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</cellXfs>
  <cellStyles count="2">
    <cellStyle name="Normal" xfId="0" builtinId="0"/>
    <cellStyle name="ParaBirimi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2"/>
  <sheetViews>
    <sheetView tabSelected="1" topLeftCell="A46" zoomScale="85" zoomScaleNormal="85" workbookViewId="0">
      <selection activeCell="E72" sqref="E72"/>
    </sheetView>
  </sheetViews>
  <sheetFormatPr defaultRowHeight="15" x14ac:dyDescent="0.25"/>
  <cols>
    <col min="1" max="1" width="25.5703125" bestFit="1" customWidth="1"/>
    <col min="2" max="2" width="30.28515625" bestFit="1" customWidth="1"/>
    <col min="3" max="3" width="28.85546875" bestFit="1" customWidth="1"/>
    <col min="4" max="4" width="28" bestFit="1" customWidth="1"/>
    <col min="5" max="5" width="141.5703125" bestFit="1" customWidth="1"/>
    <col min="6" max="6" width="7.85546875" bestFit="1" customWidth="1"/>
    <col min="7" max="7" width="11.140625" bestFit="1" customWidth="1"/>
    <col min="8" max="8" width="17" bestFit="1" customWidth="1"/>
    <col min="9" max="9" width="12" customWidth="1"/>
    <col min="10" max="10" width="17.7109375" bestFit="1" customWidth="1"/>
    <col min="11" max="11" width="17" bestFit="1" customWidth="1"/>
  </cols>
  <sheetData>
    <row r="1" spans="1:11" ht="15.75" thickBot="1" x14ac:dyDescent="0.3">
      <c r="A1" s="10"/>
      <c r="B1" s="11"/>
      <c r="C1" s="11"/>
      <c r="D1" s="12"/>
      <c r="E1" s="12"/>
      <c r="F1" s="13"/>
      <c r="G1" s="13"/>
      <c r="H1" s="13"/>
      <c r="I1" s="13"/>
      <c r="J1" s="14"/>
    </row>
    <row r="2" spans="1:11" ht="30.75" thickBot="1" x14ac:dyDescent="0.3">
      <c r="A2" s="78" t="s">
        <v>340</v>
      </c>
      <c r="B2" s="79"/>
      <c r="C2" s="16"/>
      <c r="D2" s="75" t="s">
        <v>374</v>
      </c>
      <c r="E2" s="76"/>
      <c r="F2" s="76"/>
      <c r="G2" s="76"/>
      <c r="H2" s="76"/>
      <c r="I2" s="76"/>
      <c r="J2" s="77"/>
    </row>
    <row r="3" spans="1:11" x14ac:dyDescent="0.25">
      <c r="A3" s="17" t="s">
        <v>341</v>
      </c>
      <c r="B3" s="15"/>
      <c r="C3" s="19" t="s">
        <v>373</v>
      </c>
      <c r="D3" s="68"/>
      <c r="E3" s="68"/>
      <c r="F3" s="68"/>
      <c r="G3" s="68"/>
      <c r="J3" s="18"/>
    </row>
    <row r="4" spans="1:11" x14ac:dyDescent="0.25">
      <c r="A4" s="21"/>
      <c r="B4" s="20"/>
      <c r="C4" s="22"/>
      <c r="D4" s="68"/>
      <c r="E4" s="68"/>
      <c r="F4" s="69"/>
      <c r="G4" s="69"/>
      <c r="H4" s="69"/>
      <c r="I4" s="69"/>
      <c r="J4" s="70"/>
    </row>
    <row r="5" spans="1:11" x14ac:dyDescent="0.25">
      <c r="A5" s="23" t="s">
        <v>342</v>
      </c>
      <c r="B5" s="22" t="s">
        <v>343</v>
      </c>
      <c r="C5" s="22" t="s">
        <v>344</v>
      </c>
      <c r="D5" s="24"/>
      <c r="J5" s="18"/>
    </row>
    <row r="6" spans="1:11" x14ac:dyDescent="0.25">
      <c r="A6" s="25" t="s">
        <v>345</v>
      </c>
      <c r="B6" s="26">
        <f ca="1">TODAY()</f>
        <v>43990</v>
      </c>
      <c r="C6" s="27">
        <f ca="1">NOW()</f>
        <v>43990.689695717592</v>
      </c>
      <c r="D6" s="24"/>
      <c r="J6" s="18"/>
    </row>
    <row r="7" spans="1:11" x14ac:dyDescent="0.25">
      <c r="A7" s="23"/>
      <c r="B7" s="28"/>
      <c r="C7" s="28"/>
      <c r="D7" s="24"/>
      <c r="J7" s="18"/>
    </row>
    <row r="8" spans="1:11" x14ac:dyDescent="0.25">
      <c r="A8" s="23" t="s">
        <v>346</v>
      </c>
      <c r="B8" s="28" t="s">
        <v>347</v>
      </c>
      <c r="C8" s="28"/>
      <c r="D8" s="24"/>
      <c r="J8" s="18"/>
    </row>
    <row r="9" spans="1:11" x14ac:dyDescent="0.25">
      <c r="A9" s="23" t="s">
        <v>348</v>
      </c>
      <c r="B9" s="28" t="s">
        <v>349</v>
      </c>
      <c r="C9" s="28"/>
      <c r="D9" s="24"/>
      <c r="J9" s="18"/>
    </row>
    <row r="10" spans="1:11" x14ac:dyDescent="0.25">
      <c r="A10" s="25"/>
      <c r="B10" s="15"/>
      <c r="C10" s="15"/>
      <c r="J10" s="18"/>
    </row>
    <row r="11" spans="1:11" s="5" customFormat="1" x14ac:dyDescent="0.25">
      <c r="A11" s="1" t="s">
        <v>0</v>
      </c>
      <c r="B11" s="2" t="s">
        <v>1</v>
      </c>
      <c r="C11" s="3" t="s">
        <v>2</v>
      </c>
      <c r="D11" s="3" t="s">
        <v>353</v>
      </c>
      <c r="E11" s="3" t="s">
        <v>3</v>
      </c>
      <c r="F11" s="3" t="s">
        <v>4</v>
      </c>
      <c r="G11" s="3" t="s">
        <v>53</v>
      </c>
      <c r="H11" s="3" t="s">
        <v>5</v>
      </c>
      <c r="I11" s="4"/>
      <c r="J11" s="4"/>
      <c r="K11" s="4"/>
    </row>
    <row r="12" spans="1:11" s="4" customFormat="1" x14ac:dyDescent="0.25">
      <c r="A12" s="6" t="s">
        <v>232</v>
      </c>
      <c r="B12" s="6" t="s">
        <v>6</v>
      </c>
      <c r="C12" s="6" t="s">
        <v>233</v>
      </c>
      <c r="D12" s="6" t="s">
        <v>234</v>
      </c>
      <c r="E12" s="6" t="s">
        <v>235</v>
      </c>
      <c r="F12" s="8">
        <v>24</v>
      </c>
      <c r="G12" s="67">
        <v>0.04</v>
      </c>
      <c r="H12" s="66">
        <f t="shared" ref="H12:H71" si="0">G12*F12</f>
        <v>0.96</v>
      </c>
      <c r="I12" s="4" t="s">
        <v>7</v>
      </c>
      <c r="J12" s="4" t="s">
        <v>7</v>
      </c>
    </row>
    <row r="13" spans="1:11" s="9" customFormat="1" x14ac:dyDescent="0.25">
      <c r="A13" s="6" t="s">
        <v>236</v>
      </c>
      <c r="B13" s="6" t="s">
        <v>6</v>
      </c>
      <c r="C13" s="6" t="s">
        <v>237</v>
      </c>
      <c r="D13" s="6" t="s">
        <v>238</v>
      </c>
      <c r="E13" s="7" t="s">
        <v>239</v>
      </c>
      <c r="F13" s="8">
        <v>3</v>
      </c>
      <c r="G13" s="67">
        <v>0.78</v>
      </c>
      <c r="H13" s="66">
        <f t="shared" si="0"/>
        <v>2.34</v>
      </c>
      <c r="I13" s="4" t="s">
        <v>7</v>
      </c>
      <c r="J13" s="4" t="s">
        <v>7</v>
      </c>
    </row>
    <row r="14" spans="1:11" s="4" customFormat="1" ht="25.5" x14ac:dyDescent="0.25">
      <c r="A14" s="6" t="s">
        <v>240</v>
      </c>
      <c r="B14" s="6" t="s">
        <v>6</v>
      </c>
      <c r="C14" s="6" t="s">
        <v>241</v>
      </c>
      <c r="D14" s="6" t="s">
        <v>352</v>
      </c>
      <c r="E14" s="7" t="s">
        <v>242</v>
      </c>
      <c r="F14" s="8">
        <v>71</v>
      </c>
      <c r="G14" s="67">
        <v>4.5999999999999999E-2</v>
      </c>
      <c r="H14" s="66">
        <f t="shared" si="0"/>
        <v>3.266</v>
      </c>
      <c r="I14" s="4" t="s">
        <v>7</v>
      </c>
      <c r="J14" s="4" t="s">
        <v>7</v>
      </c>
    </row>
    <row r="15" spans="1:11" x14ac:dyDescent="0.25">
      <c r="A15" s="6" t="s">
        <v>243</v>
      </c>
      <c r="B15" s="6" t="s">
        <v>244</v>
      </c>
      <c r="C15" s="6" t="s">
        <v>245</v>
      </c>
      <c r="D15" s="6" t="s">
        <v>246</v>
      </c>
      <c r="E15" s="7" t="s">
        <v>247</v>
      </c>
      <c r="F15" s="8">
        <v>1</v>
      </c>
      <c r="G15" s="67">
        <v>0.3</v>
      </c>
      <c r="H15" s="66">
        <f>G15*F15</f>
        <v>0.3</v>
      </c>
      <c r="I15" s="4" t="s">
        <v>7</v>
      </c>
      <c r="J15" s="4" t="s">
        <v>7</v>
      </c>
    </row>
    <row r="16" spans="1:11" s="9" customFormat="1" x14ac:dyDescent="0.25">
      <c r="A16" s="6" t="s">
        <v>243</v>
      </c>
      <c r="B16" s="6" t="s">
        <v>6</v>
      </c>
      <c r="C16" s="6" t="s">
        <v>248</v>
      </c>
      <c r="D16" s="6" t="s">
        <v>249</v>
      </c>
      <c r="E16" s="7" t="s">
        <v>250</v>
      </c>
      <c r="F16" s="8">
        <v>15</v>
      </c>
      <c r="G16" s="67">
        <v>0.11</v>
      </c>
      <c r="H16" s="66">
        <f t="shared" si="0"/>
        <v>1.65</v>
      </c>
      <c r="I16" s="4" t="s">
        <v>7</v>
      </c>
      <c r="J16" s="4" t="s">
        <v>7</v>
      </c>
    </row>
    <row r="17" spans="1:10" x14ac:dyDescent="0.25">
      <c r="A17" s="6" t="s">
        <v>251</v>
      </c>
      <c r="B17" s="6" t="s">
        <v>6</v>
      </c>
      <c r="C17" s="6" t="s">
        <v>252</v>
      </c>
      <c r="D17" s="6" t="s">
        <v>253</v>
      </c>
      <c r="E17" s="7" t="s">
        <v>254</v>
      </c>
      <c r="F17" s="8">
        <v>4</v>
      </c>
      <c r="G17" s="67">
        <v>0.1</v>
      </c>
      <c r="H17" s="66">
        <f t="shared" si="0"/>
        <v>0.4</v>
      </c>
      <c r="I17" s="4" t="s">
        <v>7</v>
      </c>
      <c r="J17" s="4" t="s">
        <v>7</v>
      </c>
    </row>
    <row r="18" spans="1:10" x14ac:dyDescent="0.25">
      <c r="A18" s="6" t="s">
        <v>255</v>
      </c>
      <c r="B18" s="6" t="s">
        <v>6</v>
      </c>
      <c r="C18" s="6" t="s">
        <v>256</v>
      </c>
      <c r="D18" s="6" t="s">
        <v>257</v>
      </c>
      <c r="E18" s="7" t="s">
        <v>258</v>
      </c>
      <c r="F18" s="8">
        <v>2</v>
      </c>
      <c r="G18" s="67">
        <v>0.11</v>
      </c>
      <c r="H18" s="66">
        <f t="shared" si="0"/>
        <v>0.22</v>
      </c>
      <c r="I18" s="4" t="s">
        <v>7</v>
      </c>
      <c r="J18" s="4" t="s">
        <v>7</v>
      </c>
    </row>
    <row r="19" spans="1:10" x14ac:dyDescent="0.25">
      <c r="A19" s="6" t="s">
        <v>259</v>
      </c>
      <c r="B19" s="6" t="s">
        <v>6</v>
      </c>
      <c r="C19" s="6" t="s">
        <v>260</v>
      </c>
      <c r="D19" s="6" t="s">
        <v>261</v>
      </c>
      <c r="E19" s="7" t="s">
        <v>262</v>
      </c>
      <c r="F19" s="8">
        <v>3</v>
      </c>
      <c r="G19" s="67">
        <v>0.1</v>
      </c>
      <c r="H19" s="66">
        <f t="shared" si="0"/>
        <v>0.30000000000000004</v>
      </c>
      <c r="I19" s="4" t="s">
        <v>7</v>
      </c>
      <c r="J19" s="4" t="s">
        <v>7</v>
      </c>
    </row>
    <row r="20" spans="1:10" x14ac:dyDescent="0.25">
      <c r="A20" s="6" t="s">
        <v>263</v>
      </c>
      <c r="B20" s="6" t="s">
        <v>6</v>
      </c>
      <c r="C20" s="6" t="s">
        <v>264</v>
      </c>
      <c r="D20" s="6" t="s">
        <v>265</v>
      </c>
      <c r="E20" s="7" t="s">
        <v>266</v>
      </c>
      <c r="F20" s="8">
        <v>1</v>
      </c>
      <c r="G20" s="67">
        <v>0.1</v>
      </c>
      <c r="H20" s="66">
        <f t="shared" si="0"/>
        <v>0.1</v>
      </c>
      <c r="I20" s="4" t="s">
        <v>7</v>
      </c>
      <c r="J20" s="4" t="s">
        <v>7</v>
      </c>
    </row>
    <row r="21" spans="1:10" x14ac:dyDescent="0.25">
      <c r="A21" s="6" t="s">
        <v>267</v>
      </c>
      <c r="B21" s="6" t="s">
        <v>6</v>
      </c>
      <c r="C21" s="6" t="s">
        <v>268</v>
      </c>
      <c r="D21" s="6" t="s">
        <v>269</v>
      </c>
      <c r="E21" s="7" t="s">
        <v>270</v>
      </c>
      <c r="F21" s="8">
        <v>1</v>
      </c>
      <c r="G21" s="67">
        <v>0.1</v>
      </c>
      <c r="H21" s="66">
        <f t="shared" si="0"/>
        <v>0.1</v>
      </c>
      <c r="I21" s="4" t="s">
        <v>7</v>
      </c>
      <c r="J21" s="4" t="s">
        <v>7</v>
      </c>
    </row>
    <row r="22" spans="1:10" x14ac:dyDescent="0.25">
      <c r="A22" s="6" t="s">
        <v>271</v>
      </c>
      <c r="B22" s="6" t="s">
        <v>6</v>
      </c>
      <c r="C22" s="6" t="s">
        <v>272</v>
      </c>
      <c r="D22" s="6" t="s">
        <v>273</v>
      </c>
      <c r="E22" s="7" t="s">
        <v>274</v>
      </c>
      <c r="F22" s="8">
        <v>2</v>
      </c>
      <c r="G22" s="67">
        <v>0.1</v>
      </c>
      <c r="H22" s="66">
        <f t="shared" si="0"/>
        <v>0.2</v>
      </c>
      <c r="I22" s="4" t="s">
        <v>7</v>
      </c>
      <c r="J22" s="4" t="s">
        <v>7</v>
      </c>
    </row>
    <row r="23" spans="1:10" x14ac:dyDescent="0.25">
      <c r="A23" s="6" t="s">
        <v>275</v>
      </c>
      <c r="B23" s="6" t="s">
        <v>6</v>
      </c>
      <c r="C23" s="6" t="s">
        <v>276</v>
      </c>
      <c r="D23" s="6" t="s">
        <v>277</v>
      </c>
      <c r="E23" s="7" t="s">
        <v>278</v>
      </c>
      <c r="F23" s="8">
        <v>1</v>
      </c>
      <c r="G23" s="67">
        <v>0.1</v>
      </c>
      <c r="H23" s="66">
        <f t="shared" si="0"/>
        <v>0.1</v>
      </c>
      <c r="I23" s="4" t="s">
        <v>7</v>
      </c>
      <c r="J23" s="4" t="s">
        <v>7</v>
      </c>
    </row>
    <row r="24" spans="1:10" x14ac:dyDescent="0.25">
      <c r="A24" s="6" t="s">
        <v>279</v>
      </c>
      <c r="B24" s="6" t="s">
        <v>6</v>
      </c>
      <c r="C24" s="6" t="s">
        <v>280</v>
      </c>
      <c r="D24" s="6" t="s">
        <v>281</v>
      </c>
      <c r="E24" s="7" t="s">
        <v>282</v>
      </c>
      <c r="F24" s="8">
        <v>2</v>
      </c>
      <c r="G24" s="67">
        <v>0.38</v>
      </c>
      <c r="H24" s="66">
        <f t="shared" si="0"/>
        <v>0.76</v>
      </c>
      <c r="I24" s="4" t="s">
        <v>7</v>
      </c>
      <c r="J24" s="4" t="s">
        <v>7</v>
      </c>
    </row>
    <row r="25" spans="1:10" x14ac:dyDescent="0.25">
      <c r="A25" s="6" t="s">
        <v>283</v>
      </c>
      <c r="B25" s="6" t="s">
        <v>6</v>
      </c>
      <c r="C25" s="6" t="s">
        <v>284</v>
      </c>
      <c r="D25" s="6" t="s">
        <v>285</v>
      </c>
      <c r="E25" s="7" t="s">
        <v>286</v>
      </c>
      <c r="F25" s="8">
        <v>1</v>
      </c>
      <c r="G25" s="67">
        <v>0.1</v>
      </c>
      <c r="H25" s="66">
        <f t="shared" si="0"/>
        <v>0.1</v>
      </c>
      <c r="I25" s="4" t="s">
        <v>7</v>
      </c>
      <c r="J25" s="4" t="s">
        <v>7</v>
      </c>
    </row>
    <row r="26" spans="1:10" s="4" customFormat="1" x14ac:dyDescent="0.25">
      <c r="A26" s="6" t="s">
        <v>8</v>
      </c>
      <c r="B26" s="6" t="s">
        <v>6</v>
      </c>
      <c r="C26" s="6" t="s">
        <v>9</v>
      </c>
      <c r="D26" s="6" t="s">
        <v>10</v>
      </c>
      <c r="E26" s="7" t="s">
        <v>11</v>
      </c>
      <c r="F26" s="8">
        <v>2</v>
      </c>
      <c r="G26" s="67">
        <v>0.23</v>
      </c>
      <c r="H26" s="66">
        <f t="shared" si="0"/>
        <v>0.46</v>
      </c>
      <c r="I26" s="4" t="s">
        <v>7</v>
      </c>
      <c r="J26" s="4" t="s">
        <v>7</v>
      </c>
    </row>
    <row r="27" spans="1:10" x14ac:dyDescent="0.25">
      <c r="A27" s="6" t="s">
        <v>287</v>
      </c>
      <c r="B27" s="6" t="s">
        <v>38</v>
      </c>
      <c r="C27" s="6" t="s">
        <v>288</v>
      </c>
      <c r="D27" s="6" t="s">
        <v>289</v>
      </c>
      <c r="E27" s="7" t="s">
        <v>290</v>
      </c>
      <c r="F27" s="8">
        <v>54</v>
      </c>
      <c r="G27" s="67">
        <v>4.4999999999999998E-2</v>
      </c>
      <c r="H27" s="66">
        <f t="shared" si="0"/>
        <v>2.4299999999999997</v>
      </c>
      <c r="I27" s="4" t="s">
        <v>7</v>
      </c>
      <c r="J27" s="4" t="s">
        <v>7</v>
      </c>
    </row>
    <row r="28" spans="1:10" x14ac:dyDescent="0.25">
      <c r="A28" s="6" t="s">
        <v>42</v>
      </c>
      <c r="B28" s="6" t="s">
        <v>38</v>
      </c>
      <c r="C28" s="6" t="s">
        <v>43</v>
      </c>
      <c r="D28" s="6" t="s">
        <v>44</v>
      </c>
      <c r="E28" s="7" t="s">
        <v>41</v>
      </c>
      <c r="F28" s="8">
        <v>1</v>
      </c>
      <c r="G28" s="67">
        <v>0.1</v>
      </c>
      <c r="H28" s="66">
        <f t="shared" si="0"/>
        <v>0.1</v>
      </c>
      <c r="I28" s="4" t="s">
        <v>7</v>
      </c>
      <c r="J28" s="4" t="s">
        <v>7</v>
      </c>
    </row>
    <row r="29" spans="1:10" s="4" customFormat="1" x14ac:dyDescent="0.25">
      <c r="A29" s="6" t="s">
        <v>291</v>
      </c>
      <c r="B29" s="6" t="s">
        <v>38</v>
      </c>
      <c r="C29" s="6" t="s">
        <v>292</v>
      </c>
      <c r="D29" s="6" t="s">
        <v>293</v>
      </c>
      <c r="E29" s="7" t="s">
        <v>294</v>
      </c>
      <c r="F29" s="8">
        <v>6</v>
      </c>
      <c r="G29" s="67">
        <v>0.1</v>
      </c>
      <c r="H29" s="66">
        <f t="shared" si="0"/>
        <v>0.60000000000000009</v>
      </c>
      <c r="I29" s="4" t="s">
        <v>7</v>
      </c>
      <c r="J29" s="4" t="s">
        <v>7</v>
      </c>
    </row>
    <row r="30" spans="1:10" s="4" customFormat="1" x14ac:dyDescent="0.25">
      <c r="A30" s="6" t="s">
        <v>295</v>
      </c>
      <c r="B30" s="6" t="s">
        <v>38</v>
      </c>
      <c r="C30" s="6" t="s">
        <v>296</v>
      </c>
      <c r="D30" s="6" t="s">
        <v>297</v>
      </c>
      <c r="E30" s="7" t="s">
        <v>298</v>
      </c>
      <c r="F30" s="8">
        <v>6</v>
      </c>
      <c r="G30" s="67">
        <v>0.1</v>
      </c>
      <c r="H30" s="66">
        <f t="shared" si="0"/>
        <v>0.60000000000000009</v>
      </c>
      <c r="I30" s="4" t="s">
        <v>7</v>
      </c>
      <c r="J30" s="4" t="s">
        <v>7</v>
      </c>
    </row>
    <row r="31" spans="1:10" s="4" customFormat="1" x14ac:dyDescent="0.25">
      <c r="A31" s="6" t="s">
        <v>299</v>
      </c>
      <c r="B31" s="6" t="s">
        <v>38</v>
      </c>
      <c r="C31" s="6" t="s">
        <v>300</v>
      </c>
      <c r="D31" s="6" t="s">
        <v>301</v>
      </c>
      <c r="E31" s="7" t="s">
        <v>302</v>
      </c>
      <c r="F31" s="8">
        <v>2</v>
      </c>
      <c r="G31" s="67">
        <v>0.4</v>
      </c>
      <c r="H31" s="66">
        <f t="shared" si="0"/>
        <v>0.8</v>
      </c>
      <c r="I31" s="4" t="s">
        <v>7</v>
      </c>
      <c r="J31" s="4" t="s">
        <v>7</v>
      </c>
    </row>
    <row r="32" spans="1:10" s="4" customFormat="1" x14ac:dyDescent="0.25">
      <c r="A32" s="6" t="s">
        <v>303</v>
      </c>
      <c r="B32" s="6" t="s">
        <v>38</v>
      </c>
      <c r="C32" s="6" t="s">
        <v>304</v>
      </c>
      <c r="D32" s="6" t="s">
        <v>305</v>
      </c>
      <c r="E32" s="7" t="s">
        <v>306</v>
      </c>
      <c r="F32" s="8">
        <v>9</v>
      </c>
      <c r="G32" s="67">
        <v>0.1</v>
      </c>
      <c r="H32" s="66">
        <f t="shared" si="0"/>
        <v>0.9</v>
      </c>
      <c r="I32" s="4" t="s">
        <v>7</v>
      </c>
      <c r="J32" s="4" t="s">
        <v>7</v>
      </c>
    </row>
    <row r="33" spans="1:10" s="4" customFormat="1" x14ac:dyDescent="0.25">
      <c r="A33" s="6" t="s">
        <v>307</v>
      </c>
      <c r="B33" s="6" t="s">
        <v>38</v>
      </c>
      <c r="C33" s="6" t="s">
        <v>308</v>
      </c>
      <c r="D33" s="6" t="s">
        <v>309</v>
      </c>
      <c r="E33" s="7" t="s">
        <v>310</v>
      </c>
      <c r="F33" s="8">
        <v>2</v>
      </c>
      <c r="G33" s="67">
        <v>0.11</v>
      </c>
      <c r="H33" s="66">
        <f t="shared" si="0"/>
        <v>0.22</v>
      </c>
      <c r="I33" s="4" t="s">
        <v>7</v>
      </c>
      <c r="J33" s="4" t="s">
        <v>7</v>
      </c>
    </row>
    <row r="34" spans="1:10" s="4" customFormat="1" x14ac:dyDescent="0.25">
      <c r="A34" s="6" t="s">
        <v>311</v>
      </c>
      <c r="B34" s="6" t="s">
        <v>38</v>
      </c>
      <c r="C34" s="6" t="s">
        <v>312</v>
      </c>
      <c r="D34" s="6" t="s">
        <v>313</v>
      </c>
      <c r="E34" s="7" t="s">
        <v>41</v>
      </c>
      <c r="F34" s="8">
        <v>3</v>
      </c>
      <c r="G34" s="67">
        <v>0.1</v>
      </c>
      <c r="H34" s="66">
        <f t="shared" si="0"/>
        <v>0.30000000000000004</v>
      </c>
      <c r="I34" s="4" t="s">
        <v>7</v>
      </c>
      <c r="J34" s="4" t="s">
        <v>7</v>
      </c>
    </row>
    <row r="35" spans="1:10" s="4" customFormat="1" x14ac:dyDescent="0.25">
      <c r="A35" s="6" t="s">
        <v>314</v>
      </c>
      <c r="B35" s="6" t="s">
        <v>38</v>
      </c>
      <c r="C35" s="6" t="s">
        <v>315</v>
      </c>
      <c r="D35" s="6" t="s">
        <v>316</v>
      </c>
      <c r="E35" s="7" t="s">
        <v>317</v>
      </c>
      <c r="F35" s="8">
        <v>4</v>
      </c>
      <c r="G35" s="67">
        <v>0.1</v>
      </c>
      <c r="H35" s="66">
        <f t="shared" si="0"/>
        <v>0.4</v>
      </c>
      <c r="I35" s="4" t="s">
        <v>7</v>
      </c>
      <c r="J35" s="4" t="s">
        <v>7</v>
      </c>
    </row>
    <row r="36" spans="1:10" s="4" customFormat="1" x14ac:dyDescent="0.25">
      <c r="A36" s="6" t="s">
        <v>318</v>
      </c>
      <c r="B36" s="6" t="s">
        <v>38</v>
      </c>
      <c r="C36" s="6" t="s">
        <v>319</v>
      </c>
      <c r="D36" s="6" t="s">
        <v>320</v>
      </c>
      <c r="E36" s="7" t="s">
        <v>321</v>
      </c>
      <c r="F36" s="8">
        <v>2</v>
      </c>
      <c r="G36" s="67">
        <v>0.1</v>
      </c>
      <c r="H36" s="66">
        <f t="shared" si="0"/>
        <v>0.2</v>
      </c>
      <c r="I36" s="4" t="s">
        <v>7</v>
      </c>
      <c r="J36" s="4" t="s">
        <v>7</v>
      </c>
    </row>
    <row r="37" spans="1:10" s="4" customFormat="1" x14ac:dyDescent="0.25">
      <c r="A37" s="6" t="s">
        <v>322</v>
      </c>
      <c r="B37" s="6" t="s">
        <v>38</v>
      </c>
      <c r="C37" s="6" t="s">
        <v>323</v>
      </c>
      <c r="D37" s="6" t="s">
        <v>324</v>
      </c>
      <c r="E37" s="7" t="s">
        <v>325</v>
      </c>
      <c r="F37" s="8">
        <v>1</v>
      </c>
      <c r="G37" s="67">
        <v>0.1</v>
      </c>
      <c r="H37" s="66">
        <f t="shared" si="0"/>
        <v>0.1</v>
      </c>
      <c r="I37" s="4" t="s">
        <v>7</v>
      </c>
      <c r="J37" s="4" t="s">
        <v>7</v>
      </c>
    </row>
    <row r="38" spans="1:10" s="4" customFormat="1" x14ac:dyDescent="0.25">
      <c r="A38" s="6" t="s">
        <v>326</v>
      </c>
      <c r="B38" s="6" t="s">
        <v>38</v>
      </c>
      <c r="C38" s="6" t="s">
        <v>327</v>
      </c>
      <c r="D38" s="6" t="s">
        <v>328</v>
      </c>
      <c r="E38" s="7" t="s">
        <v>329</v>
      </c>
      <c r="F38" s="8">
        <v>2</v>
      </c>
      <c r="G38" s="67">
        <v>0.1</v>
      </c>
      <c r="H38" s="66">
        <f t="shared" si="0"/>
        <v>0.2</v>
      </c>
      <c r="I38" s="4" t="s">
        <v>7</v>
      </c>
      <c r="J38" s="4" t="s">
        <v>7</v>
      </c>
    </row>
    <row r="39" spans="1:10" s="4" customFormat="1" x14ac:dyDescent="0.25">
      <c r="A39" s="6" t="s">
        <v>330</v>
      </c>
      <c r="B39" s="6" t="s">
        <v>38</v>
      </c>
      <c r="C39" s="6" t="s">
        <v>331</v>
      </c>
      <c r="D39" s="6" t="s">
        <v>332</v>
      </c>
      <c r="E39" s="7" t="s">
        <v>325</v>
      </c>
      <c r="F39" s="8">
        <v>1</v>
      </c>
      <c r="G39" s="67">
        <v>0.1</v>
      </c>
      <c r="H39" s="66">
        <f t="shared" si="0"/>
        <v>0.1</v>
      </c>
      <c r="I39" s="4" t="s">
        <v>7</v>
      </c>
      <c r="J39" s="4" t="s">
        <v>7</v>
      </c>
    </row>
    <row r="40" spans="1:10" s="4" customFormat="1" x14ac:dyDescent="0.25">
      <c r="A40" s="6" t="s">
        <v>333</v>
      </c>
      <c r="B40" s="6" t="s">
        <v>38</v>
      </c>
      <c r="C40" s="6" t="s">
        <v>334</v>
      </c>
      <c r="D40" s="6" t="s">
        <v>335</v>
      </c>
      <c r="E40" s="7" t="s">
        <v>325</v>
      </c>
      <c r="F40" s="8">
        <v>1</v>
      </c>
      <c r="G40" s="67">
        <v>0.1</v>
      </c>
      <c r="H40" s="66">
        <f t="shared" si="0"/>
        <v>0.1</v>
      </c>
      <c r="I40" s="4" t="s">
        <v>7</v>
      </c>
      <c r="J40" s="4" t="s">
        <v>7</v>
      </c>
    </row>
    <row r="41" spans="1:10" s="4" customFormat="1" x14ac:dyDescent="0.25">
      <c r="A41" s="6" t="s">
        <v>336</v>
      </c>
      <c r="B41" s="6" t="s">
        <v>38</v>
      </c>
      <c r="C41" s="6" t="s">
        <v>337</v>
      </c>
      <c r="D41" s="6" t="s">
        <v>338</v>
      </c>
      <c r="E41" s="7" t="s">
        <v>339</v>
      </c>
      <c r="F41" s="8">
        <v>4</v>
      </c>
      <c r="G41" s="67">
        <v>0.1</v>
      </c>
      <c r="H41" s="66">
        <f t="shared" si="0"/>
        <v>0.4</v>
      </c>
      <c r="I41" s="4" t="s">
        <v>7</v>
      </c>
      <c r="J41" s="4" t="s">
        <v>7</v>
      </c>
    </row>
    <row r="42" spans="1:10" s="4" customFormat="1" x14ac:dyDescent="0.25">
      <c r="A42" s="6" t="s">
        <v>42</v>
      </c>
      <c r="B42" s="6" t="s">
        <v>38</v>
      </c>
      <c r="C42" s="6" t="s">
        <v>43</v>
      </c>
      <c r="D42" s="6" t="s">
        <v>44</v>
      </c>
      <c r="E42" s="7" t="s">
        <v>41</v>
      </c>
      <c r="F42" s="8">
        <v>3</v>
      </c>
      <c r="G42" s="67">
        <v>0.1</v>
      </c>
      <c r="H42" s="66">
        <f t="shared" si="0"/>
        <v>0.30000000000000004</v>
      </c>
      <c r="I42" s="4" t="s">
        <v>7</v>
      </c>
      <c r="J42" s="4" t="s">
        <v>7</v>
      </c>
    </row>
    <row r="43" spans="1:10" s="4" customFormat="1" x14ac:dyDescent="0.25">
      <c r="A43" s="6" t="s">
        <v>207</v>
      </c>
      <c r="B43" s="6" t="s">
        <v>38</v>
      </c>
      <c r="C43" s="6" t="s">
        <v>208</v>
      </c>
      <c r="D43" s="6" t="s">
        <v>209</v>
      </c>
      <c r="E43" s="7" t="s">
        <v>41</v>
      </c>
      <c r="F43" s="8">
        <v>1</v>
      </c>
      <c r="G43" s="67">
        <v>0.1</v>
      </c>
      <c r="H43" s="66">
        <f t="shared" si="0"/>
        <v>0.1</v>
      </c>
      <c r="I43" s="4" t="s">
        <v>7</v>
      </c>
      <c r="J43" s="4" t="s">
        <v>7</v>
      </c>
    </row>
    <row r="44" spans="1:10" s="4" customFormat="1" x14ac:dyDescent="0.25">
      <c r="A44" s="6" t="s">
        <v>210</v>
      </c>
      <c r="B44" s="6" t="s">
        <v>38</v>
      </c>
      <c r="C44" s="6" t="s">
        <v>211</v>
      </c>
      <c r="D44" s="6" t="s">
        <v>212</v>
      </c>
      <c r="E44" s="7" t="s">
        <v>108</v>
      </c>
      <c r="F44" s="8">
        <v>1</v>
      </c>
      <c r="G44" s="67">
        <v>0.1</v>
      </c>
      <c r="H44" s="66">
        <f t="shared" si="0"/>
        <v>0.1</v>
      </c>
      <c r="I44" s="4" t="s">
        <v>7</v>
      </c>
      <c r="J44" s="4" t="s">
        <v>7</v>
      </c>
    </row>
    <row r="45" spans="1:10" s="4" customFormat="1" x14ac:dyDescent="0.25">
      <c r="A45" s="6" t="s">
        <v>213</v>
      </c>
      <c r="B45" s="6" t="s">
        <v>38</v>
      </c>
      <c r="C45" s="6" t="s">
        <v>214</v>
      </c>
      <c r="D45" s="6" t="s">
        <v>215</v>
      </c>
      <c r="E45" s="7" t="s">
        <v>108</v>
      </c>
      <c r="F45" s="8">
        <v>1</v>
      </c>
      <c r="G45" s="67">
        <v>0.1</v>
      </c>
      <c r="H45" s="66">
        <f t="shared" si="0"/>
        <v>0.1</v>
      </c>
      <c r="I45" s="4" t="s">
        <v>7</v>
      </c>
      <c r="J45" s="4" t="s">
        <v>7</v>
      </c>
    </row>
    <row r="46" spans="1:10" s="4" customFormat="1" x14ac:dyDescent="0.25">
      <c r="A46" s="6" t="s">
        <v>216</v>
      </c>
      <c r="B46" s="6" t="s">
        <v>217</v>
      </c>
      <c r="C46" s="6" t="s">
        <v>218</v>
      </c>
      <c r="D46" s="6" t="s">
        <v>219</v>
      </c>
      <c r="E46" s="7" t="s">
        <v>220</v>
      </c>
      <c r="F46" s="8">
        <v>1</v>
      </c>
      <c r="G46" s="67">
        <v>0.16</v>
      </c>
      <c r="H46" s="66">
        <f t="shared" si="0"/>
        <v>0.16</v>
      </c>
      <c r="I46" s="4" t="s">
        <v>7</v>
      </c>
      <c r="J46" s="4" t="s">
        <v>7</v>
      </c>
    </row>
    <row r="47" spans="1:10" x14ac:dyDescent="0.25">
      <c r="A47" s="6" t="s">
        <v>37</v>
      </c>
      <c r="B47" s="6" t="s">
        <v>38</v>
      </c>
      <c r="C47" s="6" t="s">
        <v>39</v>
      </c>
      <c r="D47" s="6" t="s">
        <v>40</v>
      </c>
      <c r="E47" s="7" t="s">
        <v>41</v>
      </c>
      <c r="F47" s="8">
        <v>2</v>
      </c>
      <c r="G47" s="67">
        <v>0.1</v>
      </c>
      <c r="H47" s="66">
        <f t="shared" si="0"/>
        <v>0.2</v>
      </c>
      <c r="I47" s="4" t="s">
        <v>7</v>
      </c>
      <c r="J47" s="4" t="s">
        <v>7</v>
      </c>
    </row>
    <row r="48" spans="1:10" s="4" customFormat="1" x14ac:dyDescent="0.25">
      <c r="A48" s="6" t="s">
        <v>229</v>
      </c>
      <c r="B48" s="6" t="s">
        <v>38</v>
      </c>
      <c r="C48" s="6" t="s">
        <v>230</v>
      </c>
      <c r="D48" s="6" t="s">
        <v>231</v>
      </c>
      <c r="E48" s="7" t="s">
        <v>41</v>
      </c>
      <c r="F48" s="8">
        <v>1</v>
      </c>
      <c r="G48" s="67">
        <v>0.1</v>
      </c>
      <c r="H48" s="66">
        <f t="shared" si="0"/>
        <v>0.1</v>
      </c>
      <c r="I48" s="4" t="s">
        <v>7</v>
      </c>
      <c r="J48" s="4" t="s">
        <v>7</v>
      </c>
    </row>
    <row r="49" spans="1:10" s="4" customFormat="1" x14ac:dyDescent="0.25">
      <c r="A49" s="6" t="s">
        <v>45</v>
      </c>
      <c r="B49" s="6" t="s">
        <v>38</v>
      </c>
      <c r="C49" s="6" t="s">
        <v>46</v>
      </c>
      <c r="D49" s="6" t="s">
        <v>47</v>
      </c>
      <c r="E49" s="7" t="s">
        <v>41</v>
      </c>
      <c r="F49" s="8">
        <v>2</v>
      </c>
      <c r="G49" s="67">
        <v>0.1</v>
      </c>
      <c r="H49" s="66">
        <f t="shared" si="0"/>
        <v>0.2</v>
      </c>
      <c r="I49" s="4" t="s">
        <v>7</v>
      </c>
      <c r="J49" s="4" t="s">
        <v>7</v>
      </c>
    </row>
    <row r="50" spans="1:10" s="4" customFormat="1" x14ac:dyDescent="0.25">
      <c r="A50" s="6" t="s">
        <v>152</v>
      </c>
      <c r="B50" s="6" t="s">
        <v>153</v>
      </c>
      <c r="C50" s="6" t="s">
        <v>154</v>
      </c>
      <c r="D50" s="6" t="s">
        <v>155</v>
      </c>
      <c r="E50" s="7" t="s">
        <v>156</v>
      </c>
      <c r="F50" s="8">
        <v>1</v>
      </c>
      <c r="G50" s="67">
        <v>0.51</v>
      </c>
      <c r="H50" s="66">
        <f t="shared" si="0"/>
        <v>0.51</v>
      </c>
      <c r="I50" s="4" t="s">
        <v>7</v>
      </c>
      <c r="J50" s="4" t="s">
        <v>7</v>
      </c>
    </row>
    <row r="51" spans="1:10" s="4" customFormat="1" x14ac:dyDescent="0.25">
      <c r="A51" s="6" t="s">
        <v>197</v>
      </c>
      <c r="B51" s="6" t="s">
        <v>198</v>
      </c>
      <c r="C51" s="6" t="s">
        <v>199</v>
      </c>
      <c r="D51" s="6" t="s">
        <v>200</v>
      </c>
      <c r="E51" s="7" t="s">
        <v>201</v>
      </c>
      <c r="F51" s="8">
        <v>1</v>
      </c>
      <c r="G51" s="67">
        <v>0.26</v>
      </c>
      <c r="H51" s="66">
        <f t="shared" si="0"/>
        <v>0.26</v>
      </c>
      <c r="I51" s="4" t="s">
        <v>7</v>
      </c>
      <c r="J51" s="4" t="s">
        <v>7</v>
      </c>
    </row>
    <row r="52" spans="1:10" s="4" customFormat="1" x14ac:dyDescent="0.25">
      <c r="A52" s="6" t="s">
        <v>202</v>
      </c>
      <c r="B52" s="6" t="s">
        <v>203</v>
      </c>
      <c r="C52" s="6" t="s">
        <v>204</v>
      </c>
      <c r="D52" s="6" t="s">
        <v>205</v>
      </c>
      <c r="E52" s="7" t="s">
        <v>206</v>
      </c>
      <c r="F52" s="8">
        <v>1</v>
      </c>
      <c r="G52" s="67">
        <v>0.14000000000000001</v>
      </c>
      <c r="H52" s="66">
        <f t="shared" si="0"/>
        <v>0.14000000000000001</v>
      </c>
      <c r="I52" s="4" t="s">
        <v>7</v>
      </c>
      <c r="J52" s="4" t="s">
        <v>7</v>
      </c>
    </row>
    <row r="53" spans="1:10" s="4" customFormat="1" x14ac:dyDescent="0.25">
      <c r="A53" s="6" t="s">
        <v>48</v>
      </c>
      <c r="B53" s="6" t="s">
        <v>49</v>
      </c>
      <c r="C53" s="6" t="s">
        <v>50</v>
      </c>
      <c r="D53" s="6" t="s">
        <v>51</v>
      </c>
      <c r="E53" s="7" t="s">
        <v>52</v>
      </c>
      <c r="F53" s="8">
        <v>2</v>
      </c>
      <c r="G53" s="67">
        <v>0.92</v>
      </c>
      <c r="H53" s="66">
        <f t="shared" si="0"/>
        <v>1.84</v>
      </c>
      <c r="I53" s="4" t="s">
        <v>7</v>
      </c>
      <c r="J53" s="4" t="s">
        <v>7</v>
      </c>
    </row>
    <row r="54" spans="1:10" s="4" customFormat="1" x14ac:dyDescent="0.25">
      <c r="A54" s="6" t="s">
        <v>109</v>
      </c>
      <c r="B54" s="6" t="s">
        <v>110</v>
      </c>
      <c r="C54" s="6" t="s">
        <v>111</v>
      </c>
      <c r="D54" s="6" t="s">
        <v>112</v>
      </c>
      <c r="E54" s="7" t="s">
        <v>113</v>
      </c>
      <c r="F54" s="8">
        <v>2</v>
      </c>
      <c r="G54" s="67">
        <v>0.8</v>
      </c>
      <c r="H54" s="66">
        <f t="shared" si="0"/>
        <v>1.6</v>
      </c>
      <c r="I54" s="4" t="s">
        <v>7</v>
      </c>
      <c r="J54" s="4" t="s">
        <v>7</v>
      </c>
    </row>
    <row r="55" spans="1:10" s="4" customFormat="1" x14ac:dyDescent="0.25">
      <c r="A55" s="6" t="s">
        <v>157</v>
      </c>
      <c r="B55" s="6" t="s">
        <v>158</v>
      </c>
      <c r="C55" s="6" t="s">
        <v>159</v>
      </c>
      <c r="D55" s="6" t="s">
        <v>160</v>
      </c>
      <c r="E55" s="7" t="s">
        <v>161</v>
      </c>
      <c r="F55" s="8">
        <v>1</v>
      </c>
      <c r="G55" s="67">
        <v>0.23</v>
      </c>
      <c r="H55" s="66">
        <f t="shared" si="0"/>
        <v>0.23</v>
      </c>
      <c r="I55" s="4" t="s">
        <v>7</v>
      </c>
      <c r="J55" s="4" t="s">
        <v>7</v>
      </c>
    </row>
    <row r="56" spans="1:10" x14ac:dyDescent="0.25">
      <c r="A56" s="6" t="s">
        <v>23</v>
      </c>
      <c r="B56" s="6" t="s">
        <v>21</v>
      </c>
      <c r="C56" s="6" t="s">
        <v>22</v>
      </c>
      <c r="D56" s="6" t="s">
        <v>23</v>
      </c>
      <c r="E56" s="7" t="s">
        <v>24</v>
      </c>
      <c r="F56" s="8">
        <v>4</v>
      </c>
      <c r="G56" s="67">
        <v>0.34</v>
      </c>
      <c r="H56" s="66">
        <f t="shared" si="0"/>
        <v>1.36</v>
      </c>
      <c r="I56" s="4" t="s">
        <v>7</v>
      </c>
      <c r="J56" s="4" t="s">
        <v>7</v>
      </c>
    </row>
    <row r="57" spans="1:10" x14ac:dyDescent="0.25">
      <c r="A57" s="6" t="s">
        <v>54</v>
      </c>
      <c r="B57" s="6" t="s">
        <v>55</v>
      </c>
      <c r="C57" s="6" t="s">
        <v>56</v>
      </c>
      <c r="D57" s="6" t="s">
        <v>54</v>
      </c>
      <c r="E57" s="7" t="s">
        <v>57</v>
      </c>
      <c r="F57" s="8">
        <v>1</v>
      </c>
      <c r="G57" s="67">
        <v>1.08</v>
      </c>
      <c r="H57" s="66">
        <f t="shared" si="0"/>
        <v>1.08</v>
      </c>
      <c r="I57" s="4" t="s">
        <v>7</v>
      </c>
      <c r="J57" s="4" t="s">
        <v>7</v>
      </c>
    </row>
    <row r="58" spans="1:10" s="9" customFormat="1" x14ac:dyDescent="0.25">
      <c r="A58" s="6" t="s">
        <v>58</v>
      </c>
      <c r="B58" s="6" t="s">
        <v>59</v>
      </c>
      <c r="C58" s="6" t="s">
        <v>60</v>
      </c>
      <c r="D58" s="6" t="s">
        <v>61</v>
      </c>
      <c r="E58" s="7" t="s">
        <v>62</v>
      </c>
      <c r="F58" s="8">
        <v>1</v>
      </c>
      <c r="G58" s="67">
        <v>0.43</v>
      </c>
      <c r="H58" s="66">
        <f t="shared" si="0"/>
        <v>0.43</v>
      </c>
      <c r="I58" s="4"/>
      <c r="J58" s="4"/>
    </row>
    <row r="59" spans="1:10" s="9" customFormat="1" x14ac:dyDescent="0.25">
      <c r="A59" s="6" t="s">
        <v>65</v>
      </c>
      <c r="B59" s="6" t="s">
        <v>63</v>
      </c>
      <c r="C59" s="6" t="s">
        <v>64</v>
      </c>
      <c r="D59" s="6" t="s">
        <v>65</v>
      </c>
      <c r="E59" s="7" t="s">
        <v>66</v>
      </c>
      <c r="F59" s="8">
        <v>2</v>
      </c>
      <c r="G59" s="67">
        <v>0.3</v>
      </c>
      <c r="H59" s="66">
        <f t="shared" si="0"/>
        <v>0.6</v>
      </c>
      <c r="I59" s="4"/>
      <c r="J59" s="4"/>
    </row>
    <row r="60" spans="1:10" x14ac:dyDescent="0.25">
      <c r="A60" s="6" t="s">
        <v>127</v>
      </c>
      <c r="B60" s="6" t="s">
        <v>20</v>
      </c>
      <c r="C60" s="6" t="s">
        <v>126</v>
      </c>
      <c r="D60" s="6" t="s">
        <v>127</v>
      </c>
      <c r="E60" s="7" t="s">
        <v>128</v>
      </c>
      <c r="F60" s="8">
        <v>4</v>
      </c>
      <c r="G60" s="67">
        <v>0.1</v>
      </c>
      <c r="H60" s="66">
        <f t="shared" si="0"/>
        <v>0.4</v>
      </c>
      <c r="I60" s="4" t="s">
        <v>7</v>
      </c>
      <c r="J60" s="4" t="s">
        <v>7</v>
      </c>
    </row>
    <row r="61" spans="1:10" x14ac:dyDescent="0.25">
      <c r="A61" s="6" t="s">
        <v>12</v>
      </c>
      <c r="B61" s="6" t="s">
        <v>67</v>
      </c>
      <c r="C61" s="6" t="s">
        <v>68</v>
      </c>
      <c r="D61" s="6" t="s">
        <v>69</v>
      </c>
      <c r="E61" s="7" t="s">
        <v>70</v>
      </c>
      <c r="F61" s="8">
        <v>1</v>
      </c>
      <c r="G61" s="67">
        <v>3.6</v>
      </c>
      <c r="H61" s="66">
        <f t="shared" si="0"/>
        <v>3.6</v>
      </c>
      <c r="I61" s="4" t="s">
        <v>7</v>
      </c>
      <c r="J61" s="4" t="s">
        <v>7</v>
      </c>
    </row>
    <row r="62" spans="1:10" x14ac:dyDescent="0.25">
      <c r="A62" s="6" t="s">
        <v>71</v>
      </c>
      <c r="B62" s="6" t="s">
        <v>72</v>
      </c>
      <c r="C62" s="6" t="s">
        <v>73</v>
      </c>
      <c r="D62" s="6" t="s">
        <v>74</v>
      </c>
      <c r="E62" s="7" t="s">
        <v>75</v>
      </c>
      <c r="F62" s="8">
        <v>1</v>
      </c>
      <c r="G62" s="67">
        <v>0.51</v>
      </c>
      <c r="H62" s="66">
        <f t="shared" si="0"/>
        <v>0.51</v>
      </c>
      <c r="I62" s="4" t="s">
        <v>7</v>
      </c>
      <c r="J62" s="4" t="s">
        <v>7</v>
      </c>
    </row>
    <row r="63" spans="1:10" x14ac:dyDescent="0.25">
      <c r="A63" s="6" t="s">
        <v>78</v>
      </c>
      <c r="B63" s="6" t="s">
        <v>76</v>
      </c>
      <c r="C63" s="6" t="s">
        <v>77</v>
      </c>
      <c r="D63" s="6" t="s">
        <v>78</v>
      </c>
      <c r="E63" s="7" t="s">
        <v>79</v>
      </c>
      <c r="F63" s="8">
        <v>1</v>
      </c>
      <c r="G63" s="67">
        <v>1.47</v>
      </c>
      <c r="H63" s="66">
        <f t="shared" si="0"/>
        <v>1.47</v>
      </c>
      <c r="I63" s="4" t="s">
        <v>7</v>
      </c>
      <c r="J63" s="4" t="s">
        <v>7</v>
      </c>
    </row>
    <row r="64" spans="1:10" s="4" customFormat="1" x14ac:dyDescent="0.25">
      <c r="A64" s="6" t="s">
        <v>82</v>
      </c>
      <c r="B64" s="6" t="s">
        <v>80</v>
      </c>
      <c r="C64" s="6" t="s">
        <v>81</v>
      </c>
      <c r="D64" s="6" t="s">
        <v>82</v>
      </c>
      <c r="E64" s="7" t="s">
        <v>83</v>
      </c>
      <c r="F64" s="8">
        <v>1</v>
      </c>
      <c r="G64" s="67">
        <v>3.29</v>
      </c>
      <c r="H64" s="66">
        <f t="shared" si="0"/>
        <v>3.29</v>
      </c>
      <c r="I64" s="4" t="s">
        <v>7</v>
      </c>
      <c r="J64" s="4" t="s">
        <v>7</v>
      </c>
    </row>
    <row r="65" spans="1:10" s="4" customFormat="1" x14ac:dyDescent="0.25">
      <c r="A65" s="6" t="s">
        <v>86</v>
      </c>
      <c r="B65" s="6" t="s">
        <v>84</v>
      </c>
      <c r="C65" s="6" t="s">
        <v>85</v>
      </c>
      <c r="D65" s="6" t="s">
        <v>86</v>
      </c>
      <c r="E65" s="7" t="s">
        <v>87</v>
      </c>
      <c r="F65" s="8">
        <v>1</v>
      </c>
      <c r="G65" s="67">
        <v>9.6999999999999993</v>
      </c>
      <c r="H65" s="66">
        <f t="shared" si="0"/>
        <v>9.6999999999999993</v>
      </c>
      <c r="I65" s="4" t="s">
        <v>7</v>
      </c>
      <c r="J65" s="4" t="s">
        <v>7</v>
      </c>
    </row>
    <row r="66" spans="1:10" s="4" customFormat="1" x14ac:dyDescent="0.25">
      <c r="A66" s="6" t="s">
        <v>90</v>
      </c>
      <c r="B66" s="6" t="s">
        <v>88</v>
      </c>
      <c r="C66" s="6" t="s">
        <v>89</v>
      </c>
      <c r="D66" s="6" t="s">
        <v>90</v>
      </c>
      <c r="E66" s="7" t="s">
        <v>91</v>
      </c>
      <c r="F66" s="8">
        <v>1</v>
      </c>
      <c r="G66" s="67">
        <v>0.36</v>
      </c>
      <c r="H66" s="66">
        <f t="shared" si="0"/>
        <v>0.36</v>
      </c>
      <c r="I66" s="4" t="s">
        <v>7</v>
      </c>
      <c r="J66" s="4" t="s">
        <v>7</v>
      </c>
    </row>
    <row r="67" spans="1:10" s="4" customFormat="1" x14ac:dyDescent="0.25">
      <c r="A67" s="6" t="s">
        <v>375</v>
      </c>
      <c r="B67" s="6" t="s">
        <v>88</v>
      </c>
      <c r="C67" s="6" t="s">
        <v>376</v>
      </c>
      <c r="D67" s="6" t="s">
        <v>375</v>
      </c>
      <c r="E67" s="7" t="s">
        <v>92</v>
      </c>
      <c r="F67" s="8">
        <v>2</v>
      </c>
      <c r="G67" s="67">
        <v>0.36</v>
      </c>
      <c r="H67" s="66">
        <f t="shared" si="0"/>
        <v>0.72</v>
      </c>
      <c r="I67" s="4" t="s">
        <v>7</v>
      </c>
      <c r="J67" s="4" t="s">
        <v>7</v>
      </c>
    </row>
    <row r="68" spans="1:10" s="4" customFormat="1" x14ac:dyDescent="0.25">
      <c r="A68" s="6" t="s">
        <v>95</v>
      </c>
      <c r="B68" s="6" t="s">
        <v>93</v>
      </c>
      <c r="C68" s="6" t="s">
        <v>94</v>
      </c>
      <c r="D68" s="6" t="s">
        <v>95</v>
      </c>
      <c r="E68" s="7" t="s">
        <v>96</v>
      </c>
      <c r="F68" s="8">
        <v>1</v>
      </c>
      <c r="G68" s="67">
        <v>0.56000000000000005</v>
      </c>
      <c r="H68" s="66">
        <f t="shared" si="0"/>
        <v>0.56000000000000005</v>
      </c>
      <c r="I68" s="4" t="s">
        <v>7</v>
      </c>
      <c r="J68" s="4" t="s">
        <v>7</v>
      </c>
    </row>
    <row r="69" spans="1:10" s="4" customFormat="1" x14ac:dyDescent="0.25">
      <c r="A69" s="6" t="s">
        <v>35</v>
      </c>
      <c r="B69" s="6" t="s">
        <v>33</v>
      </c>
      <c r="C69" s="6" t="s">
        <v>34</v>
      </c>
      <c r="D69" s="6" t="s">
        <v>35</v>
      </c>
      <c r="E69" s="7" t="s">
        <v>36</v>
      </c>
      <c r="F69" s="8">
        <v>1</v>
      </c>
      <c r="G69" s="67">
        <v>0.79</v>
      </c>
      <c r="H69" s="66">
        <f t="shared" si="0"/>
        <v>0.79</v>
      </c>
      <c r="I69" s="4" t="s">
        <v>7</v>
      </c>
      <c r="J69" s="4" t="s">
        <v>7</v>
      </c>
    </row>
    <row r="70" spans="1:10" s="4" customFormat="1" x14ac:dyDescent="0.25">
      <c r="A70" s="6" t="s">
        <v>98</v>
      </c>
      <c r="B70" s="6" t="s">
        <v>192</v>
      </c>
      <c r="C70" s="6" t="s">
        <v>97</v>
      </c>
      <c r="D70" s="6" t="s">
        <v>98</v>
      </c>
      <c r="E70" s="7" t="s">
        <v>99</v>
      </c>
      <c r="F70" s="8">
        <v>2</v>
      </c>
      <c r="G70" s="67">
        <v>0.97</v>
      </c>
      <c r="H70" s="66">
        <f t="shared" si="0"/>
        <v>1.94</v>
      </c>
      <c r="I70" s="4" t="s">
        <v>7</v>
      </c>
      <c r="J70" s="4" t="s">
        <v>7</v>
      </c>
    </row>
    <row r="71" spans="1:10" s="4" customFormat="1" x14ac:dyDescent="0.25">
      <c r="A71" s="6" t="s">
        <v>102</v>
      </c>
      <c r="B71" s="6" t="s">
        <v>100</v>
      </c>
      <c r="C71" s="6" t="s">
        <v>101</v>
      </c>
      <c r="D71" s="6" t="s">
        <v>102</v>
      </c>
      <c r="E71" s="7" t="s">
        <v>103</v>
      </c>
      <c r="F71" s="8">
        <v>1</v>
      </c>
      <c r="G71" s="67">
        <v>1.03</v>
      </c>
      <c r="H71" s="66">
        <f t="shared" si="0"/>
        <v>1.03</v>
      </c>
      <c r="I71" s="4" t="s">
        <v>7</v>
      </c>
      <c r="J71" s="4" t="s">
        <v>7</v>
      </c>
    </row>
    <row r="72" spans="1:10" s="4" customFormat="1" x14ac:dyDescent="0.25">
      <c r="A72" s="6" t="s">
        <v>106</v>
      </c>
      <c r="B72" s="6" t="s">
        <v>104</v>
      </c>
      <c r="C72" s="6" t="s">
        <v>105</v>
      </c>
      <c r="D72" s="6" t="s">
        <v>106</v>
      </c>
      <c r="E72" s="7" t="s">
        <v>107</v>
      </c>
      <c r="F72" s="8">
        <v>5</v>
      </c>
      <c r="G72" s="67">
        <v>1.05</v>
      </c>
      <c r="H72" s="66">
        <f t="shared" ref="H72:H102" si="1">G72*F72</f>
        <v>5.25</v>
      </c>
      <c r="I72" s="4" t="s">
        <v>7</v>
      </c>
      <c r="J72" s="4" t="s">
        <v>7</v>
      </c>
    </row>
    <row r="73" spans="1:10" s="4" customFormat="1" x14ac:dyDescent="0.25">
      <c r="A73" s="6" t="s">
        <v>116</v>
      </c>
      <c r="B73" s="6" t="s">
        <v>114</v>
      </c>
      <c r="C73" s="6" t="s">
        <v>115</v>
      </c>
      <c r="D73" s="6" t="s">
        <v>116</v>
      </c>
      <c r="E73" s="7" t="s">
        <v>117</v>
      </c>
      <c r="F73" s="8">
        <v>1</v>
      </c>
      <c r="G73" s="67">
        <v>0.41</v>
      </c>
      <c r="H73" s="66">
        <f t="shared" si="1"/>
        <v>0.41</v>
      </c>
      <c r="I73" s="4" t="s">
        <v>7</v>
      </c>
      <c r="J73" s="4" t="s">
        <v>7</v>
      </c>
    </row>
    <row r="74" spans="1:10" s="4" customFormat="1" x14ac:dyDescent="0.25">
      <c r="A74" s="6" t="s">
        <v>120</v>
      </c>
      <c r="B74" s="6" t="s">
        <v>118</v>
      </c>
      <c r="C74" s="6" t="s">
        <v>119</v>
      </c>
      <c r="D74" s="6" t="s">
        <v>120</v>
      </c>
      <c r="E74" s="7" t="s">
        <v>121</v>
      </c>
      <c r="F74" s="8">
        <v>1</v>
      </c>
      <c r="G74" s="67">
        <v>0.13</v>
      </c>
      <c r="H74" s="66">
        <f t="shared" si="1"/>
        <v>0.13</v>
      </c>
      <c r="I74" s="4" t="s">
        <v>7</v>
      </c>
      <c r="J74" s="4" t="s">
        <v>7</v>
      </c>
    </row>
    <row r="75" spans="1:10" s="4" customFormat="1" x14ac:dyDescent="0.25">
      <c r="A75" s="6" t="s">
        <v>124</v>
      </c>
      <c r="B75" s="6" t="s">
        <v>122</v>
      </c>
      <c r="C75" s="6" t="s">
        <v>123</v>
      </c>
      <c r="D75" s="6" t="s">
        <v>124</v>
      </c>
      <c r="E75" s="7" t="s">
        <v>125</v>
      </c>
      <c r="F75" s="8">
        <v>1</v>
      </c>
      <c r="G75" s="67">
        <v>1.7</v>
      </c>
      <c r="H75" s="66">
        <f t="shared" si="1"/>
        <v>1.7</v>
      </c>
      <c r="I75" s="4" t="s">
        <v>7</v>
      </c>
      <c r="J75" s="4" t="s">
        <v>7</v>
      </c>
    </row>
    <row r="76" spans="1:10" s="4" customFormat="1" x14ac:dyDescent="0.25">
      <c r="A76" s="6" t="s">
        <v>131</v>
      </c>
      <c r="B76" s="6" t="s">
        <v>129</v>
      </c>
      <c r="C76" s="6" t="s">
        <v>130</v>
      </c>
      <c r="D76" s="6" t="s">
        <v>131</v>
      </c>
      <c r="E76" s="7" t="s">
        <v>132</v>
      </c>
      <c r="F76" s="8">
        <v>1</v>
      </c>
      <c r="G76" s="67">
        <v>1.24</v>
      </c>
      <c r="H76" s="66">
        <f t="shared" si="1"/>
        <v>1.24</v>
      </c>
      <c r="I76" s="4" t="s">
        <v>7</v>
      </c>
      <c r="J76" s="4" t="s">
        <v>7</v>
      </c>
    </row>
    <row r="77" spans="1:10" s="4" customFormat="1" x14ac:dyDescent="0.25">
      <c r="A77" s="6" t="s">
        <v>135</v>
      </c>
      <c r="B77" s="6" t="s">
        <v>133</v>
      </c>
      <c r="C77" s="6" t="s">
        <v>134</v>
      </c>
      <c r="D77" s="6" t="s">
        <v>135</v>
      </c>
      <c r="E77" s="7" t="s">
        <v>136</v>
      </c>
      <c r="F77" s="8">
        <v>1</v>
      </c>
      <c r="G77" s="67">
        <v>1.2</v>
      </c>
      <c r="H77" s="66">
        <f t="shared" si="1"/>
        <v>1.2</v>
      </c>
      <c r="I77" s="4" t="s">
        <v>7</v>
      </c>
      <c r="J77" s="4" t="s">
        <v>7</v>
      </c>
    </row>
    <row r="78" spans="1:10" s="4" customFormat="1" x14ac:dyDescent="0.25">
      <c r="A78" s="6" t="s">
        <v>139</v>
      </c>
      <c r="B78" s="6" t="s">
        <v>137</v>
      </c>
      <c r="C78" s="6" t="s">
        <v>138</v>
      </c>
      <c r="D78" s="6" t="s">
        <v>139</v>
      </c>
      <c r="E78" s="7" t="s">
        <v>140</v>
      </c>
      <c r="F78" s="8">
        <v>1</v>
      </c>
      <c r="G78" s="67">
        <v>0.83</v>
      </c>
      <c r="H78" s="66">
        <f t="shared" si="1"/>
        <v>0.83</v>
      </c>
      <c r="I78" s="4" t="s">
        <v>7</v>
      </c>
      <c r="J78" s="4" t="s">
        <v>7</v>
      </c>
    </row>
    <row r="79" spans="1:10" s="4" customFormat="1" x14ac:dyDescent="0.25">
      <c r="A79" s="6" t="s">
        <v>143</v>
      </c>
      <c r="B79" s="6" t="s">
        <v>141</v>
      </c>
      <c r="C79" s="6" t="s">
        <v>142</v>
      </c>
      <c r="D79" s="6" t="s">
        <v>143</v>
      </c>
      <c r="E79" s="7" t="s">
        <v>144</v>
      </c>
      <c r="F79" s="8">
        <v>1</v>
      </c>
      <c r="G79" s="67">
        <v>0.99</v>
      </c>
      <c r="H79" s="66">
        <f t="shared" si="1"/>
        <v>0.99</v>
      </c>
      <c r="I79" s="4" t="s">
        <v>7</v>
      </c>
      <c r="J79" s="4" t="s">
        <v>7</v>
      </c>
    </row>
    <row r="80" spans="1:10" s="4" customFormat="1" x14ac:dyDescent="0.25">
      <c r="A80" s="6" t="s">
        <v>147</v>
      </c>
      <c r="B80" s="6" t="s">
        <v>145</v>
      </c>
      <c r="C80" s="6" t="s">
        <v>146</v>
      </c>
      <c r="D80" s="6" t="s">
        <v>147</v>
      </c>
      <c r="E80" s="7" t="s">
        <v>148</v>
      </c>
      <c r="F80" s="8">
        <v>1</v>
      </c>
      <c r="G80" s="67">
        <v>2.0699999999999998</v>
      </c>
      <c r="H80" s="66">
        <f t="shared" si="1"/>
        <v>2.0699999999999998</v>
      </c>
      <c r="I80" s="4" t="s">
        <v>7</v>
      </c>
      <c r="J80" s="4" t="s">
        <v>7</v>
      </c>
    </row>
    <row r="81" spans="1:10" s="4" customFormat="1" x14ac:dyDescent="0.25">
      <c r="A81" s="6" t="s">
        <v>149</v>
      </c>
      <c r="B81" s="6" t="s">
        <v>149</v>
      </c>
      <c r="C81" s="6" t="s">
        <v>150</v>
      </c>
      <c r="D81" s="6" t="s">
        <v>149</v>
      </c>
      <c r="E81" s="7" t="s">
        <v>151</v>
      </c>
      <c r="F81" s="8">
        <v>1</v>
      </c>
      <c r="G81" s="67">
        <v>1.22</v>
      </c>
      <c r="H81" s="66">
        <f t="shared" si="1"/>
        <v>1.22</v>
      </c>
      <c r="I81" s="4" t="s">
        <v>7</v>
      </c>
      <c r="J81" s="4" t="s">
        <v>7</v>
      </c>
    </row>
    <row r="82" spans="1:10" x14ac:dyDescent="0.25">
      <c r="A82" s="6" t="s">
        <v>162</v>
      </c>
      <c r="B82" s="6" t="s">
        <v>29</v>
      </c>
      <c r="C82" s="6" t="s">
        <v>163</v>
      </c>
      <c r="D82" s="6" t="s">
        <v>162</v>
      </c>
      <c r="E82" s="7" t="s">
        <v>164</v>
      </c>
      <c r="F82" s="8">
        <v>2</v>
      </c>
      <c r="G82" s="67">
        <v>0.14000000000000001</v>
      </c>
      <c r="H82" s="66">
        <f t="shared" si="1"/>
        <v>0.28000000000000003</v>
      </c>
      <c r="I82" s="4" t="s">
        <v>7</v>
      </c>
      <c r="J82" s="4" t="s">
        <v>7</v>
      </c>
    </row>
    <row r="83" spans="1:10" x14ac:dyDescent="0.25">
      <c r="A83" s="6" t="s">
        <v>165</v>
      </c>
      <c r="B83" s="6" t="s">
        <v>166</v>
      </c>
      <c r="C83" s="6" t="s">
        <v>167</v>
      </c>
      <c r="D83" s="6" t="s">
        <v>165</v>
      </c>
      <c r="E83" s="7" t="s">
        <v>168</v>
      </c>
      <c r="F83" s="8">
        <v>1</v>
      </c>
      <c r="G83" s="67">
        <v>0.4</v>
      </c>
      <c r="H83" s="66">
        <f t="shared" si="1"/>
        <v>0.4</v>
      </c>
      <c r="I83" s="4" t="s">
        <v>7</v>
      </c>
      <c r="J83" s="4" t="s">
        <v>7</v>
      </c>
    </row>
    <row r="84" spans="1:10" x14ac:dyDescent="0.25">
      <c r="A84" s="6" t="s">
        <v>169</v>
      </c>
      <c r="B84" s="6" t="s">
        <v>166</v>
      </c>
      <c r="C84" s="6" t="s">
        <v>170</v>
      </c>
      <c r="D84" s="6" t="s">
        <v>169</v>
      </c>
      <c r="E84" s="7" t="s">
        <v>171</v>
      </c>
      <c r="F84" s="8">
        <v>1</v>
      </c>
      <c r="G84" s="67">
        <v>0.14000000000000001</v>
      </c>
      <c r="H84" s="66">
        <f t="shared" si="1"/>
        <v>0.14000000000000001</v>
      </c>
      <c r="I84" s="4" t="s">
        <v>7</v>
      </c>
      <c r="J84" s="4" t="s">
        <v>7</v>
      </c>
    </row>
    <row r="85" spans="1:10" x14ac:dyDescent="0.25">
      <c r="A85" s="6" t="s">
        <v>172</v>
      </c>
      <c r="B85" s="6" t="s">
        <v>173</v>
      </c>
      <c r="C85" s="6" t="s">
        <v>174</v>
      </c>
      <c r="D85" s="6" t="s">
        <v>172</v>
      </c>
      <c r="E85" s="7" t="s">
        <v>175</v>
      </c>
      <c r="F85" s="8">
        <v>1</v>
      </c>
      <c r="G85" s="67">
        <v>0.15</v>
      </c>
      <c r="H85" s="66">
        <f t="shared" si="1"/>
        <v>0.15</v>
      </c>
      <c r="I85" s="4" t="s">
        <v>7</v>
      </c>
      <c r="J85" s="4" t="s">
        <v>7</v>
      </c>
    </row>
    <row r="86" spans="1:10" x14ac:dyDescent="0.25">
      <c r="A86" s="6" t="s">
        <v>176</v>
      </c>
      <c r="B86" s="6" t="s">
        <v>177</v>
      </c>
      <c r="C86" s="6" t="s">
        <v>178</v>
      </c>
      <c r="D86" s="6" t="s">
        <v>176</v>
      </c>
      <c r="E86" s="7" t="s">
        <v>179</v>
      </c>
      <c r="F86" s="8">
        <v>1</v>
      </c>
      <c r="G86" s="67">
        <v>0.17</v>
      </c>
      <c r="H86" s="66">
        <f t="shared" si="1"/>
        <v>0.17</v>
      </c>
      <c r="I86" s="4" t="s">
        <v>7</v>
      </c>
      <c r="J86" s="4" t="s">
        <v>7</v>
      </c>
    </row>
    <row r="87" spans="1:10" x14ac:dyDescent="0.25">
      <c r="A87" s="6" t="s">
        <v>180</v>
      </c>
      <c r="B87" s="6" t="s">
        <v>181</v>
      </c>
      <c r="C87" s="6" t="s">
        <v>182</v>
      </c>
      <c r="D87" s="6" t="s">
        <v>180</v>
      </c>
      <c r="E87" s="7" t="s">
        <v>183</v>
      </c>
      <c r="F87" s="8">
        <v>1</v>
      </c>
      <c r="G87" s="67">
        <v>0.47</v>
      </c>
      <c r="H87" s="66">
        <f t="shared" si="1"/>
        <v>0.47</v>
      </c>
      <c r="I87" s="4" t="s">
        <v>7</v>
      </c>
      <c r="J87" s="4" t="s">
        <v>7</v>
      </c>
    </row>
    <row r="88" spans="1:10" x14ac:dyDescent="0.25">
      <c r="A88" s="6" t="s">
        <v>184</v>
      </c>
      <c r="B88" s="6" t="s">
        <v>185</v>
      </c>
      <c r="C88" s="6" t="s">
        <v>186</v>
      </c>
      <c r="D88" s="6" t="s">
        <v>184</v>
      </c>
      <c r="E88" s="7" t="s">
        <v>187</v>
      </c>
      <c r="F88" s="8">
        <v>1</v>
      </c>
      <c r="G88" s="67">
        <v>0.48</v>
      </c>
      <c r="H88" s="66">
        <f t="shared" si="1"/>
        <v>0.48</v>
      </c>
      <c r="I88" s="4" t="s">
        <v>7</v>
      </c>
      <c r="J88" s="4" t="s">
        <v>7</v>
      </c>
    </row>
    <row r="89" spans="1:10" s="4" customFormat="1" x14ac:dyDescent="0.25">
      <c r="A89" s="6" t="s">
        <v>188</v>
      </c>
      <c r="B89" s="6" t="s">
        <v>189</v>
      </c>
      <c r="C89" s="6" t="s">
        <v>190</v>
      </c>
      <c r="D89" s="6" t="s">
        <v>188</v>
      </c>
      <c r="E89" s="7" t="s">
        <v>191</v>
      </c>
      <c r="F89" s="8">
        <v>1</v>
      </c>
      <c r="G89" s="67">
        <v>0.96</v>
      </c>
      <c r="H89" s="66">
        <f t="shared" si="1"/>
        <v>0.96</v>
      </c>
      <c r="I89" s="4" t="s">
        <v>7</v>
      </c>
      <c r="J89" s="4" t="s">
        <v>7</v>
      </c>
    </row>
    <row r="90" spans="1:10" s="4" customFormat="1" x14ac:dyDescent="0.25">
      <c r="A90" s="6" t="s">
        <v>193</v>
      </c>
      <c r="B90" s="6" t="s">
        <v>194</v>
      </c>
      <c r="C90" s="6" t="s">
        <v>195</v>
      </c>
      <c r="D90" s="6" t="s">
        <v>193</v>
      </c>
      <c r="E90" s="7" t="s">
        <v>196</v>
      </c>
      <c r="F90" s="8">
        <v>1</v>
      </c>
      <c r="G90" s="67">
        <v>0.44</v>
      </c>
      <c r="H90" s="66">
        <f t="shared" si="1"/>
        <v>0.44</v>
      </c>
      <c r="I90" s="4" t="s">
        <v>7</v>
      </c>
      <c r="J90" s="4" t="s">
        <v>7</v>
      </c>
    </row>
    <row r="91" spans="1:10" x14ac:dyDescent="0.25">
      <c r="A91" s="6" t="s">
        <v>15</v>
      </c>
      <c r="B91" s="6" t="s">
        <v>13</v>
      </c>
      <c r="C91" s="6" t="s">
        <v>14</v>
      </c>
      <c r="D91" s="6" t="s">
        <v>15</v>
      </c>
      <c r="E91" s="7" t="s">
        <v>16</v>
      </c>
      <c r="F91" s="8">
        <v>2</v>
      </c>
      <c r="G91" s="67">
        <v>0.6</v>
      </c>
      <c r="H91" s="66">
        <f t="shared" si="1"/>
        <v>1.2</v>
      </c>
      <c r="I91" s="4" t="s">
        <v>7</v>
      </c>
      <c r="J91" s="4" t="s">
        <v>7</v>
      </c>
    </row>
    <row r="92" spans="1:10" x14ac:dyDescent="0.25">
      <c r="A92" s="6" t="s">
        <v>18</v>
      </c>
      <c r="B92" s="6" t="s">
        <v>13</v>
      </c>
      <c r="C92" s="6" t="s">
        <v>17</v>
      </c>
      <c r="D92" s="6" t="s">
        <v>18</v>
      </c>
      <c r="E92" s="7" t="s">
        <v>19</v>
      </c>
      <c r="F92" s="8">
        <v>2</v>
      </c>
      <c r="G92" s="67">
        <v>0.33</v>
      </c>
      <c r="H92" s="66">
        <f t="shared" si="1"/>
        <v>0.66</v>
      </c>
      <c r="I92" s="4" t="s">
        <v>7</v>
      </c>
      <c r="J92" s="4" t="s">
        <v>7</v>
      </c>
    </row>
    <row r="93" spans="1:10" x14ac:dyDescent="0.25">
      <c r="A93" s="6" t="s">
        <v>223</v>
      </c>
      <c r="B93" s="6" t="s">
        <v>221</v>
      </c>
      <c r="C93" s="6" t="s">
        <v>222</v>
      </c>
      <c r="D93" s="6" t="s">
        <v>223</v>
      </c>
      <c r="E93" s="7" t="s">
        <v>224</v>
      </c>
      <c r="F93" s="8">
        <v>1</v>
      </c>
      <c r="G93" s="67">
        <v>0.12</v>
      </c>
      <c r="H93" s="66">
        <f t="shared" si="1"/>
        <v>0.12</v>
      </c>
      <c r="I93" s="4" t="s">
        <v>7</v>
      </c>
      <c r="J93" s="4" t="s">
        <v>7</v>
      </c>
    </row>
    <row r="94" spans="1:10" x14ac:dyDescent="0.25">
      <c r="A94" s="6" t="s">
        <v>27</v>
      </c>
      <c r="B94" s="6" t="s">
        <v>25</v>
      </c>
      <c r="C94" s="6" t="s">
        <v>26</v>
      </c>
      <c r="D94" s="6" t="s">
        <v>27</v>
      </c>
      <c r="E94" s="7" t="s">
        <v>28</v>
      </c>
      <c r="F94" s="8">
        <v>2</v>
      </c>
      <c r="G94" s="67">
        <v>32.5</v>
      </c>
      <c r="H94" s="66">
        <f t="shared" si="1"/>
        <v>65</v>
      </c>
      <c r="I94" s="4" t="s">
        <v>7</v>
      </c>
      <c r="J94" s="4" t="s">
        <v>7</v>
      </c>
    </row>
    <row r="95" spans="1:10" x14ac:dyDescent="0.25">
      <c r="A95" s="6" t="s">
        <v>31</v>
      </c>
      <c r="B95" s="6" t="s">
        <v>29</v>
      </c>
      <c r="C95" s="6" t="s">
        <v>30</v>
      </c>
      <c r="D95" s="6" t="s">
        <v>31</v>
      </c>
      <c r="E95" s="7" t="s">
        <v>32</v>
      </c>
      <c r="F95" s="8">
        <v>2</v>
      </c>
      <c r="G95" s="67">
        <v>0.16</v>
      </c>
      <c r="H95" s="66">
        <f t="shared" si="1"/>
        <v>0.32</v>
      </c>
      <c r="I95" s="4" t="s">
        <v>7</v>
      </c>
      <c r="J95" s="4" t="s">
        <v>7</v>
      </c>
    </row>
    <row r="96" spans="1:10" x14ac:dyDescent="0.25">
      <c r="A96" s="6" t="s">
        <v>227</v>
      </c>
      <c r="B96" s="6" t="s">
        <v>225</v>
      </c>
      <c r="C96" s="6" t="s">
        <v>226</v>
      </c>
      <c r="D96" s="6" t="s">
        <v>227</v>
      </c>
      <c r="E96" s="7" t="s">
        <v>228</v>
      </c>
      <c r="F96" s="8">
        <v>1</v>
      </c>
      <c r="G96" s="67">
        <v>0.51</v>
      </c>
      <c r="H96" s="66">
        <f t="shared" si="1"/>
        <v>0.51</v>
      </c>
      <c r="I96" s="4" t="s">
        <v>7</v>
      </c>
      <c r="J96" s="4" t="s">
        <v>7</v>
      </c>
    </row>
    <row r="97" spans="1:10" x14ac:dyDescent="0.25">
      <c r="A97" s="6" t="s">
        <v>35</v>
      </c>
      <c r="B97" s="6" t="s">
        <v>33</v>
      </c>
      <c r="C97" s="6" t="s">
        <v>34</v>
      </c>
      <c r="D97" s="6" t="s">
        <v>35</v>
      </c>
      <c r="E97" s="7" t="s">
        <v>36</v>
      </c>
      <c r="F97" s="8">
        <v>1</v>
      </c>
      <c r="G97" s="67">
        <v>0.79</v>
      </c>
      <c r="H97" s="66">
        <f t="shared" si="1"/>
        <v>0.79</v>
      </c>
      <c r="I97" s="4" t="s">
        <v>7</v>
      </c>
      <c r="J97" s="4" t="s">
        <v>7</v>
      </c>
    </row>
    <row r="98" spans="1:10" s="9" customFormat="1" x14ac:dyDescent="0.25">
      <c r="A98" s="6" t="s">
        <v>12</v>
      </c>
      <c r="B98" s="6" t="s">
        <v>354</v>
      </c>
      <c r="C98" s="6" t="s">
        <v>355</v>
      </c>
      <c r="D98" s="6" t="s">
        <v>354</v>
      </c>
      <c r="E98" s="7" t="s">
        <v>356</v>
      </c>
      <c r="F98" s="8">
        <v>1</v>
      </c>
      <c r="G98" s="67">
        <v>1.76</v>
      </c>
      <c r="H98" s="71">
        <f t="shared" si="1"/>
        <v>1.76</v>
      </c>
      <c r="I98" s="4"/>
    </row>
    <row r="99" spans="1:10" x14ac:dyDescent="0.25">
      <c r="A99" s="6" t="s">
        <v>357</v>
      </c>
      <c r="B99" s="6" t="s">
        <v>358</v>
      </c>
      <c r="C99" s="6" t="s">
        <v>359</v>
      </c>
      <c r="D99" s="6" t="s">
        <v>357</v>
      </c>
      <c r="E99" s="7" t="s">
        <v>360</v>
      </c>
      <c r="F99" s="8">
        <v>1</v>
      </c>
      <c r="G99" s="67">
        <v>1.53</v>
      </c>
      <c r="H99" s="71">
        <f t="shared" si="1"/>
        <v>1.53</v>
      </c>
      <c r="I99" s="4" t="s">
        <v>7</v>
      </c>
    </row>
    <row r="100" spans="1:10" x14ac:dyDescent="0.25">
      <c r="A100" s="6" t="s">
        <v>12</v>
      </c>
      <c r="B100" s="6" t="s">
        <v>361</v>
      </c>
      <c r="C100" s="6" t="s">
        <v>362</v>
      </c>
      <c r="D100" s="6" t="s">
        <v>363</v>
      </c>
      <c r="E100" s="7" t="s">
        <v>364</v>
      </c>
      <c r="F100" s="8">
        <v>1</v>
      </c>
      <c r="G100" s="67">
        <v>0.35</v>
      </c>
      <c r="H100" s="71">
        <f t="shared" si="1"/>
        <v>0.35</v>
      </c>
      <c r="I100" s="4" t="s">
        <v>7</v>
      </c>
    </row>
    <row r="101" spans="1:10" x14ac:dyDescent="0.25">
      <c r="A101" s="6" t="s">
        <v>12</v>
      </c>
      <c r="B101" s="6" t="s">
        <v>29</v>
      </c>
      <c r="C101" s="6" t="s">
        <v>365</v>
      </c>
      <c r="D101" s="6" t="s">
        <v>366</v>
      </c>
      <c r="E101" s="7" t="s">
        <v>367</v>
      </c>
      <c r="F101" s="8">
        <v>1</v>
      </c>
      <c r="G101" s="67">
        <v>0.23</v>
      </c>
      <c r="H101" s="72">
        <f t="shared" si="1"/>
        <v>0.23</v>
      </c>
      <c r="I101" s="4"/>
    </row>
    <row r="102" spans="1:10" x14ac:dyDescent="0.25">
      <c r="A102" s="6" t="s">
        <v>368</v>
      </c>
      <c r="B102" s="6" t="s">
        <v>369</v>
      </c>
      <c r="C102" s="6" t="s">
        <v>370</v>
      </c>
      <c r="D102" s="6" t="s">
        <v>371</v>
      </c>
      <c r="E102" s="7" t="s">
        <v>372</v>
      </c>
      <c r="F102" s="8">
        <v>1</v>
      </c>
      <c r="G102" s="67">
        <v>3.25</v>
      </c>
      <c r="H102" s="71">
        <f t="shared" si="1"/>
        <v>3.25</v>
      </c>
      <c r="I102" s="4" t="s">
        <v>7</v>
      </c>
    </row>
    <row r="103" spans="1:10" x14ac:dyDescent="0.25">
      <c r="A103" s="29"/>
      <c r="B103" s="30"/>
      <c r="C103" s="31"/>
      <c r="D103" s="31"/>
      <c r="E103" s="31"/>
      <c r="F103" s="32">
        <f>SUM(F12:F102)</f>
        <v>316</v>
      </c>
      <c r="G103" s="31"/>
      <c r="H103" s="33">
        <f>SUM(H12:H102)</f>
        <v>146.63599999999997</v>
      </c>
      <c r="I103" s="73">
        <f>H103*1.1</f>
        <v>161.29959999999997</v>
      </c>
      <c r="J103">
        <v>6.82</v>
      </c>
    </row>
    <row r="104" spans="1:10" x14ac:dyDescent="0.25">
      <c r="A104" s="34" t="s">
        <v>350</v>
      </c>
      <c r="B104" s="35"/>
      <c r="C104" s="36" t="s">
        <v>351</v>
      </c>
      <c r="D104" s="35"/>
      <c r="E104" s="37"/>
      <c r="F104" s="38"/>
      <c r="G104" s="37"/>
      <c r="H104" s="37"/>
      <c r="I104" s="74">
        <f>I103*J103</f>
        <v>1100.0632719999999</v>
      </c>
      <c r="J104" s="39"/>
    </row>
    <row r="105" spans="1:10" x14ac:dyDescent="0.25">
      <c r="A105" s="40"/>
      <c r="B105" s="41"/>
      <c r="C105" s="42"/>
      <c r="D105" s="41"/>
      <c r="E105" s="43"/>
      <c r="F105" s="44"/>
      <c r="G105" s="44"/>
      <c r="H105" s="44"/>
      <c r="I105" s="44"/>
      <c r="J105" s="45"/>
    </row>
    <row r="106" spans="1:10" x14ac:dyDescent="0.25">
      <c r="A106" s="46"/>
      <c r="B106" s="47"/>
      <c r="C106" s="48"/>
      <c r="D106" s="47"/>
      <c r="E106" s="49"/>
      <c r="F106" s="38"/>
      <c r="G106" s="38"/>
      <c r="H106" s="38"/>
      <c r="I106" s="38"/>
      <c r="J106" s="50"/>
    </row>
    <row r="107" spans="1:10" x14ac:dyDescent="0.25">
      <c r="A107" s="46"/>
      <c r="B107" s="47"/>
      <c r="C107" s="48"/>
      <c r="D107" s="47"/>
      <c r="E107" s="49"/>
      <c r="F107" s="38"/>
      <c r="G107" s="38"/>
      <c r="H107" s="38"/>
      <c r="I107" s="38"/>
      <c r="J107" s="50"/>
    </row>
    <row r="108" spans="1:10" x14ac:dyDescent="0.25">
      <c r="A108" s="46"/>
      <c r="B108" s="47"/>
      <c r="C108" s="48"/>
      <c r="D108" s="47"/>
      <c r="E108" s="49"/>
      <c r="F108" s="38"/>
      <c r="G108" s="38"/>
      <c r="H108" s="38"/>
      <c r="I108" s="38"/>
      <c r="J108" s="50"/>
    </row>
    <row r="109" spans="1:10" x14ac:dyDescent="0.25">
      <c r="A109" s="51"/>
      <c r="B109" s="52"/>
      <c r="C109" s="53"/>
      <c r="D109" s="52"/>
      <c r="E109" s="54"/>
      <c r="F109" s="55"/>
      <c r="G109" s="55"/>
      <c r="H109" s="55"/>
      <c r="I109" s="55"/>
      <c r="J109" s="56"/>
    </row>
    <row r="110" spans="1:10" x14ac:dyDescent="0.25">
      <c r="A110" s="51"/>
      <c r="B110" s="57"/>
      <c r="C110" s="57"/>
      <c r="D110" s="57"/>
      <c r="E110" s="55"/>
      <c r="F110" s="55"/>
      <c r="G110" s="55"/>
      <c r="H110" s="55"/>
      <c r="I110" s="55"/>
      <c r="J110" s="56"/>
    </row>
    <row r="111" spans="1:10" x14ac:dyDescent="0.25">
      <c r="A111" s="58"/>
      <c r="B111" s="59"/>
      <c r="C111" s="59"/>
      <c r="D111" s="59"/>
      <c r="E111" s="60"/>
      <c r="F111" s="60"/>
      <c r="G111" s="60"/>
      <c r="H111" s="60"/>
      <c r="I111" s="60"/>
      <c r="J111" s="61"/>
    </row>
    <row r="112" spans="1:10" x14ac:dyDescent="0.25">
      <c r="A112" s="62"/>
      <c r="B112" s="63"/>
      <c r="C112" s="63"/>
      <c r="D112" s="63"/>
      <c r="E112" s="64"/>
      <c r="F112" s="64"/>
      <c r="G112" s="64"/>
      <c r="H112" s="64"/>
      <c r="I112" s="64"/>
      <c r="J112" s="65"/>
    </row>
  </sheetData>
  <mergeCells count="2">
    <mergeCell ref="D2:J2"/>
    <mergeCell ref="A2:B2"/>
  </mergeCells>
  <pageMargins left="0.7" right="0.7" top="0.75" bottom="0.75" header="0.3" footer="0.3"/>
  <pageSetup paperSize="9" orientation="portrait" r:id="rId1"/>
  <ignoredErrors>
    <ignoredError sqref="D7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Muhammet</dc:creator>
  <cp:lastModifiedBy>Muhammet</cp:lastModifiedBy>
  <dcterms:created xsi:type="dcterms:W3CDTF">2015-06-05T18:19:34Z</dcterms:created>
  <dcterms:modified xsi:type="dcterms:W3CDTF">2020-06-08T13:35:23Z</dcterms:modified>
</cp:coreProperties>
</file>