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l\Desktop\HW1\"/>
    </mc:Choice>
  </mc:AlternateContent>
  <bookViews>
    <workbookView xWindow="0" yWindow="0" windowWidth="25600" windowHeight="10780"/>
  </bookViews>
  <sheets>
    <sheet name="test_combined" sheetId="1" r:id="rId1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AI2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AH3" i="1"/>
  <c r="AJ3" i="1" s="1"/>
  <c r="AH4" i="1"/>
  <c r="AJ4" i="1" s="1"/>
  <c r="AH5" i="1"/>
  <c r="AJ5" i="1" s="1"/>
  <c r="AH6" i="1"/>
  <c r="AJ6" i="1" s="1"/>
  <c r="AH7" i="1"/>
  <c r="AI7" i="1" s="1"/>
  <c r="AH8" i="1"/>
  <c r="AI8" i="1" s="1"/>
  <c r="AH9" i="1"/>
  <c r="AJ9" i="1" s="1"/>
  <c r="AH10" i="1"/>
  <c r="AJ10" i="1" s="1"/>
  <c r="AH11" i="1"/>
  <c r="AJ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J19" i="1" s="1"/>
  <c r="AH20" i="1"/>
  <c r="AJ20" i="1" s="1"/>
  <c r="AH21" i="1"/>
  <c r="AJ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J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J35" i="1" s="1"/>
  <c r="AH36" i="1"/>
  <c r="AJ36" i="1" s="1"/>
  <c r="AH37" i="1"/>
  <c r="AJ37" i="1" s="1"/>
  <c r="AH38" i="1"/>
  <c r="AI38" i="1" s="1"/>
  <c r="AH39" i="1"/>
  <c r="AJ39" i="1" s="1"/>
  <c r="AH40" i="1"/>
  <c r="AJ40" i="1" s="1"/>
  <c r="AH2" i="1"/>
  <c r="AJ2" i="1" s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AI11" i="1" l="1"/>
  <c r="AI2" i="1"/>
  <c r="AI21" i="1"/>
  <c r="AI10" i="1"/>
  <c r="AI9" i="1"/>
  <c r="AJ29" i="1"/>
  <c r="AJ26" i="1"/>
  <c r="AJ25" i="1"/>
  <c r="AJ12" i="1"/>
  <c r="AJ30" i="1"/>
  <c r="AJ38" i="1"/>
  <c r="AJ16" i="1"/>
  <c r="AJ28" i="1"/>
  <c r="AJ8" i="1"/>
  <c r="AI40" i="1"/>
  <c r="AI6" i="1"/>
  <c r="AJ24" i="1"/>
  <c r="AI39" i="1"/>
  <c r="AJ22" i="1"/>
  <c r="AI37" i="1"/>
  <c r="AJ18" i="1"/>
  <c r="AJ17" i="1"/>
  <c r="AJ34" i="1"/>
  <c r="AJ15" i="1"/>
  <c r="AJ7" i="1"/>
  <c r="AI5" i="1"/>
  <c r="AJ23" i="1"/>
  <c r="AJ33" i="1"/>
  <c r="AJ14" i="1"/>
  <c r="AJ32" i="1"/>
  <c r="AJ13" i="1"/>
  <c r="AJ31" i="1"/>
  <c r="AI36" i="1"/>
  <c r="AI20" i="1"/>
  <c r="AI4" i="1"/>
  <c r="AI35" i="1"/>
  <c r="AI3" i="1"/>
  <c r="AI19" i="1"/>
</calcChain>
</file>

<file path=xl/sharedStrings.xml><?xml version="1.0" encoding="utf-8"?>
<sst xmlns="http://schemas.openxmlformats.org/spreadsheetml/2006/main" count="22" uniqueCount="16">
  <si>
    <t>2D Combine tests</t>
  </si>
  <si>
    <t>row_len</t>
  </si>
  <si>
    <t xml:space="preserve"> combine2D</t>
  </si>
  <si>
    <t xml:space="preserve"> combine2D_rev</t>
  </si>
  <si>
    <t>Number of Elements</t>
  </si>
  <si>
    <t xml:space="preserve"> Runtime combine2d</t>
  </si>
  <si>
    <t xml:space="preserve"> Runtime combine2d_rev</t>
  </si>
  <si>
    <t>combine2d_rev Cycles</t>
  </si>
  <si>
    <t>combine2d Cycles</t>
  </si>
  <si>
    <t xml:space="preserve"> Cycles combine2D</t>
  </si>
  <si>
    <t xml:space="preserve"> Cycles combine2D_rev</t>
  </si>
  <si>
    <t>Cycles/Elements Combine2d_rev</t>
  </si>
  <si>
    <t>Cycles/Elements Combine2d</t>
  </si>
  <si>
    <t>combine2d/combine2d_rev</t>
  </si>
  <si>
    <t>COmbine2d_rev LogScale</t>
  </si>
  <si>
    <t>COmbine2d LogScale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</si>
</sst>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3" fontId="18" fillId="0" borderId="0" xfId="0" applyNumberFormat="1" applyFont="1"/>
    <xf numFmtId="0" fontId="19" fillId="0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  <a:r>
              <a:rPr lang="en-US" baseline="0"/>
              <a:t> for Small Narrow Matrix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test_combined!$Y$1</c:f>
              <c:strCache>
                <c:ptCount val="1"/>
                <c:pt idx="0">
                  <c:v>combine2d Cycles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8272543793739E-2"/>
                  <c:y val="8.9031784724876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test_combined!$X$2:$X$40</c:f>
              <c:numCache>
                <c:formatCode>General</c:formatCode>
                <c:ptCount val="39"/>
                <c:pt idx="0">
                  <c:v>250000</c:v>
                </c:pt>
                <c:pt idx="1">
                  <c:v>255025</c:v>
                </c:pt>
                <c:pt idx="2">
                  <c:v>260100</c:v>
                </c:pt>
                <c:pt idx="3">
                  <c:v>265225</c:v>
                </c:pt>
                <c:pt idx="4">
                  <c:v>270400</c:v>
                </c:pt>
                <c:pt idx="5">
                  <c:v>275625</c:v>
                </c:pt>
                <c:pt idx="6">
                  <c:v>280900</c:v>
                </c:pt>
                <c:pt idx="7">
                  <c:v>286225</c:v>
                </c:pt>
                <c:pt idx="8">
                  <c:v>291600</c:v>
                </c:pt>
                <c:pt idx="9">
                  <c:v>297025</c:v>
                </c:pt>
                <c:pt idx="10">
                  <c:v>302500</c:v>
                </c:pt>
                <c:pt idx="11">
                  <c:v>308025</c:v>
                </c:pt>
                <c:pt idx="12">
                  <c:v>313600</c:v>
                </c:pt>
                <c:pt idx="13">
                  <c:v>319225</c:v>
                </c:pt>
                <c:pt idx="14">
                  <c:v>324900</c:v>
                </c:pt>
                <c:pt idx="15">
                  <c:v>330625</c:v>
                </c:pt>
                <c:pt idx="16">
                  <c:v>336400</c:v>
                </c:pt>
                <c:pt idx="17">
                  <c:v>342225</c:v>
                </c:pt>
                <c:pt idx="18">
                  <c:v>348100</c:v>
                </c:pt>
                <c:pt idx="19">
                  <c:v>354025</c:v>
                </c:pt>
                <c:pt idx="20">
                  <c:v>360000</c:v>
                </c:pt>
                <c:pt idx="21">
                  <c:v>366025</c:v>
                </c:pt>
                <c:pt idx="22">
                  <c:v>372100</c:v>
                </c:pt>
                <c:pt idx="23">
                  <c:v>378225</c:v>
                </c:pt>
                <c:pt idx="24">
                  <c:v>384400</c:v>
                </c:pt>
                <c:pt idx="25">
                  <c:v>390625</c:v>
                </c:pt>
                <c:pt idx="26">
                  <c:v>396900</c:v>
                </c:pt>
                <c:pt idx="27">
                  <c:v>403225</c:v>
                </c:pt>
                <c:pt idx="28">
                  <c:v>409600</c:v>
                </c:pt>
                <c:pt idx="29">
                  <c:v>416025</c:v>
                </c:pt>
                <c:pt idx="30">
                  <c:v>422500</c:v>
                </c:pt>
                <c:pt idx="31">
                  <c:v>429025</c:v>
                </c:pt>
                <c:pt idx="32">
                  <c:v>435600</c:v>
                </c:pt>
                <c:pt idx="33">
                  <c:v>442225</c:v>
                </c:pt>
                <c:pt idx="34">
                  <c:v>448900</c:v>
                </c:pt>
                <c:pt idx="35">
                  <c:v>455625</c:v>
                </c:pt>
                <c:pt idx="36">
                  <c:v>462400</c:v>
                </c:pt>
                <c:pt idx="37">
                  <c:v>469225</c:v>
                </c:pt>
                <c:pt idx="38">
                  <c:v>476100</c:v>
                </c:pt>
              </c:numCache>
            </c:numRef>
          </c:xVal>
          <c:yVal>
            <c:numRef>
              <c:f>test_combined!$Y$2:$Y$40</c:f>
              <c:numCache>
                <c:formatCode>General</c:formatCode>
                <c:ptCount val="39"/>
                <c:pt idx="0">
                  <c:v>753600</c:v>
                </c:pt>
                <c:pt idx="1">
                  <c:v>775200</c:v>
                </c:pt>
                <c:pt idx="2">
                  <c:v>782400</c:v>
                </c:pt>
                <c:pt idx="3">
                  <c:v>796800</c:v>
                </c:pt>
                <c:pt idx="4">
                  <c:v>818400</c:v>
                </c:pt>
                <c:pt idx="5">
                  <c:v>828000</c:v>
                </c:pt>
                <c:pt idx="6">
                  <c:v>844800</c:v>
                </c:pt>
                <c:pt idx="7">
                  <c:v>866400</c:v>
                </c:pt>
                <c:pt idx="8">
                  <c:v>876000</c:v>
                </c:pt>
                <c:pt idx="9">
                  <c:v>892800</c:v>
                </c:pt>
                <c:pt idx="10">
                  <c:v>916800</c:v>
                </c:pt>
                <c:pt idx="11">
                  <c:v>926400</c:v>
                </c:pt>
                <c:pt idx="12">
                  <c:v>950400</c:v>
                </c:pt>
                <c:pt idx="13">
                  <c:v>960000</c:v>
                </c:pt>
                <c:pt idx="14">
                  <c:v>976800.00000000012</c:v>
                </c:pt>
                <c:pt idx="15">
                  <c:v>1003200</c:v>
                </c:pt>
                <c:pt idx="16">
                  <c:v>1010400</c:v>
                </c:pt>
                <c:pt idx="17">
                  <c:v>1034400</c:v>
                </c:pt>
                <c:pt idx="18">
                  <c:v>1046400.0000000001</c:v>
                </c:pt>
                <c:pt idx="19">
                  <c:v>1070400</c:v>
                </c:pt>
                <c:pt idx="20">
                  <c:v>1082400</c:v>
                </c:pt>
                <c:pt idx="21">
                  <c:v>1099200</c:v>
                </c:pt>
                <c:pt idx="22">
                  <c:v>1123200</c:v>
                </c:pt>
                <c:pt idx="23">
                  <c:v>1137600</c:v>
                </c:pt>
                <c:pt idx="24">
                  <c:v>1161600</c:v>
                </c:pt>
                <c:pt idx="25">
                  <c:v>1173600</c:v>
                </c:pt>
                <c:pt idx="26">
                  <c:v>1200000</c:v>
                </c:pt>
                <c:pt idx="27">
                  <c:v>1212000</c:v>
                </c:pt>
                <c:pt idx="28">
                  <c:v>1236000.0000000002</c:v>
                </c:pt>
                <c:pt idx="29">
                  <c:v>1250400</c:v>
                </c:pt>
                <c:pt idx="30">
                  <c:v>1276800</c:v>
                </c:pt>
                <c:pt idx="31">
                  <c:v>1296000</c:v>
                </c:pt>
                <c:pt idx="32">
                  <c:v>1308000</c:v>
                </c:pt>
                <c:pt idx="33">
                  <c:v>1334400</c:v>
                </c:pt>
                <c:pt idx="34">
                  <c:v>1348800</c:v>
                </c:pt>
                <c:pt idx="35">
                  <c:v>1377600</c:v>
                </c:pt>
                <c:pt idx="36">
                  <c:v>1389600</c:v>
                </c:pt>
                <c:pt idx="37">
                  <c:v>1416000</c:v>
                </c:pt>
                <c:pt idx="38">
                  <c:v>1437600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test_combined!$Z$1</c:f>
              <c:strCache>
                <c:ptCount val="1"/>
                <c:pt idx="0">
                  <c:v>combine2d_rev Cycles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023029829272648E-2"/>
                  <c:y val="-4.5612694087617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test_combined!$X$2:$X$40</c:f>
              <c:numCache>
                <c:formatCode>General</c:formatCode>
                <c:ptCount val="39"/>
                <c:pt idx="0">
                  <c:v>250000</c:v>
                </c:pt>
                <c:pt idx="1">
                  <c:v>255025</c:v>
                </c:pt>
                <c:pt idx="2">
                  <c:v>260100</c:v>
                </c:pt>
                <c:pt idx="3">
                  <c:v>265225</c:v>
                </c:pt>
                <c:pt idx="4">
                  <c:v>270400</c:v>
                </c:pt>
                <c:pt idx="5">
                  <c:v>275625</c:v>
                </c:pt>
                <c:pt idx="6">
                  <c:v>280900</c:v>
                </c:pt>
                <c:pt idx="7">
                  <c:v>286225</c:v>
                </c:pt>
                <c:pt idx="8">
                  <c:v>291600</c:v>
                </c:pt>
                <c:pt idx="9">
                  <c:v>297025</c:v>
                </c:pt>
                <c:pt idx="10">
                  <c:v>302500</c:v>
                </c:pt>
                <c:pt idx="11">
                  <c:v>308025</c:v>
                </c:pt>
                <c:pt idx="12">
                  <c:v>313600</c:v>
                </c:pt>
                <c:pt idx="13">
                  <c:v>319225</c:v>
                </c:pt>
                <c:pt idx="14">
                  <c:v>324900</c:v>
                </c:pt>
                <c:pt idx="15">
                  <c:v>330625</c:v>
                </c:pt>
                <c:pt idx="16">
                  <c:v>336400</c:v>
                </c:pt>
                <c:pt idx="17">
                  <c:v>342225</c:v>
                </c:pt>
                <c:pt idx="18">
                  <c:v>348100</c:v>
                </c:pt>
                <c:pt idx="19">
                  <c:v>354025</c:v>
                </c:pt>
                <c:pt idx="20">
                  <c:v>360000</c:v>
                </c:pt>
                <c:pt idx="21">
                  <c:v>366025</c:v>
                </c:pt>
                <c:pt idx="22">
                  <c:v>372100</c:v>
                </c:pt>
                <c:pt idx="23">
                  <c:v>378225</c:v>
                </c:pt>
                <c:pt idx="24">
                  <c:v>384400</c:v>
                </c:pt>
                <c:pt idx="25">
                  <c:v>390625</c:v>
                </c:pt>
                <c:pt idx="26">
                  <c:v>396900</c:v>
                </c:pt>
                <c:pt idx="27">
                  <c:v>403225</c:v>
                </c:pt>
                <c:pt idx="28">
                  <c:v>409600</c:v>
                </c:pt>
                <c:pt idx="29">
                  <c:v>416025</c:v>
                </c:pt>
                <c:pt idx="30">
                  <c:v>422500</c:v>
                </c:pt>
                <c:pt idx="31">
                  <c:v>429025</c:v>
                </c:pt>
                <c:pt idx="32">
                  <c:v>435600</c:v>
                </c:pt>
                <c:pt idx="33">
                  <c:v>442225</c:v>
                </c:pt>
                <c:pt idx="34">
                  <c:v>448900</c:v>
                </c:pt>
                <c:pt idx="35">
                  <c:v>455625</c:v>
                </c:pt>
                <c:pt idx="36">
                  <c:v>462400</c:v>
                </c:pt>
                <c:pt idx="37">
                  <c:v>469225</c:v>
                </c:pt>
                <c:pt idx="38">
                  <c:v>476100</c:v>
                </c:pt>
              </c:numCache>
            </c:numRef>
          </c:xVal>
          <c:yVal>
            <c:numRef>
              <c:f>test_combined!$Z$2:$Z$40</c:f>
              <c:numCache>
                <c:formatCode>General</c:formatCode>
                <c:ptCount val="39"/>
                <c:pt idx="0">
                  <c:v>760800</c:v>
                </c:pt>
                <c:pt idx="1">
                  <c:v>770400</c:v>
                </c:pt>
                <c:pt idx="2">
                  <c:v>789599.99999999988</c:v>
                </c:pt>
                <c:pt idx="3">
                  <c:v>799200</c:v>
                </c:pt>
                <c:pt idx="4">
                  <c:v>876000</c:v>
                </c:pt>
                <c:pt idx="5">
                  <c:v>840000</c:v>
                </c:pt>
                <c:pt idx="6">
                  <c:v>852000</c:v>
                </c:pt>
                <c:pt idx="7">
                  <c:v>864000</c:v>
                </c:pt>
                <c:pt idx="8">
                  <c:v>921600</c:v>
                </c:pt>
                <c:pt idx="9">
                  <c:v>897600</c:v>
                </c:pt>
                <c:pt idx="10">
                  <c:v>924000</c:v>
                </c:pt>
                <c:pt idx="11">
                  <c:v>938400</c:v>
                </c:pt>
                <c:pt idx="12">
                  <c:v>1034400</c:v>
                </c:pt>
                <c:pt idx="13">
                  <c:v>984000</c:v>
                </c:pt>
                <c:pt idx="14">
                  <c:v>993600</c:v>
                </c:pt>
                <c:pt idx="15">
                  <c:v>1003200</c:v>
                </c:pt>
                <c:pt idx="16">
                  <c:v>1070400</c:v>
                </c:pt>
                <c:pt idx="17">
                  <c:v>1039200</c:v>
                </c:pt>
                <c:pt idx="18">
                  <c:v>1065600</c:v>
                </c:pt>
                <c:pt idx="19">
                  <c:v>1070400</c:v>
                </c:pt>
                <c:pt idx="20">
                  <c:v>1197600</c:v>
                </c:pt>
                <c:pt idx="21">
                  <c:v>1106400</c:v>
                </c:pt>
                <c:pt idx="22">
                  <c:v>1140000</c:v>
                </c:pt>
                <c:pt idx="23">
                  <c:v>1142400</c:v>
                </c:pt>
                <c:pt idx="24">
                  <c:v>1240800</c:v>
                </c:pt>
                <c:pt idx="25">
                  <c:v>1183199.9999999998</c:v>
                </c:pt>
                <c:pt idx="26">
                  <c:v>1212000</c:v>
                </c:pt>
                <c:pt idx="27">
                  <c:v>1219200</c:v>
                </c:pt>
                <c:pt idx="28">
                  <c:v>2244000</c:v>
                </c:pt>
                <c:pt idx="29">
                  <c:v>1264800</c:v>
                </c:pt>
                <c:pt idx="30">
                  <c:v>1286400</c:v>
                </c:pt>
                <c:pt idx="31">
                  <c:v>1303200</c:v>
                </c:pt>
                <c:pt idx="32">
                  <c:v>1399200</c:v>
                </c:pt>
                <c:pt idx="33">
                  <c:v>1341600</c:v>
                </c:pt>
                <c:pt idx="34">
                  <c:v>1368000</c:v>
                </c:pt>
                <c:pt idx="35">
                  <c:v>1382400</c:v>
                </c:pt>
                <c:pt idx="36">
                  <c:v>1536000.0000000002</c:v>
                </c:pt>
                <c:pt idx="37">
                  <c:v>1416000</c:v>
                </c:pt>
                <c:pt idx="38">
                  <c:v>1452000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22960"/>
        <c:axId val="-1702316976"/>
      </c:scatterChart>
      <c:valAx>
        <c:axId val="-1702322960"/>
        <c:scaling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16976"/>
        <c:crosses val="autoZero"/>
        <c:crossBetween val="midCat"/>
      </c:valAx>
      <c:valAx>
        <c:axId val="-17023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Elements</a:t>
            </a:r>
            <a:r>
              <a:rPr lang="en-US" baseline="0"/>
              <a:t> vs CPE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test_combined!$AI$1</c:f>
              <c:strCache>
                <c:ptCount val="1"/>
                <c:pt idx="0">
                  <c:v>Cycles/Elements Combine2d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test_combined!$AH$2:$AH$40</c:f>
              <c:numCache>
                <c:formatCode>General</c:formatCode>
                <c:ptCount val="39"/>
                <c:pt idx="0">
                  <c:v>2500</c:v>
                </c:pt>
                <c:pt idx="1">
                  <c:v>2704</c:v>
                </c:pt>
                <c:pt idx="2">
                  <c:v>3364</c:v>
                </c:pt>
                <c:pt idx="3">
                  <c:v>4624</c:v>
                </c:pt>
                <c:pt idx="4">
                  <c:v>6724</c:v>
                </c:pt>
                <c:pt idx="5">
                  <c:v>10000</c:v>
                </c:pt>
                <c:pt idx="6">
                  <c:v>14884</c:v>
                </c:pt>
                <c:pt idx="7">
                  <c:v>21904</c:v>
                </c:pt>
                <c:pt idx="8">
                  <c:v>31684</c:v>
                </c:pt>
                <c:pt idx="9">
                  <c:v>44944</c:v>
                </c:pt>
                <c:pt idx="10">
                  <c:v>62500</c:v>
                </c:pt>
                <c:pt idx="11">
                  <c:v>85264</c:v>
                </c:pt>
                <c:pt idx="12">
                  <c:v>114244</c:v>
                </c:pt>
                <c:pt idx="13">
                  <c:v>150544</c:v>
                </c:pt>
                <c:pt idx="14">
                  <c:v>195364</c:v>
                </c:pt>
                <c:pt idx="15">
                  <c:v>250000</c:v>
                </c:pt>
                <c:pt idx="16">
                  <c:v>315844</c:v>
                </c:pt>
                <c:pt idx="17">
                  <c:v>394384</c:v>
                </c:pt>
                <c:pt idx="18">
                  <c:v>487204</c:v>
                </c:pt>
                <c:pt idx="19">
                  <c:v>595984</c:v>
                </c:pt>
                <c:pt idx="20">
                  <c:v>722500</c:v>
                </c:pt>
                <c:pt idx="21">
                  <c:v>868624</c:v>
                </c:pt>
                <c:pt idx="22">
                  <c:v>1036324</c:v>
                </c:pt>
                <c:pt idx="23">
                  <c:v>1227664</c:v>
                </c:pt>
                <c:pt idx="24">
                  <c:v>1444804</c:v>
                </c:pt>
                <c:pt idx="25">
                  <c:v>1690000</c:v>
                </c:pt>
                <c:pt idx="26">
                  <c:v>1965604</c:v>
                </c:pt>
                <c:pt idx="27">
                  <c:v>2274064</c:v>
                </c:pt>
                <c:pt idx="28">
                  <c:v>2617924</c:v>
                </c:pt>
                <c:pt idx="29">
                  <c:v>2999824</c:v>
                </c:pt>
                <c:pt idx="30">
                  <c:v>3422500</c:v>
                </c:pt>
                <c:pt idx="31">
                  <c:v>3888784</c:v>
                </c:pt>
                <c:pt idx="32">
                  <c:v>4401604</c:v>
                </c:pt>
                <c:pt idx="33">
                  <c:v>4963984</c:v>
                </c:pt>
                <c:pt idx="34">
                  <c:v>5579044</c:v>
                </c:pt>
                <c:pt idx="35">
                  <c:v>6250000</c:v>
                </c:pt>
                <c:pt idx="36">
                  <c:v>6980164</c:v>
                </c:pt>
                <c:pt idx="37">
                  <c:v>7772944</c:v>
                </c:pt>
                <c:pt idx="38">
                  <c:v>8631844</c:v>
                </c:pt>
              </c:numCache>
            </c:numRef>
          </c:xVal>
          <c:yVal>
            <c:numRef>
              <c:f>test_combined!$AI$2:$AI$40</c:f>
              <c:numCache>
                <c:formatCode>General</c:formatCode>
                <c:ptCount val="39"/>
                <c:pt idx="0">
                  <c:v>5.0427999999999997</c:v>
                </c:pt>
                <c:pt idx="1">
                  <c:v>3.6771449704142012</c:v>
                </c:pt>
                <c:pt idx="2">
                  <c:v>3.5683709869203328</c:v>
                </c:pt>
                <c:pt idx="3">
                  <c:v>3.42560553633218</c:v>
                </c:pt>
                <c:pt idx="4">
                  <c:v>3.5389649018441403</c:v>
                </c:pt>
                <c:pt idx="5">
                  <c:v>3.3875999999999999</c:v>
                </c:pt>
                <c:pt idx="6">
                  <c:v>3.2305831765654394</c:v>
                </c:pt>
                <c:pt idx="7">
                  <c:v>3.1220325054784515</c:v>
                </c:pt>
                <c:pt idx="8">
                  <c:v>3.0994508269157937</c:v>
                </c:pt>
                <c:pt idx="9">
                  <c:v>3.0963198647205412</c:v>
                </c:pt>
                <c:pt idx="10">
                  <c:v>3.2663039999999999</c:v>
                </c:pt>
                <c:pt idx="11">
                  <c:v>3.0402162694689436</c:v>
                </c:pt>
                <c:pt idx="12">
                  <c:v>3.0285266622317146</c:v>
                </c:pt>
                <c:pt idx="13">
                  <c:v>3.0322164948453607</c:v>
                </c:pt>
                <c:pt idx="14">
                  <c:v>3.020377346901169</c:v>
                </c:pt>
                <c:pt idx="15">
                  <c:v>3.1068479999999998</c:v>
                </c:pt>
                <c:pt idx="16">
                  <c:v>3.0600961234026927</c:v>
                </c:pt>
                <c:pt idx="17">
                  <c:v>3.0120593127510245</c:v>
                </c:pt>
                <c:pt idx="18">
                  <c:v>3.0671217806093547</c:v>
                </c:pt>
                <c:pt idx="19">
                  <c:v>3.0620469677038309</c:v>
                </c:pt>
                <c:pt idx="20">
                  <c:v>3.0585301038062283</c:v>
                </c:pt>
                <c:pt idx="21">
                  <c:v>3.0177660299508187</c:v>
                </c:pt>
                <c:pt idx="22">
                  <c:v>3.0136607856230291</c:v>
                </c:pt>
                <c:pt idx="23">
                  <c:v>3.0564071276831446</c:v>
                </c:pt>
                <c:pt idx="24">
                  <c:v>3.0468935578805154</c:v>
                </c:pt>
                <c:pt idx="25">
                  <c:v>3.0510159763313611</c:v>
                </c:pt>
                <c:pt idx="26">
                  <c:v>3.0447567261767885</c:v>
                </c:pt>
                <c:pt idx="27">
                  <c:v>3.0439152108295984</c:v>
                </c:pt>
                <c:pt idx="28">
                  <c:v>3.0137253793463827</c:v>
                </c:pt>
                <c:pt idx="29">
                  <c:v>3.0204972025025469</c:v>
                </c:pt>
                <c:pt idx="30">
                  <c:v>3.0810156318480644</c:v>
                </c:pt>
                <c:pt idx="31">
                  <c:v>3.125286464869224</c:v>
                </c:pt>
                <c:pt idx="32">
                  <c:v>3.1918455181338441</c:v>
                </c:pt>
                <c:pt idx="33">
                  <c:v>3.1807044502963748</c:v>
                </c:pt>
                <c:pt idx="34">
                  <c:v>3.2295459580530284</c:v>
                </c:pt>
                <c:pt idx="35">
                  <c:v>3.20276848</c:v>
                </c:pt>
                <c:pt idx="36">
                  <c:v>3.1884000146701426</c:v>
                </c:pt>
                <c:pt idx="37">
                  <c:v>3.2408195659199399</c:v>
                </c:pt>
                <c:pt idx="38">
                  <c:v>3.2303237871305366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test_combined!$AJ$1</c:f>
              <c:strCache>
                <c:ptCount val="1"/>
                <c:pt idx="0">
                  <c:v>Cycles/Elements Combine2d_rev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test_combined!$AH$2:$AH$40</c:f>
              <c:numCache>
                <c:formatCode>General</c:formatCode>
                <c:ptCount val="39"/>
                <c:pt idx="0">
                  <c:v>2500</c:v>
                </c:pt>
                <c:pt idx="1">
                  <c:v>2704</c:v>
                </c:pt>
                <c:pt idx="2">
                  <c:v>3364</c:v>
                </c:pt>
                <c:pt idx="3">
                  <c:v>4624</c:v>
                </c:pt>
                <c:pt idx="4">
                  <c:v>6724</c:v>
                </c:pt>
                <c:pt idx="5">
                  <c:v>10000</c:v>
                </c:pt>
                <c:pt idx="6">
                  <c:v>14884</c:v>
                </c:pt>
                <c:pt idx="7">
                  <c:v>21904</c:v>
                </c:pt>
                <c:pt idx="8">
                  <c:v>31684</c:v>
                </c:pt>
                <c:pt idx="9">
                  <c:v>44944</c:v>
                </c:pt>
                <c:pt idx="10">
                  <c:v>62500</c:v>
                </c:pt>
                <c:pt idx="11">
                  <c:v>85264</c:v>
                </c:pt>
                <c:pt idx="12">
                  <c:v>114244</c:v>
                </c:pt>
                <c:pt idx="13">
                  <c:v>150544</c:v>
                </c:pt>
                <c:pt idx="14">
                  <c:v>195364</c:v>
                </c:pt>
                <c:pt idx="15">
                  <c:v>250000</c:v>
                </c:pt>
                <c:pt idx="16">
                  <c:v>315844</c:v>
                </c:pt>
                <c:pt idx="17">
                  <c:v>394384</c:v>
                </c:pt>
                <c:pt idx="18">
                  <c:v>487204</c:v>
                </c:pt>
                <c:pt idx="19">
                  <c:v>595984</c:v>
                </c:pt>
                <c:pt idx="20">
                  <c:v>722500</c:v>
                </c:pt>
                <c:pt idx="21">
                  <c:v>868624</c:v>
                </c:pt>
                <c:pt idx="22">
                  <c:v>1036324</c:v>
                </c:pt>
                <c:pt idx="23">
                  <c:v>1227664</c:v>
                </c:pt>
                <c:pt idx="24">
                  <c:v>1444804</c:v>
                </c:pt>
                <c:pt idx="25">
                  <c:v>1690000</c:v>
                </c:pt>
                <c:pt idx="26">
                  <c:v>1965604</c:v>
                </c:pt>
                <c:pt idx="27">
                  <c:v>2274064</c:v>
                </c:pt>
                <c:pt idx="28">
                  <c:v>2617924</c:v>
                </c:pt>
                <c:pt idx="29">
                  <c:v>2999824</c:v>
                </c:pt>
                <c:pt idx="30">
                  <c:v>3422500</c:v>
                </c:pt>
                <c:pt idx="31">
                  <c:v>3888784</c:v>
                </c:pt>
                <c:pt idx="32">
                  <c:v>4401604</c:v>
                </c:pt>
                <c:pt idx="33">
                  <c:v>4963984</c:v>
                </c:pt>
                <c:pt idx="34">
                  <c:v>5579044</c:v>
                </c:pt>
                <c:pt idx="35">
                  <c:v>6250000</c:v>
                </c:pt>
                <c:pt idx="36">
                  <c:v>6980164</c:v>
                </c:pt>
                <c:pt idx="37">
                  <c:v>7772944</c:v>
                </c:pt>
                <c:pt idx="38">
                  <c:v>8631844</c:v>
                </c:pt>
              </c:numCache>
            </c:numRef>
          </c:xVal>
          <c:yVal>
            <c:numRef>
              <c:f>test_combined!$AJ$2:$AJ$40</c:f>
              <c:numCache>
                <c:formatCode>General</c:formatCode>
                <c:ptCount val="39"/>
                <c:pt idx="0">
                  <c:v>5.7039999999999997</c:v>
                </c:pt>
                <c:pt idx="1">
                  <c:v>3.8457840236686391</c:v>
                </c:pt>
                <c:pt idx="2">
                  <c:v>3.9809750297265158</c:v>
                </c:pt>
                <c:pt idx="3">
                  <c:v>3.8323961937716264</c:v>
                </c:pt>
                <c:pt idx="4">
                  <c:v>4.1177870315288523</c:v>
                </c:pt>
                <c:pt idx="5">
                  <c:v>3.6467999999999998</c:v>
                </c:pt>
                <c:pt idx="6">
                  <c:v>3.8250470303681805</c:v>
                </c:pt>
                <c:pt idx="7">
                  <c:v>3.674945215485756</c:v>
                </c:pt>
                <c:pt idx="8">
                  <c:v>3.8181416487817197</c:v>
                </c:pt>
                <c:pt idx="9">
                  <c:v>4.0204699181203276</c:v>
                </c:pt>
                <c:pt idx="10">
                  <c:v>4.0459360000000002</c:v>
                </c:pt>
                <c:pt idx="11">
                  <c:v>3.8130981422405705</c:v>
                </c:pt>
                <c:pt idx="12">
                  <c:v>3.8313959595252265</c:v>
                </c:pt>
                <c:pt idx="13">
                  <c:v>3.7026317887129343</c:v>
                </c:pt>
                <c:pt idx="14">
                  <c:v>3.7904731680350525</c:v>
                </c:pt>
                <c:pt idx="15">
                  <c:v>3.738496</c:v>
                </c:pt>
                <c:pt idx="16">
                  <c:v>3.7006876812603688</c:v>
                </c:pt>
                <c:pt idx="17">
                  <c:v>3.7559637307801532</c:v>
                </c:pt>
                <c:pt idx="18">
                  <c:v>3.6755014326647566</c:v>
                </c:pt>
                <c:pt idx="19">
                  <c:v>3.7250597331471984</c:v>
                </c:pt>
                <c:pt idx="20">
                  <c:v>3.6858186851211072</c:v>
                </c:pt>
                <c:pt idx="21">
                  <c:v>3.6824886256884453</c:v>
                </c:pt>
                <c:pt idx="22">
                  <c:v>3.6411595215395955</c:v>
                </c:pt>
                <c:pt idx="23">
                  <c:v>3.6485292392706801</c:v>
                </c:pt>
                <c:pt idx="24">
                  <c:v>3.5221843239636659</c:v>
                </c:pt>
                <c:pt idx="25">
                  <c:v>3.5990325443786984</c:v>
                </c:pt>
                <c:pt idx="26">
                  <c:v>3.4570442469592044</c:v>
                </c:pt>
                <c:pt idx="27">
                  <c:v>3.5461196342759043</c:v>
                </c:pt>
                <c:pt idx="28">
                  <c:v>3.4898167402873423</c:v>
                </c:pt>
                <c:pt idx="29">
                  <c:v>3.6787678210455015</c:v>
                </c:pt>
                <c:pt idx="30">
                  <c:v>4.2089084002921844</c:v>
                </c:pt>
                <c:pt idx="31">
                  <c:v>4.5925590107344609</c:v>
                </c:pt>
                <c:pt idx="32">
                  <c:v>5.4445533946261406</c:v>
                </c:pt>
                <c:pt idx="33">
                  <c:v>5.0288564588443476</c:v>
                </c:pt>
                <c:pt idx="34">
                  <c:v>5.5391235487657022</c:v>
                </c:pt>
                <c:pt idx="35">
                  <c:v>5.2442825600000003</c:v>
                </c:pt>
                <c:pt idx="36">
                  <c:v>5.8588839746458676</c:v>
                </c:pt>
                <c:pt idx="37">
                  <c:v>5.404448044396049</c:v>
                </c:pt>
                <c:pt idx="38">
                  <c:v>5.7009637801609943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0030240"/>
        <c:axId val="-1490027520"/>
      </c:scatterChart>
      <c:valAx>
        <c:axId val="-1490030240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0027520"/>
        <c:crosses val="autoZero"/>
        <c:crossBetween val="midCat"/>
      </c:valAx>
      <c:valAx>
        <c:axId val="-14900275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00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of combine2d/combine2d_rev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test_combined!$D$4:$D$22</c:f>
              <c:numCache>
                <c:formatCode>General</c:formatCode>
                <c:ptCount val="19"/>
                <c:pt idx="0">
                  <c:v>40000</c:v>
                </c:pt>
                <c:pt idx="1">
                  <c:v>71824</c:v>
                </c:pt>
                <c:pt idx="2">
                  <c:v>215296</c:v>
                </c:pt>
                <c:pt idx="3">
                  <c:v>620944</c:v>
                </c:pt>
                <c:pt idx="4">
                  <c:v>1537600</c:v>
                </c:pt>
                <c:pt idx="5">
                  <c:v>3312400</c:v>
                </c:pt>
                <c:pt idx="6">
                  <c:v>6390784</c:v>
                </c:pt>
                <c:pt idx="7">
                  <c:v>11316496</c:v>
                </c:pt>
                <c:pt idx="8">
                  <c:v>18731584</c:v>
                </c:pt>
                <c:pt idx="9">
                  <c:v>29376400</c:v>
                </c:pt>
                <c:pt idx="10">
                  <c:v>44089600</c:v>
                </c:pt>
                <c:pt idx="11">
                  <c:v>63808144</c:v>
                </c:pt>
                <c:pt idx="12">
                  <c:v>89567296</c:v>
                </c:pt>
                <c:pt idx="13">
                  <c:v>122500624</c:v>
                </c:pt>
                <c:pt idx="14">
                  <c:v>163840000</c:v>
                </c:pt>
                <c:pt idx="15">
                  <c:v>214915600</c:v>
                </c:pt>
                <c:pt idx="16">
                  <c:v>277155904</c:v>
                </c:pt>
                <c:pt idx="17">
                  <c:v>352087696</c:v>
                </c:pt>
                <c:pt idx="18">
                  <c:v>441336064</c:v>
                </c:pt>
              </c:numCache>
            </c:numRef>
          </c:xVal>
          <c:yVal>
            <c:numRef>
              <c:f>test_combined!$E$4:$E$22</c:f>
              <c:numCache>
                <c:formatCode>General</c:formatCode>
                <c:ptCount val="19"/>
                <c:pt idx="0">
                  <c:v>1.3667198689366302</c:v>
                </c:pt>
                <c:pt idx="1">
                  <c:v>1.2245327262824548</c:v>
                </c:pt>
                <c:pt idx="2">
                  <c:v>0.88203466486493942</c:v>
                </c:pt>
                <c:pt idx="3">
                  <c:v>0.62455431895837155</c:v>
                </c:pt>
                <c:pt idx="4">
                  <c:v>0.65758821391319766</c:v>
                </c:pt>
                <c:pt idx="5">
                  <c:v>0.67485353647723545</c:v>
                </c:pt>
                <c:pt idx="6">
                  <c:v>0.40681383174920277</c:v>
                </c:pt>
                <c:pt idx="7">
                  <c:v>0.57976850657664025</c:v>
                </c:pt>
                <c:pt idx="8">
                  <c:v>0.48626578027814171</c:v>
                </c:pt>
                <c:pt idx="9">
                  <c:v>0.42114157885594039</c:v>
                </c:pt>
                <c:pt idx="10">
                  <c:v>0.41018276742377635</c:v>
                </c:pt>
                <c:pt idx="11">
                  <c:v>0.4130921721851728</c:v>
                </c:pt>
                <c:pt idx="12">
                  <c:v>0.41845650706887383</c:v>
                </c:pt>
                <c:pt idx="13">
                  <c:v>0.42040103457739414</c:v>
                </c:pt>
                <c:pt idx="14">
                  <c:v>0.13210643757963086</c:v>
                </c:pt>
                <c:pt idx="15">
                  <c:v>0.41880909376212855</c:v>
                </c:pt>
                <c:pt idx="16">
                  <c:v>0.41851473902477715</c:v>
                </c:pt>
                <c:pt idx="17">
                  <c:v>0.41832243796897162</c:v>
                </c:pt>
                <c:pt idx="18">
                  <c:v>0.40243414993925447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0514752"/>
        <c:axId val="-1340515296"/>
      </c:scatterChart>
      <c:valAx>
        <c:axId val="-1340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515296"/>
        <c:crosses val="autoZero"/>
        <c:crossBetween val="midCat"/>
      </c:valAx>
      <c:valAx>
        <c:axId val="-134051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combine2d/combine2d_rev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939265</xdr:colOff>
      <xdr:row>9</xdr:row>
      <xdr:rowOff>127514</xdr:rowOff>
    </xdr:from>
    <xdr:to>
      <xdr:col>24</xdr:col>
      <xdr:colOff>1042453</xdr:colOff>
      <xdr:row>32</xdr:row>
      <xdr:rowOff>16594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976206</xdr:colOff>
      <xdr:row>5</xdr:row>
      <xdr:rowOff>140891</xdr:rowOff>
    </xdr:from>
    <xdr:to>
      <xdr:col>35</xdr:col>
      <xdr:colOff>1272279</xdr:colOff>
      <xdr:row>20</xdr:row>
      <xdr:rowOff>82620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2417570</xdr:colOff>
      <xdr:row>4</xdr:row>
      <xdr:rowOff>44095</xdr:rowOff>
    </xdr:from>
    <xdr:to>
      <xdr:col>3</xdr:col>
      <xdr:colOff>952947</xdr:colOff>
      <xdr:row>19</xdr:row>
      <xdr:rowOff>65866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zoomScale="47" zoomScaleNormal="100" workbookViewId="0">
      <selection activeCell="B32" sqref="B32"/>
    </sheetView>
  </sheetViews>
  <sheetFormatPr defaultRowHeight="14.5" x14ac:dyDescent="0.35"/>
  <cols>
    <col min="1" max="1" width="35.81640625" bestFit="1" customWidth="1"/>
    <col min="2" max="2" width="35.81640625" customWidth="1"/>
    <col min="3" max="3" width="14.81640625" bestFit="1" customWidth="1"/>
    <col min="4" max="4" width="18.54296875" bestFit="1" customWidth="1"/>
    <col min="5" max="5" width="25.81640625" bestFit="1" customWidth="1"/>
    <col min="6" max="6" width="22.08984375" bestFit="1" customWidth="1"/>
    <col min="7" max="7" width="18.54296875" bestFit="1" customWidth="1"/>
    <col min="8" max="8" width="8.81640625" bestFit="1" customWidth="1"/>
    <col min="19" max="19" width="8" bestFit="1" customWidth="1"/>
    <col min="20" max="20" width="11.7265625" bestFit="1" customWidth="1"/>
    <col min="21" max="21" width="15.7265625" bestFit="1" customWidth="1"/>
    <col min="22" max="22" width="20" bestFit="1" customWidth="1"/>
    <col min="23" max="23" width="23.90625" bestFit="1" customWidth="1"/>
    <col min="24" max="24" width="23.90625" customWidth="1"/>
    <col min="25" max="25" width="16.26953125" bestFit="1" customWidth="1"/>
    <col min="26" max="26" width="20.08984375" bestFit="1" customWidth="1"/>
    <col min="31" max="31" width="18.26953125" bestFit="1" customWidth="1"/>
    <col min="32" max="32" width="16.6328125" bestFit="1" customWidth="1"/>
    <col min="33" max="33" width="20.36328125" bestFit="1" customWidth="1"/>
    <col min="34" max="34" width="18.1796875" bestFit="1" customWidth="1"/>
    <col min="35" max="35" width="25.1796875" bestFit="1" customWidth="1"/>
    <col min="36" max="36" width="29.453125" bestFit="1" customWidth="1"/>
    <col min="39" max="39" width="11.7265625" bestFit="1" customWidth="1"/>
  </cols>
  <sheetData>
    <row r="1" spans="1:39" x14ac:dyDescent="0.35">
      <c r="A1" t="s">
        <v>0</v>
      </c>
      <c r="S1" s="1" t="s">
        <v>1</v>
      </c>
      <c r="T1" s="1" t="s">
        <v>2</v>
      </c>
      <c r="U1" s="1" t="s">
        <v>3</v>
      </c>
      <c r="V1" s="1" t="s">
        <v>5</v>
      </c>
      <c r="W1" s="1" t="s">
        <v>6</v>
      </c>
      <c r="X1" s="1" t="s">
        <v>4</v>
      </c>
      <c r="Y1" s="1" t="s">
        <v>8</v>
      </c>
      <c r="Z1" s="1" t="s">
        <v>7</v>
      </c>
      <c r="AD1" s="1"/>
      <c r="AE1" s="1" t="s">
        <v>1</v>
      </c>
      <c r="AF1" s="1" t="s">
        <v>9</v>
      </c>
      <c r="AG1" s="1" t="s">
        <v>10</v>
      </c>
      <c r="AH1" s="1" t="s">
        <v>4</v>
      </c>
      <c r="AI1" s="1" t="s">
        <v>12</v>
      </c>
      <c r="AJ1" s="1" t="s">
        <v>11</v>
      </c>
    </row>
    <row r="2" spans="1:39" x14ac:dyDescent="0.35">
      <c r="S2">
        <v>500</v>
      </c>
      <c r="T2">
        <v>753288</v>
      </c>
      <c r="U2">
        <v>761508</v>
      </c>
      <c r="V2">
        <v>3.1399999999999999E-4</v>
      </c>
      <c r="W2">
        <v>3.1700000000000001E-4</v>
      </c>
      <c r="X2">
        <f>S2^2</f>
        <v>250000</v>
      </c>
      <c r="Y2">
        <f>(2.4*10^9) * V2</f>
        <v>753600</v>
      </c>
      <c r="Z2">
        <f>(2.4*10^9)*W2</f>
        <v>760800</v>
      </c>
      <c r="AE2">
        <v>50</v>
      </c>
      <c r="AF2">
        <v>12607</v>
      </c>
      <c r="AG2">
        <v>14260</v>
      </c>
      <c r="AH2">
        <f>AE2^2</f>
        <v>2500</v>
      </c>
      <c r="AI2">
        <f>AF2/AH2</f>
        <v>5.0427999999999997</v>
      </c>
      <c r="AJ2">
        <f>AG2/AH2</f>
        <v>5.7039999999999997</v>
      </c>
    </row>
    <row r="3" spans="1:39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13</v>
      </c>
      <c r="F3" s="3" t="s">
        <v>14</v>
      </c>
      <c r="G3" s="3" t="s">
        <v>15</v>
      </c>
      <c r="S3">
        <v>505</v>
      </c>
      <c r="T3">
        <v>775612</v>
      </c>
      <c r="U3">
        <v>770253</v>
      </c>
      <c r="V3">
        <v>3.2299999999999999E-4</v>
      </c>
      <c r="W3">
        <v>3.21E-4</v>
      </c>
      <c r="X3">
        <f t="shared" ref="X3:X40" si="0">S3^2</f>
        <v>255025</v>
      </c>
      <c r="Y3">
        <f>(2.4*10^9) * V3</f>
        <v>775200</v>
      </c>
      <c r="Z3">
        <f t="shared" ref="Z3:Z40" si="1">(2.4*10^9)*W3</f>
        <v>770400</v>
      </c>
      <c r="AE3">
        <v>52</v>
      </c>
      <c r="AF3">
        <v>9943</v>
      </c>
      <c r="AG3">
        <v>10399</v>
      </c>
      <c r="AH3">
        <f t="shared" ref="AH3:AH40" si="2">AE3^2</f>
        <v>2704</v>
      </c>
      <c r="AI3">
        <f t="shared" ref="AI3:AI40" si="3">AF3/AH3</f>
        <v>3.6771449704142012</v>
      </c>
      <c r="AJ3">
        <f t="shared" ref="AJ3:AJ40" si="4">AG3/AH3</f>
        <v>3.8457840236686391</v>
      </c>
      <c r="AM3" s="2"/>
    </row>
    <row r="4" spans="1:39" x14ac:dyDescent="0.35">
      <c r="A4" s="4">
        <v>200</v>
      </c>
      <c r="B4" s="4">
        <v>323683</v>
      </c>
      <c r="C4" s="4">
        <v>236832</v>
      </c>
      <c r="D4" s="4">
        <f>A4^2</f>
        <v>40000</v>
      </c>
      <c r="E4" s="4">
        <f>B4/C4</f>
        <v>1.3667198689366302</v>
      </c>
      <c r="F4">
        <f>LOG(C4,10)</f>
        <v>5.3744403825293041</v>
      </c>
      <c r="G4">
        <f>LOG(E4,10)</f>
        <v>0.13567950809950088</v>
      </c>
      <c r="S4">
        <v>510</v>
      </c>
      <c r="T4">
        <v>782637</v>
      </c>
      <c r="U4">
        <v>790276</v>
      </c>
      <c r="V4">
        <v>3.2600000000000001E-4</v>
      </c>
      <c r="W4">
        <v>3.2899999999999997E-4</v>
      </c>
      <c r="X4">
        <f t="shared" si="0"/>
        <v>260100</v>
      </c>
      <c r="Y4">
        <f>(2.4*10^9) * V4</f>
        <v>782400</v>
      </c>
      <c r="Z4">
        <f t="shared" si="1"/>
        <v>789599.99999999988</v>
      </c>
      <c r="AE4">
        <v>58</v>
      </c>
      <c r="AF4">
        <v>12004</v>
      </c>
      <c r="AG4">
        <v>13392</v>
      </c>
      <c r="AH4">
        <f t="shared" si="2"/>
        <v>3364</v>
      </c>
      <c r="AI4">
        <f t="shared" si="3"/>
        <v>3.5683709869203328</v>
      </c>
      <c r="AJ4">
        <f t="shared" si="4"/>
        <v>3.9809750297265158</v>
      </c>
    </row>
    <row r="5" spans="1:39" x14ac:dyDescent="0.35">
      <c r="A5" s="4">
        <v>268</v>
      </c>
      <c r="B5" s="4">
        <v>375465</v>
      </c>
      <c r="C5" s="4">
        <v>306619</v>
      </c>
      <c r="D5" s="4">
        <f t="shared" ref="D5:D21" si="5">A5^2</f>
        <v>71824</v>
      </c>
      <c r="E5" s="4">
        <f t="shared" ref="E5:E22" si="6">B5/C5</f>
        <v>1.2245327262824548</v>
      </c>
      <c r="F5">
        <f t="shared" ref="F5:F22" si="7">LOG(C5,10)</f>
        <v>5.4865990629106944</v>
      </c>
      <c r="G5">
        <f t="shared" ref="G5:G22" si="8">LOG(E5,10)</f>
        <v>8.7970396364741688E-2</v>
      </c>
      <c r="S5">
        <v>515</v>
      </c>
      <c r="T5">
        <v>797896</v>
      </c>
      <c r="U5">
        <v>799389</v>
      </c>
      <c r="V5">
        <v>3.3199999999999999E-4</v>
      </c>
      <c r="W5">
        <v>3.3300000000000002E-4</v>
      </c>
      <c r="X5">
        <f t="shared" si="0"/>
        <v>265225</v>
      </c>
      <c r="Y5">
        <f>(2.4*10^9) * V5</f>
        <v>796800</v>
      </c>
      <c r="Z5">
        <f t="shared" si="1"/>
        <v>799200</v>
      </c>
      <c r="AE5">
        <v>68</v>
      </c>
      <c r="AF5">
        <v>15840</v>
      </c>
      <c r="AG5">
        <v>17721</v>
      </c>
      <c r="AH5">
        <f t="shared" si="2"/>
        <v>4624</v>
      </c>
      <c r="AI5">
        <f t="shared" si="3"/>
        <v>3.42560553633218</v>
      </c>
      <c r="AJ5">
        <f t="shared" si="4"/>
        <v>3.8323961937716264</v>
      </c>
    </row>
    <row r="6" spans="1:39" x14ac:dyDescent="0.35">
      <c r="A6" s="4">
        <v>464</v>
      </c>
      <c r="B6" s="4">
        <v>959517</v>
      </c>
      <c r="C6" s="4">
        <v>1087845</v>
      </c>
      <c r="D6" s="4">
        <f t="shared" si="5"/>
        <v>215296</v>
      </c>
      <c r="E6" s="4">
        <f t="shared" si="6"/>
        <v>0.88203466486493942</v>
      </c>
      <c r="F6">
        <f t="shared" si="7"/>
        <v>6.0365670199576078</v>
      </c>
      <c r="G6">
        <f t="shared" si="8"/>
        <v>-5.4514346315208038E-2</v>
      </c>
      <c r="S6">
        <v>520</v>
      </c>
      <c r="T6">
        <v>819554</v>
      </c>
      <c r="U6">
        <v>876177</v>
      </c>
      <c r="V6">
        <v>3.4099999999999999E-4</v>
      </c>
      <c r="W6">
        <v>3.6499999999999998E-4</v>
      </c>
      <c r="X6">
        <f t="shared" si="0"/>
        <v>270400</v>
      </c>
      <c r="Y6">
        <f>(2.4*10^9) * V6</f>
        <v>818400</v>
      </c>
      <c r="Z6">
        <f t="shared" si="1"/>
        <v>876000</v>
      </c>
      <c r="AE6">
        <v>82</v>
      </c>
      <c r="AF6">
        <v>23796</v>
      </c>
      <c r="AG6">
        <v>27688</v>
      </c>
      <c r="AH6">
        <f t="shared" si="2"/>
        <v>6724</v>
      </c>
      <c r="AI6">
        <f t="shared" si="3"/>
        <v>3.5389649018441403</v>
      </c>
      <c r="AJ6">
        <f t="shared" si="4"/>
        <v>4.1177870315288523</v>
      </c>
    </row>
    <row r="7" spans="1:39" x14ac:dyDescent="0.35">
      <c r="A7" s="4">
        <v>788</v>
      </c>
      <c r="B7" s="4">
        <v>1949976</v>
      </c>
      <c r="C7" s="4">
        <v>3122188</v>
      </c>
      <c r="D7" s="4">
        <f t="shared" si="5"/>
        <v>620944</v>
      </c>
      <c r="E7" s="4">
        <f t="shared" si="6"/>
        <v>0.62455431895837155</v>
      </c>
      <c r="F7">
        <f t="shared" si="7"/>
        <v>6.4944590502012165</v>
      </c>
      <c r="G7">
        <f t="shared" si="8"/>
        <v>-0.20442978403444706</v>
      </c>
      <c r="S7">
        <v>525</v>
      </c>
      <c r="T7">
        <v>829161</v>
      </c>
      <c r="U7">
        <v>838898</v>
      </c>
      <c r="V7">
        <v>3.4499999999999998E-4</v>
      </c>
      <c r="W7">
        <v>3.5E-4</v>
      </c>
      <c r="X7">
        <f t="shared" si="0"/>
        <v>275625</v>
      </c>
      <c r="Y7">
        <f>(2.4*10^9) * V7</f>
        <v>828000</v>
      </c>
      <c r="Z7">
        <f t="shared" si="1"/>
        <v>840000</v>
      </c>
      <c r="AE7">
        <v>100</v>
      </c>
      <c r="AF7">
        <v>33876</v>
      </c>
      <c r="AG7">
        <v>36468</v>
      </c>
      <c r="AH7">
        <f t="shared" si="2"/>
        <v>10000</v>
      </c>
      <c r="AI7">
        <f t="shared" si="3"/>
        <v>3.3875999999999999</v>
      </c>
      <c r="AJ7">
        <f t="shared" si="4"/>
        <v>3.6467999999999998</v>
      </c>
    </row>
    <row r="8" spans="1:39" x14ac:dyDescent="0.35">
      <c r="A8" s="4">
        <v>1240</v>
      </c>
      <c r="B8" s="4">
        <v>4857614</v>
      </c>
      <c r="C8" s="4">
        <v>7387015</v>
      </c>
      <c r="D8" s="4">
        <f t="shared" si="5"/>
        <v>1537600</v>
      </c>
      <c r="E8" s="4">
        <f t="shared" si="6"/>
        <v>0.65758821391319766</v>
      </c>
      <c r="F8">
        <f t="shared" si="7"/>
        <v>6.8684689808959849</v>
      </c>
      <c r="G8">
        <f t="shared" si="8"/>
        <v>-0.18204597934624864</v>
      </c>
      <c r="S8">
        <v>530</v>
      </c>
      <c r="T8">
        <v>844987</v>
      </c>
      <c r="U8">
        <v>851599</v>
      </c>
      <c r="V8">
        <v>3.5199999999999999E-4</v>
      </c>
      <c r="W8">
        <v>3.5500000000000001E-4</v>
      </c>
      <c r="X8">
        <f t="shared" si="0"/>
        <v>280900</v>
      </c>
      <c r="Y8">
        <f>(2.4*10^9) * V8</f>
        <v>844800</v>
      </c>
      <c r="Z8">
        <f t="shared" si="1"/>
        <v>852000</v>
      </c>
      <c r="AE8">
        <v>122</v>
      </c>
      <c r="AF8">
        <v>48084</v>
      </c>
      <c r="AG8">
        <v>56932</v>
      </c>
      <c r="AH8">
        <f t="shared" si="2"/>
        <v>14884</v>
      </c>
      <c r="AI8">
        <f t="shared" si="3"/>
        <v>3.2305831765654394</v>
      </c>
      <c r="AJ8">
        <f t="shared" si="4"/>
        <v>3.8250470303681805</v>
      </c>
    </row>
    <row r="9" spans="1:39" x14ac:dyDescent="0.35">
      <c r="A9" s="4">
        <v>1820</v>
      </c>
      <c r="B9" s="4">
        <v>10424937</v>
      </c>
      <c r="C9" s="4">
        <v>15447703</v>
      </c>
      <c r="D9" s="4">
        <f t="shared" si="5"/>
        <v>3312400</v>
      </c>
      <c r="E9" s="4">
        <f t="shared" si="6"/>
        <v>0.67485353647723545</v>
      </c>
      <c r="F9">
        <f t="shared" si="7"/>
        <v>7.1888639110366759</v>
      </c>
      <c r="G9">
        <f t="shared" si="8"/>
        <v>-0.17079047191222679</v>
      </c>
      <c r="S9">
        <v>535</v>
      </c>
      <c r="T9">
        <v>867026</v>
      </c>
      <c r="U9">
        <v>864777</v>
      </c>
      <c r="V9">
        <v>3.6099999999999999E-4</v>
      </c>
      <c r="W9">
        <v>3.6000000000000002E-4</v>
      </c>
      <c r="X9">
        <f t="shared" si="0"/>
        <v>286225</v>
      </c>
      <c r="Y9">
        <f>(2.4*10^9) * V9</f>
        <v>866400</v>
      </c>
      <c r="Z9">
        <f t="shared" si="1"/>
        <v>864000</v>
      </c>
      <c r="AE9">
        <v>148</v>
      </c>
      <c r="AF9">
        <v>68385</v>
      </c>
      <c r="AG9">
        <v>80496</v>
      </c>
      <c r="AH9">
        <f t="shared" si="2"/>
        <v>21904</v>
      </c>
      <c r="AI9">
        <f t="shared" si="3"/>
        <v>3.1220325054784515</v>
      </c>
      <c r="AJ9">
        <f t="shared" si="4"/>
        <v>3.674945215485756</v>
      </c>
    </row>
    <row r="10" spans="1:39" x14ac:dyDescent="0.35">
      <c r="A10" s="4">
        <v>2528</v>
      </c>
      <c r="B10" s="4">
        <v>20288296</v>
      </c>
      <c r="C10" s="4">
        <v>49871205</v>
      </c>
      <c r="D10" s="4">
        <f t="shared" si="5"/>
        <v>6390784</v>
      </c>
      <c r="E10" s="4">
        <f t="shared" si="6"/>
        <v>0.40681383174920277</v>
      </c>
      <c r="F10">
        <f t="shared" si="7"/>
        <v>7.6978498618724291</v>
      </c>
      <c r="G10">
        <f t="shared" si="8"/>
        <v>-0.39060428940162284</v>
      </c>
      <c r="S10">
        <v>540</v>
      </c>
      <c r="T10">
        <v>877128</v>
      </c>
      <c r="U10">
        <v>922471</v>
      </c>
      <c r="V10">
        <v>3.6499999999999998E-4</v>
      </c>
      <c r="W10">
        <v>3.8400000000000001E-4</v>
      </c>
      <c r="X10">
        <f t="shared" si="0"/>
        <v>291600</v>
      </c>
      <c r="Y10">
        <f>(2.4*10^9) * V10</f>
        <v>876000</v>
      </c>
      <c r="Z10">
        <f t="shared" si="1"/>
        <v>921600</v>
      </c>
      <c r="AE10">
        <v>178</v>
      </c>
      <c r="AF10">
        <v>98203</v>
      </c>
      <c r="AG10">
        <v>120974</v>
      </c>
      <c r="AH10">
        <f t="shared" si="2"/>
        <v>31684</v>
      </c>
      <c r="AI10">
        <f t="shared" si="3"/>
        <v>3.0994508269157937</v>
      </c>
      <c r="AJ10">
        <f t="shared" si="4"/>
        <v>3.8181416487817197</v>
      </c>
    </row>
    <row r="11" spans="1:39" x14ac:dyDescent="0.35">
      <c r="A11" s="4">
        <v>3364</v>
      </c>
      <c r="B11" s="4">
        <v>36762525</v>
      </c>
      <c r="C11" s="4">
        <v>63408972</v>
      </c>
      <c r="D11" s="4">
        <f t="shared" si="5"/>
        <v>11316496</v>
      </c>
      <c r="E11" s="4">
        <f t="shared" si="6"/>
        <v>0.57976850657664025</v>
      </c>
      <c r="F11">
        <f t="shared" si="7"/>
        <v>7.8021507123677454</v>
      </c>
      <c r="G11">
        <f t="shared" si="8"/>
        <v>-0.23674537951475377</v>
      </c>
      <c r="S11">
        <v>545</v>
      </c>
      <c r="T11">
        <v>893308</v>
      </c>
      <c r="U11">
        <v>897974</v>
      </c>
      <c r="V11">
        <v>3.7199999999999999E-4</v>
      </c>
      <c r="W11">
        <v>3.7399999999999998E-4</v>
      </c>
      <c r="X11">
        <f t="shared" si="0"/>
        <v>297025</v>
      </c>
      <c r="Y11">
        <f>(2.4*10^9) * V11</f>
        <v>892800</v>
      </c>
      <c r="Z11">
        <f t="shared" si="1"/>
        <v>897600</v>
      </c>
      <c r="AE11">
        <v>212</v>
      </c>
      <c r="AF11">
        <v>139161</v>
      </c>
      <c r="AG11">
        <v>180696</v>
      </c>
      <c r="AH11">
        <f t="shared" si="2"/>
        <v>44944</v>
      </c>
      <c r="AI11">
        <f t="shared" si="3"/>
        <v>3.0963198647205412</v>
      </c>
      <c r="AJ11">
        <f t="shared" si="4"/>
        <v>4.0204699181203276</v>
      </c>
    </row>
    <row r="12" spans="1:39" x14ac:dyDescent="0.35">
      <c r="A12" s="4">
        <v>4328</v>
      </c>
      <c r="B12" s="4">
        <v>60837040</v>
      </c>
      <c r="C12" s="4">
        <v>125110675</v>
      </c>
      <c r="D12" s="4">
        <f t="shared" si="5"/>
        <v>18731584</v>
      </c>
      <c r="E12" s="4">
        <f t="shared" si="6"/>
        <v>0.48626578027814171</v>
      </c>
      <c r="F12">
        <f t="shared" si="7"/>
        <v>8.0972943672138236</v>
      </c>
      <c r="G12">
        <f t="shared" si="8"/>
        <v>-0.31312629172995338</v>
      </c>
      <c r="S12">
        <v>550</v>
      </c>
      <c r="T12">
        <v>915919</v>
      </c>
      <c r="U12">
        <v>922900</v>
      </c>
      <c r="V12">
        <v>3.8200000000000002E-4</v>
      </c>
      <c r="W12">
        <v>3.8499999999999998E-4</v>
      </c>
      <c r="X12">
        <f t="shared" si="0"/>
        <v>302500</v>
      </c>
      <c r="Y12">
        <f>(2.4*10^9) * V12</f>
        <v>916800</v>
      </c>
      <c r="Z12">
        <f t="shared" si="1"/>
        <v>924000</v>
      </c>
      <c r="AE12">
        <v>250</v>
      </c>
      <c r="AF12">
        <v>204144</v>
      </c>
      <c r="AG12">
        <v>252871</v>
      </c>
      <c r="AH12">
        <f t="shared" si="2"/>
        <v>62500</v>
      </c>
      <c r="AI12">
        <f t="shared" si="3"/>
        <v>3.2663039999999999</v>
      </c>
      <c r="AJ12">
        <f t="shared" si="4"/>
        <v>4.0459360000000002</v>
      </c>
    </row>
    <row r="13" spans="1:39" x14ac:dyDescent="0.35">
      <c r="A13" s="4">
        <v>5420</v>
      </c>
      <c r="B13" s="4">
        <v>95238151</v>
      </c>
      <c r="C13" s="4">
        <v>226142836</v>
      </c>
      <c r="D13" s="4">
        <f t="shared" si="5"/>
        <v>29376400</v>
      </c>
      <c r="E13" s="4">
        <f t="shared" si="6"/>
        <v>0.42114157885594039</v>
      </c>
      <c r="F13">
        <f t="shared" si="7"/>
        <v>8.3543828342444435</v>
      </c>
      <c r="G13">
        <f t="shared" si="8"/>
        <v>-0.37557187903503714</v>
      </c>
      <c r="S13">
        <v>555</v>
      </c>
      <c r="T13">
        <v>926325</v>
      </c>
      <c r="U13">
        <v>937737</v>
      </c>
      <c r="V13">
        <v>3.86E-4</v>
      </c>
      <c r="W13">
        <v>3.9100000000000002E-4</v>
      </c>
      <c r="X13">
        <f t="shared" si="0"/>
        <v>308025</v>
      </c>
      <c r="Y13">
        <f>(2.4*10^9) * V13</f>
        <v>926400</v>
      </c>
      <c r="Z13">
        <f t="shared" si="1"/>
        <v>938400</v>
      </c>
      <c r="AE13">
        <v>292</v>
      </c>
      <c r="AF13">
        <v>259221</v>
      </c>
      <c r="AG13">
        <v>325120</v>
      </c>
      <c r="AH13">
        <f t="shared" si="2"/>
        <v>85264</v>
      </c>
      <c r="AI13">
        <f t="shared" si="3"/>
        <v>3.0402162694689436</v>
      </c>
      <c r="AJ13">
        <f t="shared" si="4"/>
        <v>3.8130981422405705</v>
      </c>
    </row>
    <row r="14" spans="1:39" x14ac:dyDescent="0.35">
      <c r="A14" s="4">
        <v>6640</v>
      </c>
      <c r="B14" s="4">
        <v>142265517</v>
      </c>
      <c r="C14" s="4">
        <v>346834456</v>
      </c>
      <c r="D14" s="4">
        <f t="shared" si="5"/>
        <v>44089600</v>
      </c>
      <c r="E14" s="4">
        <f t="shared" si="6"/>
        <v>0.41018276742377635</v>
      </c>
      <c r="F14">
        <f t="shared" si="7"/>
        <v>8.5401222355958311</v>
      </c>
      <c r="G14">
        <f t="shared" si="8"/>
        <v>-0.38702258914066484</v>
      </c>
      <c r="S14">
        <v>560</v>
      </c>
      <c r="T14">
        <v>949795</v>
      </c>
      <c r="U14">
        <v>1033348</v>
      </c>
      <c r="V14">
        <v>3.9599999999999998E-4</v>
      </c>
      <c r="W14">
        <v>4.3100000000000001E-4</v>
      </c>
      <c r="X14">
        <f t="shared" si="0"/>
        <v>313600</v>
      </c>
      <c r="Y14">
        <f>(2.4*10^9) * V14</f>
        <v>950400</v>
      </c>
      <c r="Z14">
        <f t="shared" si="1"/>
        <v>1034400</v>
      </c>
      <c r="AE14">
        <v>338</v>
      </c>
      <c r="AF14">
        <v>345991</v>
      </c>
      <c r="AG14">
        <v>437714</v>
      </c>
      <c r="AH14">
        <f t="shared" si="2"/>
        <v>114244</v>
      </c>
      <c r="AI14">
        <f t="shared" si="3"/>
        <v>3.0285266622317146</v>
      </c>
      <c r="AJ14">
        <f t="shared" si="4"/>
        <v>3.8313959595252265</v>
      </c>
    </row>
    <row r="15" spans="1:39" x14ac:dyDescent="0.35">
      <c r="A15" s="4">
        <v>7988</v>
      </c>
      <c r="B15" s="4">
        <v>204898406</v>
      </c>
      <c r="C15" s="4">
        <v>496011350</v>
      </c>
      <c r="D15" s="4">
        <f t="shared" si="5"/>
        <v>63808144</v>
      </c>
      <c r="E15" s="4">
        <f t="shared" si="6"/>
        <v>0.4130921721851728</v>
      </c>
      <c r="F15">
        <f t="shared" si="7"/>
        <v>8.6954916143651406</v>
      </c>
      <c r="G15">
        <f t="shared" si="8"/>
        <v>-0.38395303452957324</v>
      </c>
      <c r="S15">
        <v>565</v>
      </c>
      <c r="T15">
        <v>959968</v>
      </c>
      <c r="U15">
        <v>983872</v>
      </c>
      <c r="V15">
        <v>4.0000000000000002E-4</v>
      </c>
      <c r="W15">
        <v>4.0999999999999999E-4</v>
      </c>
      <c r="X15">
        <f t="shared" si="0"/>
        <v>319225</v>
      </c>
      <c r="Y15">
        <f>(2.4*10^9) * V15</f>
        <v>960000</v>
      </c>
      <c r="Z15">
        <f t="shared" si="1"/>
        <v>984000</v>
      </c>
      <c r="AE15">
        <v>388</v>
      </c>
      <c r="AF15">
        <v>456482</v>
      </c>
      <c r="AG15">
        <v>557409</v>
      </c>
      <c r="AH15">
        <f t="shared" si="2"/>
        <v>150544</v>
      </c>
      <c r="AI15">
        <f t="shared" si="3"/>
        <v>3.0322164948453607</v>
      </c>
      <c r="AJ15">
        <f t="shared" si="4"/>
        <v>3.7026317887129343</v>
      </c>
    </row>
    <row r="16" spans="1:39" x14ac:dyDescent="0.35">
      <c r="A16" s="4">
        <v>9464</v>
      </c>
      <c r="B16" s="4">
        <v>288028742</v>
      </c>
      <c r="C16" s="4">
        <v>688312255</v>
      </c>
      <c r="D16" s="4">
        <f t="shared" si="5"/>
        <v>89567296</v>
      </c>
      <c r="E16" s="4">
        <f t="shared" si="6"/>
        <v>0.41845650706887383</v>
      </c>
      <c r="F16">
        <f t="shared" si="7"/>
        <v>8.8377855019836264</v>
      </c>
      <c r="G16">
        <f t="shared" si="8"/>
        <v>-0.37834967440087947</v>
      </c>
      <c r="S16">
        <v>570</v>
      </c>
      <c r="T16">
        <v>976896</v>
      </c>
      <c r="U16">
        <v>993064</v>
      </c>
      <c r="V16">
        <v>4.0700000000000003E-4</v>
      </c>
      <c r="W16">
        <v>4.1399999999999998E-4</v>
      </c>
      <c r="X16">
        <f t="shared" si="0"/>
        <v>324900</v>
      </c>
      <c r="Y16">
        <f>(2.4*10^9) * V16</f>
        <v>976800.00000000012</v>
      </c>
      <c r="Z16">
        <f t="shared" si="1"/>
        <v>993600</v>
      </c>
      <c r="AE16">
        <v>442</v>
      </c>
      <c r="AF16">
        <v>590073</v>
      </c>
      <c r="AG16">
        <v>740522</v>
      </c>
      <c r="AH16">
        <f t="shared" si="2"/>
        <v>195364</v>
      </c>
      <c r="AI16">
        <f t="shared" si="3"/>
        <v>3.020377346901169</v>
      </c>
      <c r="AJ16">
        <f t="shared" si="4"/>
        <v>3.7904731680350525</v>
      </c>
    </row>
    <row r="17" spans="1:36" x14ac:dyDescent="0.35">
      <c r="A17" s="4">
        <v>11068</v>
      </c>
      <c r="B17" s="4">
        <v>396300633</v>
      </c>
      <c r="C17" s="4">
        <v>942672830</v>
      </c>
      <c r="D17" s="4">
        <f t="shared" si="5"/>
        <v>122500624</v>
      </c>
      <c r="E17" s="4">
        <f t="shared" si="6"/>
        <v>0.42040103457739414</v>
      </c>
      <c r="F17">
        <f t="shared" si="7"/>
        <v>8.9743609898955512</v>
      </c>
      <c r="G17">
        <f t="shared" si="8"/>
        <v>-0.37633622387428889</v>
      </c>
      <c r="S17">
        <v>575</v>
      </c>
      <c r="T17">
        <v>1003701</v>
      </c>
      <c r="U17">
        <v>1002120</v>
      </c>
      <c r="V17">
        <v>4.1800000000000002E-4</v>
      </c>
      <c r="W17">
        <v>4.1800000000000002E-4</v>
      </c>
      <c r="X17">
        <f t="shared" si="0"/>
        <v>330625</v>
      </c>
      <c r="Y17">
        <f>(2.4*10^9) * V17</f>
        <v>1003200</v>
      </c>
      <c r="Z17">
        <f t="shared" si="1"/>
        <v>1003200</v>
      </c>
      <c r="AE17">
        <v>500</v>
      </c>
      <c r="AF17">
        <v>776712</v>
      </c>
      <c r="AG17">
        <v>934624</v>
      </c>
      <c r="AH17">
        <f t="shared" si="2"/>
        <v>250000</v>
      </c>
      <c r="AI17">
        <f t="shared" si="3"/>
        <v>3.1068479999999998</v>
      </c>
      <c r="AJ17">
        <f t="shared" si="4"/>
        <v>3.738496</v>
      </c>
    </row>
    <row r="18" spans="1:36" x14ac:dyDescent="0.35">
      <c r="A18" s="4">
        <v>12800</v>
      </c>
      <c r="B18" s="4">
        <v>527588781</v>
      </c>
      <c r="C18" s="4">
        <v>3993664432</v>
      </c>
      <c r="D18" s="4">
        <f t="shared" si="5"/>
        <v>163840000</v>
      </c>
      <c r="E18" s="4">
        <f t="shared" si="6"/>
        <v>0.13210643757963086</v>
      </c>
      <c r="F18">
        <f t="shared" si="7"/>
        <v>9.6013715704362248</v>
      </c>
      <c r="G18">
        <f t="shared" si="8"/>
        <v>-0.87907601859145879</v>
      </c>
      <c r="S18">
        <v>580</v>
      </c>
      <c r="T18">
        <v>1011424</v>
      </c>
      <c r="U18">
        <v>1070436</v>
      </c>
      <c r="V18">
        <v>4.2099999999999999E-4</v>
      </c>
      <c r="W18">
        <v>4.46E-4</v>
      </c>
      <c r="X18">
        <f t="shared" si="0"/>
        <v>336400</v>
      </c>
      <c r="Y18">
        <f>(2.4*10^9) * V18</f>
        <v>1010400</v>
      </c>
      <c r="Z18">
        <f t="shared" si="1"/>
        <v>1070400</v>
      </c>
      <c r="AE18">
        <v>562</v>
      </c>
      <c r="AF18">
        <v>966513</v>
      </c>
      <c r="AG18">
        <v>1168840</v>
      </c>
      <c r="AH18">
        <f t="shared" si="2"/>
        <v>315844</v>
      </c>
      <c r="AI18">
        <f t="shared" si="3"/>
        <v>3.0600961234026927</v>
      </c>
      <c r="AJ18">
        <f t="shared" si="4"/>
        <v>3.7006876812603688</v>
      </c>
    </row>
    <row r="19" spans="1:36" x14ac:dyDescent="0.35">
      <c r="A19" s="4">
        <v>14660</v>
      </c>
      <c r="B19" s="4">
        <v>691599048</v>
      </c>
      <c r="C19" s="4">
        <v>1651346779</v>
      </c>
      <c r="D19" s="4">
        <f t="shared" si="5"/>
        <v>214915600</v>
      </c>
      <c r="E19" s="4">
        <f t="shared" si="6"/>
        <v>0.41880909376212855</v>
      </c>
      <c r="F19">
        <f t="shared" si="7"/>
        <v>9.217838283675734</v>
      </c>
      <c r="G19">
        <f t="shared" si="8"/>
        <v>-0.37798389688852768</v>
      </c>
      <c r="S19">
        <v>585</v>
      </c>
      <c r="T19">
        <v>1034901</v>
      </c>
      <c r="U19">
        <v>1038916</v>
      </c>
      <c r="V19">
        <v>4.3100000000000001E-4</v>
      </c>
      <c r="W19">
        <v>4.3300000000000001E-4</v>
      </c>
      <c r="X19">
        <f t="shared" si="0"/>
        <v>342225</v>
      </c>
      <c r="Y19">
        <f>(2.4*10^9) * V19</f>
        <v>1034400</v>
      </c>
      <c r="Z19">
        <f t="shared" si="1"/>
        <v>1039200</v>
      </c>
      <c r="AE19">
        <v>628</v>
      </c>
      <c r="AF19">
        <v>1187908</v>
      </c>
      <c r="AG19">
        <v>1481292</v>
      </c>
      <c r="AH19">
        <f t="shared" si="2"/>
        <v>394384</v>
      </c>
      <c r="AI19">
        <f t="shared" si="3"/>
        <v>3.0120593127510245</v>
      </c>
      <c r="AJ19">
        <f t="shared" si="4"/>
        <v>3.7559637307801532</v>
      </c>
    </row>
    <row r="20" spans="1:36" x14ac:dyDescent="0.35">
      <c r="A20" s="4">
        <v>16648</v>
      </c>
      <c r="B20" s="4">
        <v>890757703</v>
      </c>
      <c r="C20" s="4">
        <v>2128378334</v>
      </c>
      <c r="D20" s="4">
        <f t="shared" si="5"/>
        <v>277155904</v>
      </c>
      <c r="E20" s="4">
        <f t="shared" si="6"/>
        <v>0.41851473902477715</v>
      </c>
      <c r="F20">
        <f t="shared" si="7"/>
        <v>9.3280488293392576</v>
      </c>
      <c r="G20">
        <f t="shared" si="8"/>
        <v>-0.37828924265420216</v>
      </c>
      <c r="S20">
        <v>590</v>
      </c>
      <c r="T20">
        <v>1046512</v>
      </c>
      <c r="U20">
        <v>1066072</v>
      </c>
      <c r="V20">
        <v>4.3600000000000003E-4</v>
      </c>
      <c r="W20">
        <v>4.44E-4</v>
      </c>
      <c r="X20">
        <f t="shared" si="0"/>
        <v>348100</v>
      </c>
      <c r="Y20">
        <f>(2.4*10^9) * V20</f>
        <v>1046400.0000000001</v>
      </c>
      <c r="Z20">
        <f t="shared" si="1"/>
        <v>1065600</v>
      </c>
      <c r="AE20">
        <v>698</v>
      </c>
      <c r="AF20">
        <v>1494314</v>
      </c>
      <c r="AG20">
        <v>1790719</v>
      </c>
      <c r="AH20">
        <f t="shared" si="2"/>
        <v>487204</v>
      </c>
      <c r="AI20">
        <f t="shared" si="3"/>
        <v>3.0671217806093547</v>
      </c>
      <c r="AJ20">
        <f t="shared" si="4"/>
        <v>3.6755014326647566</v>
      </c>
    </row>
    <row r="21" spans="1:36" x14ac:dyDescent="0.35">
      <c r="A21" s="4">
        <v>18764</v>
      </c>
      <c r="B21" s="4">
        <v>1132937016</v>
      </c>
      <c r="C21" s="4">
        <v>2708286511</v>
      </c>
      <c r="D21" s="4">
        <f t="shared" si="5"/>
        <v>352087696</v>
      </c>
      <c r="E21" s="4">
        <f t="shared" si="6"/>
        <v>0.41832243796897162</v>
      </c>
      <c r="F21">
        <f t="shared" si="7"/>
        <v>9.4326946066764386</v>
      </c>
      <c r="G21">
        <f t="shared" si="8"/>
        <v>-0.37848884011752371</v>
      </c>
      <c r="S21">
        <v>595</v>
      </c>
      <c r="T21">
        <v>1070968</v>
      </c>
      <c r="U21">
        <v>1070320</v>
      </c>
      <c r="V21">
        <v>4.46E-4</v>
      </c>
      <c r="W21">
        <v>4.46E-4</v>
      </c>
      <c r="X21">
        <f t="shared" si="0"/>
        <v>354025</v>
      </c>
      <c r="Y21">
        <f>(2.4*10^9) * V21</f>
        <v>1070400</v>
      </c>
      <c r="Z21">
        <f t="shared" si="1"/>
        <v>1070400</v>
      </c>
      <c r="AE21">
        <v>772</v>
      </c>
      <c r="AF21">
        <v>1824931</v>
      </c>
      <c r="AG21">
        <v>2220076</v>
      </c>
      <c r="AH21">
        <f t="shared" si="2"/>
        <v>595984</v>
      </c>
      <c r="AI21">
        <f t="shared" si="3"/>
        <v>3.0620469677038309</v>
      </c>
      <c r="AJ21">
        <f t="shared" si="4"/>
        <v>3.7250597331471984</v>
      </c>
    </row>
    <row r="22" spans="1:36" x14ac:dyDescent="0.35">
      <c r="A22" s="4">
        <v>21008</v>
      </c>
      <c r="B22" s="4">
        <v>1417296614</v>
      </c>
      <c r="C22" s="4">
        <v>3521810001</v>
      </c>
      <c r="D22" s="4">
        <f>A22^2</f>
        <v>441336064</v>
      </c>
      <c r="E22" s="4">
        <f t="shared" si="6"/>
        <v>0.40243414993925447</v>
      </c>
      <c r="F22">
        <f t="shared" si="7"/>
        <v>9.5467659224026793</v>
      </c>
      <c r="G22">
        <f t="shared" si="8"/>
        <v>-0.39530517283064692</v>
      </c>
      <c r="S22">
        <v>600</v>
      </c>
      <c r="T22">
        <v>1082258</v>
      </c>
      <c r="U22">
        <v>1197288</v>
      </c>
      <c r="V22">
        <v>4.5100000000000001E-4</v>
      </c>
      <c r="W22">
        <v>4.9899999999999999E-4</v>
      </c>
      <c r="X22">
        <f t="shared" si="0"/>
        <v>360000</v>
      </c>
      <c r="Y22">
        <f>(2.4*10^9) * V22</f>
        <v>1082400</v>
      </c>
      <c r="Z22">
        <f t="shared" si="1"/>
        <v>1197600</v>
      </c>
      <c r="AE22">
        <v>850</v>
      </c>
      <c r="AF22">
        <v>2209788</v>
      </c>
      <c r="AG22">
        <v>2663004</v>
      </c>
      <c r="AH22">
        <f t="shared" si="2"/>
        <v>722500</v>
      </c>
      <c r="AI22">
        <f t="shared" si="3"/>
        <v>3.0585301038062283</v>
      </c>
      <c r="AJ22">
        <f t="shared" si="4"/>
        <v>3.6858186851211072</v>
      </c>
    </row>
    <row r="23" spans="1:36" x14ac:dyDescent="0.35">
      <c r="S23">
        <v>605</v>
      </c>
      <c r="T23">
        <v>1100356</v>
      </c>
      <c r="U23">
        <v>1106404</v>
      </c>
      <c r="V23">
        <v>4.5800000000000002E-4</v>
      </c>
      <c r="W23">
        <v>4.6099999999999998E-4</v>
      </c>
      <c r="X23">
        <f t="shared" si="0"/>
        <v>366025</v>
      </c>
      <c r="Y23">
        <f>(2.4*10^9) * V23</f>
        <v>1099200</v>
      </c>
      <c r="Z23">
        <f t="shared" si="1"/>
        <v>1106400</v>
      </c>
      <c r="AE23">
        <v>932</v>
      </c>
      <c r="AF23">
        <v>2621304</v>
      </c>
      <c r="AG23">
        <v>3198698</v>
      </c>
      <c r="AH23">
        <f t="shared" si="2"/>
        <v>868624</v>
      </c>
      <c r="AI23">
        <f t="shared" si="3"/>
        <v>3.0177660299508187</v>
      </c>
      <c r="AJ23">
        <f t="shared" si="4"/>
        <v>3.6824886256884453</v>
      </c>
    </row>
    <row r="24" spans="1:36" x14ac:dyDescent="0.35">
      <c r="S24">
        <v>610</v>
      </c>
      <c r="T24">
        <v>1124311</v>
      </c>
      <c r="U24">
        <v>1140136</v>
      </c>
      <c r="V24">
        <v>4.6799999999999999E-4</v>
      </c>
      <c r="W24">
        <v>4.75E-4</v>
      </c>
      <c r="X24">
        <f t="shared" si="0"/>
        <v>372100</v>
      </c>
      <c r="Y24">
        <f>(2.4*10^9) * V24</f>
        <v>1123200</v>
      </c>
      <c r="Z24">
        <f t="shared" si="1"/>
        <v>1140000</v>
      </c>
      <c r="AE24">
        <v>1018</v>
      </c>
      <c r="AF24">
        <v>3123129</v>
      </c>
      <c r="AG24">
        <v>3773421</v>
      </c>
      <c r="AH24">
        <f t="shared" si="2"/>
        <v>1036324</v>
      </c>
      <c r="AI24">
        <f t="shared" si="3"/>
        <v>3.0136607856230291</v>
      </c>
      <c r="AJ24">
        <f t="shared" si="4"/>
        <v>3.6411595215395955</v>
      </c>
    </row>
    <row r="25" spans="1:36" x14ac:dyDescent="0.35">
      <c r="S25">
        <v>615</v>
      </c>
      <c r="T25">
        <v>1136935</v>
      </c>
      <c r="U25">
        <v>1143048</v>
      </c>
      <c r="V25">
        <v>4.7399999999999997E-4</v>
      </c>
      <c r="W25">
        <v>4.7600000000000002E-4</v>
      </c>
      <c r="X25">
        <f t="shared" si="0"/>
        <v>378225</v>
      </c>
      <c r="Y25">
        <f>(2.4*10^9) * V25</f>
        <v>1137600</v>
      </c>
      <c r="Z25">
        <f t="shared" si="1"/>
        <v>1142400</v>
      </c>
      <c r="AE25">
        <v>1108</v>
      </c>
      <c r="AF25">
        <v>3752241</v>
      </c>
      <c r="AG25">
        <v>4479168</v>
      </c>
      <c r="AH25">
        <f t="shared" si="2"/>
        <v>1227664</v>
      </c>
      <c r="AI25">
        <f t="shared" si="3"/>
        <v>3.0564071276831446</v>
      </c>
      <c r="AJ25">
        <f t="shared" si="4"/>
        <v>3.6485292392706801</v>
      </c>
    </row>
    <row r="26" spans="1:36" x14ac:dyDescent="0.35">
      <c r="S26">
        <v>620</v>
      </c>
      <c r="T26">
        <v>1161532</v>
      </c>
      <c r="U26">
        <v>1240257</v>
      </c>
      <c r="V26">
        <v>4.84E-4</v>
      </c>
      <c r="W26">
        <v>5.1699999999999999E-4</v>
      </c>
      <c r="X26">
        <f t="shared" si="0"/>
        <v>384400</v>
      </c>
      <c r="Y26">
        <f>(2.4*10^9) * V26</f>
        <v>1161600</v>
      </c>
      <c r="Z26">
        <f t="shared" si="1"/>
        <v>1240800</v>
      </c>
      <c r="AE26">
        <v>1202</v>
      </c>
      <c r="AF26">
        <v>4402164</v>
      </c>
      <c r="AG26">
        <v>5088866</v>
      </c>
      <c r="AH26">
        <f t="shared" si="2"/>
        <v>1444804</v>
      </c>
      <c r="AI26">
        <f t="shared" si="3"/>
        <v>3.0468935578805154</v>
      </c>
      <c r="AJ26">
        <f t="shared" si="4"/>
        <v>3.5221843239636659</v>
      </c>
    </row>
    <row r="27" spans="1:36" x14ac:dyDescent="0.35">
      <c r="S27">
        <v>625</v>
      </c>
      <c r="T27">
        <v>1174116</v>
      </c>
      <c r="U27">
        <v>1182388</v>
      </c>
      <c r="V27">
        <v>4.8899999999999996E-4</v>
      </c>
      <c r="W27">
        <v>4.9299999999999995E-4</v>
      </c>
      <c r="X27">
        <f t="shared" si="0"/>
        <v>390625</v>
      </c>
      <c r="Y27">
        <f>(2.4*10^9) * V27</f>
        <v>1173600</v>
      </c>
      <c r="Z27">
        <f t="shared" si="1"/>
        <v>1183199.9999999998</v>
      </c>
      <c r="AE27">
        <v>1300</v>
      </c>
      <c r="AF27">
        <v>5156217</v>
      </c>
      <c r="AG27">
        <v>6082365</v>
      </c>
      <c r="AH27">
        <f t="shared" si="2"/>
        <v>1690000</v>
      </c>
      <c r="AI27">
        <f>AF27/AH27</f>
        <v>3.0510159763313611</v>
      </c>
      <c r="AJ27">
        <f t="shared" si="4"/>
        <v>3.5990325443786984</v>
      </c>
    </row>
    <row r="28" spans="1:36" x14ac:dyDescent="0.35">
      <c r="S28">
        <v>630</v>
      </c>
      <c r="T28">
        <v>1198951</v>
      </c>
      <c r="U28">
        <v>1211316</v>
      </c>
      <c r="V28">
        <v>5.0000000000000001E-4</v>
      </c>
      <c r="W28">
        <v>5.0500000000000002E-4</v>
      </c>
      <c r="X28">
        <f t="shared" si="0"/>
        <v>396900</v>
      </c>
      <c r="Y28">
        <f>(2.4*10^9) * V28</f>
        <v>1200000</v>
      </c>
      <c r="Z28">
        <f t="shared" si="1"/>
        <v>1212000</v>
      </c>
      <c r="AE28">
        <v>1402</v>
      </c>
      <c r="AF28">
        <v>5984786</v>
      </c>
      <c r="AG28">
        <v>6795180</v>
      </c>
      <c r="AH28">
        <f t="shared" si="2"/>
        <v>1965604</v>
      </c>
      <c r="AI28">
        <f t="shared" si="3"/>
        <v>3.0447567261767885</v>
      </c>
      <c r="AJ28">
        <f t="shared" si="4"/>
        <v>3.4570442469592044</v>
      </c>
    </row>
    <row r="29" spans="1:36" x14ac:dyDescent="0.35">
      <c r="S29">
        <v>635</v>
      </c>
      <c r="T29">
        <v>1211908</v>
      </c>
      <c r="U29">
        <v>1220119</v>
      </c>
      <c r="V29">
        <v>5.0500000000000002E-4</v>
      </c>
      <c r="W29">
        <v>5.0799999999999999E-4</v>
      </c>
      <c r="X29">
        <f t="shared" si="0"/>
        <v>403225</v>
      </c>
      <c r="Y29">
        <f>(2.4*10^9) * V29</f>
        <v>1212000</v>
      </c>
      <c r="Z29">
        <f t="shared" si="1"/>
        <v>1219200</v>
      </c>
      <c r="AE29">
        <v>1508</v>
      </c>
      <c r="AF29">
        <v>6922058</v>
      </c>
      <c r="AG29">
        <v>8064103</v>
      </c>
      <c r="AH29">
        <f t="shared" si="2"/>
        <v>2274064</v>
      </c>
      <c r="AI29">
        <f t="shared" si="3"/>
        <v>3.0439152108295984</v>
      </c>
      <c r="AJ29">
        <f t="shared" si="4"/>
        <v>3.5461196342759043</v>
      </c>
    </row>
    <row r="30" spans="1:36" x14ac:dyDescent="0.35">
      <c r="S30">
        <v>640</v>
      </c>
      <c r="T30">
        <v>1237128</v>
      </c>
      <c r="U30">
        <v>2244134</v>
      </c>
      <c r="V30">
        <v>5.1500000000000005E-4</v>
      </c>
      <c r="W30">
        <v>9.3499999999999996E-4</v>
      </c>
      <c r="X30">
        <f t="shared" si="0"/>
        <v>409600</v>
      </c>
      <c r="Y30">
        <f>(2.4*10^9) * V30</f>
        <v>1236000.0000000002</v>
      </c>
      <c r="Z30">
        <f t="shared" si="1"/>
        <v>2244000</v>
      </c>
      <c r="AE30">
        <v>1618</v>
      </c>
      <c r="AF30">
        <v>7889704</v>
      </c>
      <c r="AG30">
        <v>9136075</v>
      </c>
      <c r="AH30">
        <f t="shared" si="2"/>
        <v>2617924</v>
      </c>
      <c r="AI30">
        <f t="shared" si="3"/>
        <v>3.0137253793463827</v>
      </c>
      <c r="AJ30">
        <f t="shared" si="4"/>
        <v>3.4898167402873423</v>
      </c>
    </row>
    <row r="31" spans="1:36" x14ac:dyDescent="0.35">
      <c r="S31">
        <v>645</v>
      </c>
      <c r="T31">
        <v>1250320</v>
      </c>
      <c r="U31">
        <v>1264814</v>
      </c>
      <c r="V31">
        <v>5.2099999999999998E-4</v>
      </c>
      <c r="W31">
        <v>5.2700000000000002E-4</v>
      </c>
      <c r="X31">
        <f t="shared" si="0"/>
        <v>416025</v>
      </c>
      <c r="Y31">
        <f>(2.4*10^9) * V31</f>
        <v>1250400</v>
      </c>
      <c r="Z31">
        <f t="shared" si="1"/>
        <v>1264800</v>
      </c>
      <c r="AE31">
        <v>1732</v>
      </c>
      <c r="AF31">
        <v>9060960</v>
      </c>
      <c r="AG31">
        <v>11035656</v>
      </c>
      <c r="AH31">
        <f t="shared" si="2"/>
        <v>2999824</v>
      </c>
      <c r="AI31">
        <f t="shared" si="3"/>
        <v>3.0204972025025469</v>
      </c>
      <c r="AJ31">
        <f t="shared" si="4"/>
        <v>3.6787678210455015</v>
      </c>
    </row>
    <row r="32" spans="1:36" x14ac:dyDescent="0.35">
      <c r="S32">
        <v>650</v>
      </c>
      <c r="T32">
        <v>1275676</v>
      </c>
      <c r="U32">
        <v>1286774</v>
      </c>
      <c r="V32">
        <v>5.3200000000000003E-4</v>
      </c>
      <c r="W32">
        <v>5.3600000000000002E-4</v>
      </c>
      <c r="X32">
        <f t="shared" si="0"/>
        <v>422500</v>
      </c>
      <c r="Y32">
        <f>(2.4*10^9) * V32</f>
        <v>1276800</v>
      </c>
      <c r="Z32">
        <f t="shared" si="1"/>
        <v>1286400</v>
      </c>
      <c r="AE32">
        <v>1850</v>
      </c>
      <c r="AF32">
        <v>10544776</v>
      </c>
      <c r="AG32">
        <v>14404989</v>
      </c>
      <c r="AH32">
        <f t="shared" si="2"/>
        <v>3422500</v>
      </c>
      <c r="AI32">
        <f t="shared" si="3"/>
        <v>3.0810156318480644</v>
      </c>
      <c r="AJ32">
        <f t="shared" si="4"/>
        <v>4.2089084002921844</v>
      </c>
    </row>
    <row r="33" spans="19:36" x14ac:dyDescent="0.35">
      <c r="S33">
        <v>655</v>
      </c>
      <c r="T33">
        <v>1295488</v>
      </c>
      <c r="U33">
        <v>1303224</v>
      </c>
      <c r="V33">
        <v>5.4000000000000001E-4</v>
      </c>
      <c r="W33">
        <v>5.4299999999999997E-4</v>
      </c>
      <c r="X33">
        <f t="shared" si="0"/>
        <v>429025</v>
      </c>
      <c r="Y33">
        <f>(2.4*10^9) * V33</f>
        <v>1296000</v>
      </c>
      <c r="Z33">
        <f t="shared" si="1"/>
        <v>1303200</v>
      </c>
      <c r="AE33">
        <v>1972</v>
      </c>
      <c r="AF33">
        <v>12153564</v>
      </c>
      <c r="AG33">
        <v>17859470</v>
      </c>
      <c r="AH33">
        <f t="shared" si="2"/>
        <v>3888784</v>
      </c>
      <c r="AI33">
        <f t="shared" si="3"/>
        <v>3.125286464869224</v>
      </c>
      <c r="AJ33">
        <f t="shared" si="4"/>
        <v>4.5925590107344609</v>
      </c>
    </row>
    <row r="34" spans="19:36" x14ac:dyDescent="0.35">
      <c r="S34">
        <v>660</v>
      </c>
      <c r="T34">
        <v>1309015</v>
      </c>
      <c r="U34">
        <v>1399087</v>
      </c>
      <c r="V34">
        <v>5.4500000000000002E-4</v>
      </c>
      <c r="W34">
        <v>5.8299999999999997E-4</v>
      </c>
      <c r="X34">
        <f t="shared" si="0"/>
        <v>435600</v>
      </c>
      <c r="Y34">
        <f>(2.4*10^9) * V34</f>
        <v>1308000</v>
      </c>
      <c r="Z34">
        <f t="shared" si="1"/>
        <v>1399200</v>
      </c>
      <c r="AE34">
        <v>2098</v>
      </c>
      <c r="AF34">
        <v>14049240</v>
      </c>
      <c r="AG34">
        <v>23964768</v>
      </c>
      <c r="AH34">
        <f t="shared" si="2"/>
        <v>4401604</v>
      </c>
      <c r="AI34">
        <f t="shared" si="3"/>
        <v>3.1918455181338441</v>
      </c>
      <c r="AJ34">
        <f t="shared" si="4"/>
        <v>5.4445533946261406</v>
      </c>
    </row>
    <row r="35" spans="19:36" x14ac:dyDescent="0.35">
      <c r="S35">
        <v>665</v>
      </c>
      <c r="T35">
        <v>1335540</v>
      </c>
      <c r="U35">
        <v>1342060</v>
      </c>
      <c r="V35">
        <v>5.5599999999999996E-4</v>
      </c>
      <c r="W35">
        <v>5.5900000000000004E-4</v>
      </c>
      <c r="X35">
        <f t="shared" si="0"/>
        <v>442225</v>
      </c>
      <c r="Y35">
        <f>(2.4*10^9) * V35</f>
        <v>1334400</v>
      </c>
      <c r="Z35">
        <f t="shared" si="1"/>
        <v>1341600</v>
      </c>
      <c r="AE35">
        <v>2228</v>
      </c>
      <c r="AF35">
        <v>15788966</v>
      </c>
      <c r="AG35">
        <v>24963163</v>
      </c>
      <c r="AH35">
        <f t="shared" si="2"/>
        <v>4963984</v>
      </c>
      <c r="AI35">
        <f t="shared" si="3"/>
        <v>3.1807044502963748</v>
      </c>
      <c r="AJ35">
        <f t="shared" si="4"/>
        <v>5.0288564588443476</v>
      </c>
    </row>
    <row r="36" spans="19:36" x14ac:dyDescent="0.35">
      <c r="S36">
        <v>670</v>
      </c>
      <c r="T36">
        <v>1348968</v>
      </c>
      <c r="U36">
        <v>1367976</v>
      </c>
      <c r="V36">
        <v>5.62E-4</v>
      </c>
      <c r="W36">
        <v>5.6999999999999998E-4</v>
      </c>
      <c r="X36">
        <f t="shared" si="0"/>
        <v>448900</v>
      </c>
      <c r="Y36">
        <f>(2.4*10^9) * V36</f>
        <v>1348800</v>
      </c>
      <c r="Z36">
        <f t="shared" si="1"/>
        <v>1368000</v>
      </c>
      <c r="AE36">
        <v>2362</v>
      </c>
      <c r="AF36">
        <v>18017779</v>
      </c>
      <c r="AG36">
        <v>30903014</v>
      </c>
      <c r="AH36">
        <f t="shared" si="2"/>
        <v>5579044</v>
      </c>
      <c r="AI36">
        <f t="shared" si="3"/>
        <v>3.2295459580530284</v>
      </c>
      <c r="AJ36">
        <f t="shared" si="4"/>
        <v>5.5391235487657022</v>
      </c>
    </row>
    <row r="37" spans="19:36" x14ac:dyDescent="0.35">
      <c r="S37">
        <v>675</v>
      </c>
      <c r="T37">
        <v>1378792</v>
      </c>
      <c r="U37">
        <v>1383148</v>
      </c>
      <c r="V37">
        <v>5.7399999999999997E-4</v>
      </c>
      <c r="W37">
        <v>5.7600000000000001E-4</v>
      </c>
      <c r="X37">
        <f t="shared" si="0"/>
        <v>455625</v>
      </c>
      <c r="Y37">
        <f>(2.4*10^9) * V37</f>
        <v>1377600</v>
      </c>
      <c r="Z37">
        <f t="shared" si="1"/>
        <v>1382400</v>
      </c>
      <c r="AE37">
        <v>2500</v>
      </c>
      <c r="AF37">
        <v>20017303</v>
      </c>
      <c r="AG37">
        <v>32776766</v>
      </c>
      <c r="AH37">
        <f t="shared" si="2"/>
        <v>6250000</v>
      </c>
      <c r="AI37">
        <f t="shared" si="3"/>
        <v>3.20276848</v>
      </c>
      <c r="AJ37">
        <f t="shared" si="4"/>
        <v>5.2442825600000003</v>
      </c>
    </row>
    <row r="38" spans="19:36" x14ac:dyDescent="0.35">
      <c r="S38">
        <v>680</v>
      </c>
      <c r="T38">
        <v>1389436</v>
      </c>
      <c r="U38">
        <v>1535054</v>
      </c>
      <c r="V38">
        <v>5.7899999999999998E-4</v>
      </c>
      <c r="W38">
        <v>6.4000000000000005E-4</v>
      </c>
      <c r="X38">
        <f t="shared" si="0"/>
        <v>462400</v>
      </c>
      <c r="Y38">
        <f>(2.4*10^9) * V38</f>
        <v>1389600</v>
      </c>
      <c r="Z38">
        <f t="shared" si="1"/>
        <v>1536000.0000000002</v>
      </c>
      <c r="AE38">
        <v>2642</v>
      </c>
      <c r="AF38">
        <v>22255555</v>
      </c>
      <c r="AG38">
        <v>40895971</v>
      </c>
      <c r="AH38">
        <f t="shared" si="2"/>
        <v>6980164</v>
      </c>
      <c r="AI38">
        <f t="shared" si="3"/>
        <v>3.1884000146701426</v>
      </c>
      <c r="AJ38">
        <f t="shared" si="4"/>
        <v>5.8588839746458676</v>
      </c>
    </row>
    <row r="39" spans="19:36" x14ac:dyDescent="0.35">
      <c r="S39">
        <v>685</v>
      </c>
      <c r="T39">
        <v>1416100</v>
      </c>
      <c r="U39">
        <v>1416888</v>
      </c>
      <c r="V39">
        <v>5.9000000000000003E-4</v>
      </c>
      <c r="W39">
        <v>5.9000000000000003E-4</v>
      </c>
      <c r="X39">
        <f t="shared" si="0"/>
        <v>469225</v>
      </c>
      <c r="Y39">
        <f>(2.4*10^9) * V39</f>
        <v>1416000</v>
      </c>
      <c r="Z39">
        <f t="shared" si="1"/>
        <v>1416000</v>
      </c>
      <c r="AE39">
        <v>2788</v>
      </c>
      <c r="AF39">
        <v>25190709</v>
      </c>
      <c r="AG39">
        <v>42008472</v>
      </c>
      <c r="AH39">
        <f t="shared" si="2"/>
        <v>7772944</v>
      </c>
      <c r="AI39">
        <f t="shared" si="3"/>
        <v>3.2408195659199399</v>
      </c>
      <c r="AJ39">
        <f t="shared" si="4"/>
        <v>5.404448044396049</v>
      </c>
    </row>
    <row r="40" spans="19:36" x14ac:dyDescent="0.35">
      <c r="S40">
        <v>690</v>
      </c>
      <c r="T40">
        <v>1436793</v>
      </c>
      <c r="U40">
        <v>1451932</v>
      </c>
      <c r="V40">
        <v>5.9900000000000003E-4</v>
      </c>
      <c r="W40">
        <v>6.0499999999999996E-4</v>
      </c>
      <c r="X40">
        <f t="shared" si="0"/>
        <v>476100</v>
      </c>
      <c r="Y40">
        <f>(2.4*10^9) * V40</f>
        <v>1437600</v>
      </c>
      <c r="Z40">
        <f t="shared" si="1"/>
        <v>1452000</v>
      </c>
      <c r="AE40">
        <v>2938</v>
      </c>
      <c r="AF40">
        <v>27883651</v>
      </c>
      <c r="AG40">
        <v>49209830</v>
      </c>
      <c r="AH40">
        <f t="shared" si="2"/>
        <v>8631844</v>
      </c>
      <c r="AI40">
        <f t="shared" si="3"/>
        <v>3.2303237871305366</v>
      </c>
      <c r="AJ40">
        <f t="shared" si="4"/>
        <v>5.7009637801609943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Lu</dc:creator>
  <cp:lastModifiedBy>Yang Lu</cp:lastModifiedBy>
  <dcterms:created xsi:type="dcterms:W3CDTF">2023-02-07T02:19:35Z</dcterms:created>
  <dcterms:modified xsi:type="dcterms:W3CDTF">2023-02-07T02:25:03Z</dcterms:modified>
</cp:coreProperties>
</file>