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chool\ELM\"/>
    </mc:Choice>
  </mc:AlternateContent>
  <xr:revisionPtr revIDLastSave="0" documentId="13_ncr:1_{F5D04BE1-C64B-4001-B05A-98BF954835DF}" xr6:coauthVersionLast="47" xr6:coauthVersionMax="47" xr10:uidLastSave="{00000000-0000-0000-0000-000000000000}"/>
  <bookViews>
    <workbookView xWindow="-120" yWindow="-120" windowWidth="29040" windowHeight="15990" activeTab="5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6" l="1"/>
  <c r="I46" i="6"/>
  <c r="I47" i="6"/>
  <c r="I48" i="6"/>
  <c r="I49" i="6"/>
  <c r="I50" i="6"/>
  <c r="I51" i="6"/>
  <c r="I52" i="6"/>
  <c r="I53" i="6"/>
  <c r="I44" i="6"/>
  <c r="I29" i="6"/>
  <c r="I30" i="6"/>
  <c r="I31" i="6"/>
  <c r="I32" i="6"/>
  <c r="I33" i="6"/>
  <c r="I34" i="6"/>
  <c r="I35" i="6"/>
  <c r="I36" i="6"/>
  <c r="I37" i="6"/>
  <c r="I28" i="6"/>
  <c r="I13" i="6"/>
  <c r="I14" i="6"/>
  <c r="I15" i="6"/>
  <c r="I16" i="6"/>
  <c r="I17" i="6"/>
  <c r="I18" i="6"/>
  <c r="I19" i="6"/>
  <c r="I20" i="6"/>
  <c r="I21" i="6"/>
  <c r="I12" i="6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<sst xmlns="http://schemas.openxmlformats.org/spreadsheetml/2006/main" count="258" uniqueCount="137">
  <si>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</si>
  <si>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</si>
  <si>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</si>
  <si>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</si>
  <si>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</si>
  <si>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</si>
  <si>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</si>
  <si>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</si>
  <si>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</si>
  <si>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</si>
  <si>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</si>
  <si>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</si>
  <si>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</si>
  <si>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</si>
  <si>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</si>
  <si>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</si>
  <si>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</si>
  <si>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</si>
  <si>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</si>
  <si>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</si>
  <si>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</si>
  <si>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</si>
  <si>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</si>
  <si>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</si>
  <si>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</si>
  <si>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</si>
  <si>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</si>
  <si>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</si>
  <si>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</si>
  <si>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</si>
  <si>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</si>
  <si>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</si>
  <si>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</si>
  <si>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</si>
  <si>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</si>
  <si>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</si>
  <si>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</si>
  <si>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</si>
  <si>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</si>
  <si>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</si>
  <si>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</si>
  <si>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</si>
  <si>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</si>
  <si>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</si>
  <si>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</si>
  <si>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</si>
  <si>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</si>
  <si>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</si>
  <si>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</si>
  <si>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</si>
  <si>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</si>
  <si>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</si>
  <si>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</si>
  <si>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</si>
  <si>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</si>
  <si>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</si>
  <si>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</si>
  <si>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</si>
  <si>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</si>
  <si>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</si>
  <si>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</si>
  <si>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</si>
  <si>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</si>
  <si>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</si>
  <si>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</si>
  <si>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</si>
  <si>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</si>
  <si>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</si>
  <si>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</si>
  <si>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</si>
  <si>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</si>
  <si>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</si>
  <si>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</si>
  <si>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</si>
  <si>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</si>
  <si>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</si>
  <si>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</si>
  <si>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</si>
  <si>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</si>
  <si>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</si>
  <si>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</si>
  <si>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</si>
  <si>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</si>
  <si>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</si>
  <si>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</si>
  <si>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</si>
  <si>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</si>
  <si>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</si>
  <si>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</si>
  <si>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</si>
  <si>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</si>
  <si>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</si>
  <si>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</si>
  <si>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</si>
  <si>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</si>
  <si>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</si>
  <si>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</si>
  <si>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</si>
  <si>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</si>
  <si>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</si>
  <si>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</si>
  <si>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</si>
  <si>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</si>
  <si>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</si>
  <si>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</si>
  <si>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</si>
  <si>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</si>
  <si>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</si>
  <si>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</si>
  <si>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</si>
  <si>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</si>
  <si>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</si>
  <si>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</si>
  <si>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</si>
  <si>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</si>
  <si>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</si>
  <si>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</si>
  <si>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</si>
  <si>
    <t>Dekáda</t>
  </si>
  <si>
    <t>Přístroje</t>
  </si>
  <si>
    <t>Inv. číslo</t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</si>
  <si>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</si>
  <si>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</si>
  <si>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4pp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</si>
  <si>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</si>
  <si>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[V]</t>
    </r>
  </si>
  <si>
    <t>Ost. údaj</t>
  </si>
  <si>
    <t>Přesnost měřících přístrojů</t>
  </si>
  <si>
    <t>Sinusoida</t>
  </si>
  <si>
    <t>Obdelník</t>
  </si>
  <si>
    <t>Pila</t>
  </si>
  <si>
    <t>D6787</t>
  </si>
  <si>
    <t>AEs788/1</t>
  </si>
  <si>
    <t>Osciloskop</t>
  </si>
  <si>
    <t>ES1 1066</t>
  </si>
  <si>
    <t>600V</t>
  </si>
  <si>
    <t>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</si>
</sst>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0" fillId="0" borderId="10" xfId="0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sheetPr codeName="Sheet1"/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61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15.75" thickBot="1" x14ac:dyDescent="0.3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x14ac:dyDescent="0.25">
      <c r="A4" s="62" t="s">
        <v>0</v>
      </c>
      <c r="B4" s="63"/>
      <c r="C4" s="63"/>
      <c r="D4" s="63"/>
      <c r="E4" s="64"/>
    </row>
    <row r="5" spans="1:15" ht="15.75" thickBot="1" x14ac:dyDescent="0.3">
      <c r="A5" s="65"/>
      <c r="B5" s="66"/>
      <c r="C5" s="66"/>
      <c r="D5" s="66"/>
      <c r="E5" s="67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6" t="s">
        <v>91</v>
      </c>
      <c r="B10" s="66"/>
      <c r="C10" s="66"/>
      <c r="D10" s="66"/>
      <c r="E10" s="66"/>
      <c r="F10" s="66"/>
      <c r="G10" s="66"/>
      <c r="H10" s="66"/>
      <c r="I10" s="66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6" t="s">
        <v>90</v>
      </c>
      <c r="B18" s="66"/>
      <c r="C18" s="66"/>
      <c r="D18" s="66"/>
      <c r="E18" s="66"/>
      <c r="F18" s="66"/>
      <c r="G18" s="66"/>
      <c r="H18" s="66"/>
      <c r="I18" s="66"/>
    </row>
    <row r="19" spans="1:9" x14ac:dyDescent="0.25">
      <c r="A19" s="66"/>
      <c r="B19" s="66"/>
      <c r="C19" s="66"/>
      <c r="D19" s="66"/>
      <c r="E19" s="66"/>
      <c r="F19" s="66"/>
      <c r="G19" s="66"/>
      <c r="H19" s="66"/>
      <c r="I19" s="66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8" t="s">
        <v>83</v>
      </c>
      <c r="B27" s="68"/>
      <c r="C27" s="68"/>
      <c r="D27" s="68"/>
      <c r="E27" s="68"/>
      <c r="F27" s="68"/>
    </row>
    <row r="28" spans="1:9" x14ac:dyDescent="0.25">
      <c r="A28" s="68"/>
      <c r="B28" s="68"/>
      <c r="C28" s="68"/>
      <c r="D28" s="68"/>
      <c r="E28" s="68"/>
      <c r="F28" s="68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sheetPr codeName="Sheet2"/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2" t="s">
        <v>0</v>
      </c>
      <c r="C2" s="63"/>
      <c r="D2" s="63"/>
      <c r="E2" s="63"/>
      <c r="F2" s="64"/>
    </row>
    <row r="3" spans="2:7" ht="15.75" thickBot="1" x14ac:dyDescent="0.3">
      <c r="B3" s="65"/>
      <c r="C3" s="66"/>
      <c r="D3" s="66"/>
      <c r="E3" s="66"/>
      <c r="F3" s="67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2" t="s">
        <v>25</v>
      </c>
      <c r="C12" s="63"/>
      <c r="D12" s="63"/>
      <c r="E12" s="63"/>
      <c r="F12" s="63"/>
      <c r="G12" s="64"/>
    </row>
    <row r="13" spans="2:7" ht="15.75" thickBot="1" x14ac:dyDescent="0.3">
      <c r="B13" s="71"/>
      <c r="C13" s="72"/>
      <c r="D13" s="72"/>
      <c r="E13" s="72"/>
      <c r="F13" s="72"/>
      <c r="G13" s="73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69" t="s">
        <v>31</v>
      </c>
      <c r="C20" s="70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2" t="s">
        <v>27</v>
      </c>
      <c r="C26" s="63"/>
      <c r="D26" s="63"/>
      <c r="E26" s="63"/>
      <c r="F26" s="63"/>
      <c r="G26" s="64"/>
    </row>
    <row r="27" spans="2:8" ht="15.75" thickBot="1" x14ac:dyDescent="0.3">
      <c r="B27" s="71"/>
      <c r="C27" s="72"/>
      <c r="D27" s="72"/>
      <c r="E27" s="72"/>
      <c r="F27" s="72"/>
      <c r="G27" s="73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69" t="s">
        <v>28</v>
      </c>
      <c r="C32" s="70"/>
      <c r="F32" s="69" t="s">
        <v>32</v>
      </c>
      <c r="G32" s="70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2" t="s">
        <v>26</v>
      </c>
      <c r="C38" s="63"/>
      <c r="D38" s="63"/>
      <c r="E38" s="63"/>
      <c r="F38" s="63"/>
      <c r="G38" s="64"/>
    </row>
    <row r="39" spans="2:7" ht="15" customHeight="1" thickBot="1" x14ac:dyDescent="0.3">
      <c r="B39" s="71"/>
      <c r="C39" s="72"/>
      <c r="D39" s="72"/>
      <c r="E39" s="72"/>
      <c r="F39" s="72"/>
      <c r="G39" s="73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69" t="s">
        <v>19</v>
      </c>
      <c r="C46" s="70"/>
      <c r="F46" s="74" t="s">
        <v>23</v>
      </c>
      <c r="G46" s="75"/>
    </row>
    <row r="47" spans="2:7" ht="18.75" thickBot="1" x14ac:dyDescent="0.4">
      <c r="B47" s="12" t="s">
        <v>18</v>
      </c>
      <c r="C47" s="8">
        <v>100000</v>
      </c>
      <c r="D47" t="s">
        <v>29</v>
      </c>
      <c r="F47" s="76" t="s">
        <v>24</v>
      </c>
      <c r="G47" s="77"/>
    </row>
  </sheetData>
  <mergeCells count="10">
    <mergeCell ref="F47:G47"/>
    <mergeCell ref="B32:C32"/>
    <mergeCell ref="F32:G32"/>
    <mergeCell ref="B38:G39"/>
    <mergeCell ref="B26:G27"/>
    <mergeCell ref="B20:C20"/>
    <mergeCell ref="B46:C46"/>
    <mergeCell ref="B2:F3"/>
    <mergeCell ref="B12:G13"/>
    <mergeCell ref="F46:G46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sheetPr codeName="Sheet3"/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8" t="s">
        <v>62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R2" s="62" t="s">
        <v>0</v>
      </c>
      <c r="S2" s="63"/>
      <c r="T2" s="63"/>
      <c r="U2" s="63"/>
      <c r="V2" s="64"/>
    </row>
    <row r="3" spans="2:22" ht="15.75" thickBot="1" x14ac:dyDescent="0.3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R3" s="65"/>
      <c r="S3" s="66"/>
      <c r="T3" s="66"/>
      <c r="U3" s="66"/>
      <c r="V3" s="67"/>
    </row>
    <row r="4" spans="2:22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2" t="s">
        <v>51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4"/>
    </row>
    <row r="9" spans="2:22" ht="15.75" customHeight="1" thickBot="1" x14ac:dyDescent="0.3"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sheetPr codeName="Sheet4"/>
  <dimension ref="B1:P30"/>
  <sheetViews>
    <sheetView zoomScaleNormal="100" workbookViewId="0">
      <selection activeCell="K8" sqref="K8:O13"/>
    </sheetView>
  </sheetViews>
  <sheetFormatPr defaultRowHeight="15" x14ac:dyDescent="0.25"/>
  <sheetData>
    <row r="1" spans="2:16" ht="14.45" thickBot="1" x14ac:dyDescent="0.3"/>
    <row r="2" spans="2:16" x14ac:dyDescent="0.25">
      <c r="B2" s="78" t="s">
        <v>76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x14ac:dyDescent="0.25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</row>
    <row r="4" spans="2:16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</row>
    <row r="7" spans="2:16" ht="14.45" thickBot="1" x14ac:dyDescent="0.3"/>
    <row r="8" spans="2:16" ht="15" customHeight="1" x14ac:dyDescent="0.25">
      <c r="C8" s="62" t="s">
        <v>75</v>
      </c>
      <c r="D8" s="63"/>
      <c r="E8" s="63"/>
      <c r="F8" s="63"/>
      <c r="G8" s="63"/>
      <c r="H8" s="64"/>
      <c r="I8" s="30"/>
      <c r="J8" s="30"/>
      <c r="K8" s="62" t="s">
        <v>0</v>
      </c>
      <c r="L8" s="63"/>
      <c r="M8" s="63"/>
      <c r="N8" s="63"/>
      <c r="O8" s="64"/>
    </row>
    <row r="9" spans="2:16" ht="15.75" customHeight="1" thickBot="1" x14ac:dyDescent="0.3">
      <c r="C9" s="71"/>
      <c r="D9" s="72"/>
      <c r="E9" s="72"/>
      <c r="F9" s="72"/>
      <c r="G9" s="72"/>
      <c r="H9" s="73"/>
      <c r="I9" s="30"/>
      <c r="J9" s="30"/>
      <c r="K9" s="65"/>
      <c r="L9" s="66"/>
      <c r="M9" s="66"/>
      <c r="N9" s="66"/>
      <c r="O9" s="67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2" t="s">
        <v>68</v>
      </c>
      <c r="D16" s="63"/>
      <c r="E16" s="63"/>
      <c r="F16" s="63"/>
      <c r="G16" s="63"/>
      <c r="H16" s="64"/>
    </row>
    <row r="17" spans="3:11" ht="15" customHeight="1" thickBot="1" x14ac:dyDescent="0.3">
      <c r="C17" s="71"/>
      <c r="D17" s="72"/>
      <c r="E17" s="72"/>
      <c r="F17" s="72"/>
      <c r="G17" s="72"/>
      <c r="H17" s="73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2" t="s">
        <v>67</v>
      </c>
      <c r="D24" s="63"/>
      <c r="E24" s="63"/>
      <c r="F24" s="63"/>
      <c r="G24" s="63"/>
      <c r="H24" s="64"/>
    </row>
    <row r="25" spans="3:11" ht="15.75" thickBot="1" x14ac:dyDescent="0.3">
      <c r="C25" s="71"/>
      <c r="D25" s="72"/>
      <c r="E25" s="72"/>
      <c r="F25" s="72"/>
      <c r="G25" s="72"/>
      <c r="H25" s="73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sheetPr codeName="Sheet5"/>
  <dimension ref="D1:R90"/>
  <sheetViews>
    <sheetView zoomScale="145" zoomScaleNormal="145" workbookViewId="0">
      <selection activeCell="D18" sqref="D18:M32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8" t="s">
        <v>104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</row>
    <row r="3" spans="4:18" ht="13.9" customHeight="1" x14ac:dyDescent="0.25">
      <c r="D3" s="89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90"/>
    </row>
    <row r="4" spans="4:18" ht="13.9" customHeight="1" thickBot="1" x14ac:dyDescent="0.3">
      <c r="D4" s="91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</row>
    <row r="5" spans="4:18" ht="14.45" customHeight="1" x14ac:dyDescent="0.25"/>
    <row r="7" spans="4:18" ht="14.45" thickBot="1" x14ac:dyDescent="0.3"/>
    <row r="8" spans="4:18" x14ac:dyDescent="0.25">
      <c r="D8" s="62" t="s">
        <v>105</v>
      </c>
      <c r="E8" s="63"/>
      <c r="F8" s="63"/>
      <c r="G8" s="63"/>
      <c r="H8" s="63"/>
      <c r="I8" s="64"/>
    </row>
    <row r="9" spans="4:18" ht="15.75" thickBot="1" x14ac:dyDescent="0.3">
      <c r="D9" s="65"/>
      <c r="E9" s="66"/>
      <c r="F9" s="66"/>
      <c r="G9" s="66"/>
      <c r="H9" s="66"/>
      <c r="I9" s="67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2" t="str">
        <f>I11</f>
        <v>David</v>
      </c>
      <c r="E18" s="63"/>
      <c r="F18" s="63"/>
      <c r="G18" s="63"/>
      <c r="H18" s="63"/>
      <c r="I18" s="63"/>
      <c r="J18" s="63"/>
      <c r="K18" s="63"/>
      <c r="L18" s="63"/>
      <c r="M18" s="64"/>
    </row>
    <row r="19" spans="4:13" ht="14.45" customHeight="1" thickBot="1" x14ac:dyDescent="0.3">
      <c r="D19" s="71"/>
      <c r="E19" s="72"/>
      <c r="F19" s="72"/>
      <c r="G19" s="72"/>
      <c r="H19" s="72"/>
      <c r="I19" s="72"/>
      <c r="J19" s="72"/>
      <c r="K19" s="72"/>
      <c r="L19" s="72"/>
      <c r="M19" s="73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5.7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5.75" thickBot="1" x14ac:dyDescent="0.3"/>
    <row r="37" spans="4:13" x14ac:dyDescent="0.25">
      <c r="D37" s="62" t="str">
        <f>I12</f>
        <v>Adam</v>
      </c>
      <c r="E37" s="63"/>
      <c r="F37" s="63"/>
      <c r="G37" s="63"/>
      <c r="H37" s="63"/>
      <c r="I37" s="63"/>
      <c r="J37" s="63"/>
      <c r="K37" s="63"/>
      <c r="L37" s="63"/>
      <c r="M37" s="64"/>
    </row>
    <row r="38" spans="4:13" ht="15.75" thickBot="1" x14ac:dyDescent="0.3">
      <c r="D38" s="71"/>
      <c r="E38" s="72"/>
      <c r="F38" s="72"/>
      <c r="G38" s="72"/>
      <c r="H38" s="72"/>
      <c r="I38" s="72"/>
      <c r="J38" s="72"/>
      <c r="K38" s="72"/>
      <c r="L38" s="72"/>
      <c r="M38" s="73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5.7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5.75" thickBot="1" x14ac:dyDescent="0.3"/>
    <row r="56" spans="4:13" x14ac:dyDescent="0.25">
      <c r="D56" s="62" t="str">
        <f>I13</f>
        <v>Jirka</v>
      </c>
      <c r="E56" s="63"/>
      <c r="F56" s="63"/>
      <c r="G56" s="63"/>
      <c r="H56" s="63"/>
      <c r="I56" s="63"/>
      <c r="J56" s="63"/>
      <c r="K56" s="63"/>
      <c r="L56" s="63"/>
      <c r="M56" s="64"/>
    </row>
    <row r="57" spans="4:13" ht="15.75" thickBot="1" x14ac:dyDescent="0.3">
      <c r="D57" s="71"/>
      <c r="E57" s="72"/>
      <c r="F57" s="72"/>
      <c r="G57" s="72"/>
      <c r="H57" s="72"/>
      <c r="I57" s="72"/>
      <c r="J57" s="72"/>
      <c r="K57" s="72"/>
      <c r="L57" s="72"/>
      <c r="M57" s="73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5.7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5.75" thickBot="1" x14ac:dyDescent="0.3"/>
    <row r="75" spans="4:13" x14ac:dyDescent="0.25">
      <c r="D75" s="62" t="str">
        <f>I14</f>
        <v>Ondra</v>
      </c>
      <c r="E75" s="63"/>
      <c r="F75" s="63"/>
      <c r="G75" s="63"/>
      <c r="H75" s="63"/>
      <c r="I75" s="63"/>
      <c r="J75" s="63"/>
      <c r="K75" s="63"/>
      <c r="L75" s="63"/>
      <c r="M75" s="64"/>
    </row>
    <row r="76" spans="4:13" ht="15.75" thickBot="1" x14ac:dyDescent="0.3">
      <c r="D76" s="71"/>
      <c r="E76" s="72"/>
      <c r="F76" s="72"/>
      <c r="G76" s="72"/>
      <c r="H76" s="72"/>
      <c r="I76" s="72"/>
      <c r="J76" s="72"/>
      <c r="K76" s="72"/>
      <c r="L76" s="72"/>
      <c r="M76" s="73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5.7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sheetPr codeName="Sheet6"/>
  <dimension ref="C2:X69"/>
  <sheetViews>
    <sheetView tabSelected="1" topLeftCell="B1" workbookViewId="0">
      <selection activeCell="I44" sqref="I44"/>
    </sheetView>
  </sheetViews>
  <sheetFormatPr defaultRowHeight="15" x14ac:dyDescent="0.25"/>
  <cols>
    <col min="20" max="20" width="11" bestFit="1" customWidth="1"/>
  </cols>
  <sheetData>
    <row r="2" spans="3:24" ht="15.75" thickBot="1" x14ac:dyDescent="0.3"/>
    <row r="3" spans="3:24" x14ac:dyDescent="0.25">
      <c r="C3" s="78" t="s">
        <v>127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  <c r="T3" s="62" t="s">
        <v>119</v>
      </c>
      <c r="U3" s="63"/>
      <c r="V3" s="63"/>
      <c r="W3" s="63"/>
      <c r="X3" s="64"/>
    </row>
    <row r="4" spans="3:24" ht="15.75" thickBot="1" x14ac:dyDescent="0.3">
      <c r="C4" s="8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90"/>
      <c r="T4" s="71"/>
      <c r="U4" s="72"/>
      <c r="V4" s="72"/>
      <c r="W4" s="72"/>
      <c r="X4" s="73"/>
    </row>
    <row r="5" spans="3:24" ht="15.75" thickBot="1" x14ac:dyDescent="0.3"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  <c r="T5" s="60" t="s">
        <v>1</v>
      </c>
      <c r="U5" s="60" t="s">
        <v>120</v>
      </c>
      <c r="V5" s="33" t="s">
        <v>3</v>
      </c>
      <c r="W5" s="33" t="s">
        <v>4</v>
      </c>
      <c r="X5" s="8" t="s">
        <v>126</v>
      </c>
    </row>
    <row r="6" spans="3:24" x14ac:dyDescent="0.25">
      <c r="T6" s="4" t="s">
        <v>118</v>
      </c>
      <c r="U6" s="4" t="s">
        <v>131</v>
      </c>
      <c r="V6" t="s">
        <v>53</v>
      </c>
      <c r="X6" s="5"/>
    </row>
    <row r="7" spans="3:24" x14ac:dyDescent="0.25">
      <c r="T7" s="4" t="s">
        <v>5</v>
      </c>
      <c r="U7" s="4" t="s">
        <v>132</v>
      </c>
      <c r="V7" t="s">
        <v>53</v>
      </c>
      <c r="W7" t="s">
        <v>135</v>
      </c>
      <c r="X7" s="5"/>
    </row>
    <row r="8" spans="3:24" ht="15.75" thickBot="1" x14ac:dyDescent="0.3">
      <c r="T8" s="4" t="s">
        <v>5</v>
      </c>
      <c r="U8" s="4"/>
      <c r="V8" t="s">
        <v>69</v>
      </c>
      <c r="X8" s="5"/>
    </row>
    <row r="9" spans="3:24" x14ac:dyDescent="0.25">
      <c r="D9" s="62" t="s">
        <v>128</v>
      </c>
      <c r="E9" s="63"/>
      <c r="F9" s="63"/>
      <c r="G9" s="63"/>
      <c r="H9" s="63"/>
      <c r="I9" s="64"/>
      <c r="T9" s="4" t="s">
        <v>5</v>
      </c>
      <c r="U9" s="4"/>
      <c r="V9" t="s">
        <v>69</v>
      </c>
      <c r="X9" s="5"/>
    </row>
    <row r="10" spans="3:24" ht="15.75" thickBot="1" x14ac:dyDescent="0.3">
      <c r="D10" s="71"/>
      <c r="E10" s="72"/>
      <c r="F10" s="72"/>
      <c r="G10" s="72"/>
      <c r="H10" s="72"/>
      <c r="I10" s="73"/>
      <c r="T10" s="16" t="s">
        <v>133</v>
      </c>
      <c r="U10" s="16" t="s">
        <v>134</v>
      </c>
      <c r="V10" s="6" t="s">
        <v>69</v>
      </c>
      <c r="W10" s="6" t="s">
        <v>136</v>
      </c>
      <c r="X10" s="7"/>
    </row>
    <row r="11" spans="3:24" ht="18.75" thickBot="1" x14ac:dyDescent="0.4">
      <c r="D11" s="51" t="s">
        <v>50</v>
      </c>
      <c r="E11" s="50" t="s">
        <v>125</v>
      </c>
      <c r="F11" s="50" t="s">
        <v>121</v>
      </c>
      <c r="G11" s="50" t="s">
        <v>122</v>
      </c>
      <c r="H11" s="50" t="s">
        <v>123</v>
      </c>
      <c r="I11" s="46" t="s">
        <v>124</v>
      </c>
    </row>
    <row r="12" spans="3:24" x14ac:dyDescent="0.25">
      <c r="D12" s="10">
        <v>50</v>
      </c>
      <c r="E12" s="48">
        <v>3</v>
      </c>
      <c r="F12" s="48">
        <v>3.0579999999999998</v>
      </c>
      <c r="G12" s="48">
        <v>3</v>
      </c>
      <c r="H12" s="48">
        <v>9.0399999999999991</v>
      </c>
      <c r="I12" s="52">
        <f>H12/(2*SQRT(2))</f>
        <v>3.1961226509631944</v>
      </c>
    </row>
    <row r="13" spans="3:24" x14ac:dyDescent="0.25">
      <c r="D13" s="10">
        <v>100</v>
      </c>
      <c r="E13" s="48">
        <v>3</v>
      </c>
      <c r="F13" s="48">
        <v>3.056</v>
      </c>
      <c r="G13" s="48">
        <v>3</v>
      </c>
      <c r="H13" s="48">
        <v>9.0399999999999991</v>
      </c>
      <c r="I13" s="52">
        <f t="shared" ref="I13:I21" si="0">H13/(2*SQRT(2))</f>
        <v>3.1961226509631944</v>
      </c>
    </row>
    <row r="14" spans="3:24" x14ac:dyDescent="0.25">
      <c r="D14" s="10">
        <v>200</v>
      </c>
      <c r="E14" s="48">
        <v>3</v>
      </c>
      <c r="F14" s="48">
        <v>3.056</v>
      </c>
      <c r="G14" s="48">
        <v>3</v>
      </c>
      <c r="H14" s="48">
        <v>9.0399999999999991</v>
      </c>
      <c r="I14" s="52">
        <f t="shared" si="0"/>
        <v>3.1961226509631944</v>
      </c>
    </row>
    <row r="15" spans="3:24" x14ac:dyDescent="0.25">
      <c r="D15" s="10">
        <v>500</v>
      </c>
      <c r="E15" s="48">
        <v>3</v>
      </c>
      <c r="F15" s="48">
        <v>3.0470000000000002</v>
      </c>
      <c r="G15" s="48">
        <v>3</v>
      </c>
      <c r="H15" s="48">
        <v>9.0399999999999991</v>
      </c>
      <c r="I15" s="52">
        <f t="shared" si="0"/>
        <v>3.1961226509631944</v>
      </c>
    </row>
    <row r="16" spans="3:24" x14ac:dyDescent="0.25">
      <c r="D16" s="10">
        <v>1000</v>
      </c>
      <c r="E16" s="48">
        <v>3</v>
      </c>
      <c r="F16" s="48">
        <v>3.0339999999999998</v>
      </c>
      <c r="G16" s="48">
        <v>3</v>
      </c>
      <c r="H16" s="48">
        <v>9.0399999999999991</v>
      </c>
      <c r="I16" s="52">
        <f t="shared" si="0"/>
        <v>3.1961226509631944</v>
      </c>
    </row>
    <row r="17" spans="4:13" x14ac:dyDescent="0.25">
      <c r="D17" s="10">
        <v>2000</v>
      </c>
      <c r="E17" s="48">
        <v>3</v>
      </c>
      <c r="F17" s="48">
        <v>2.9649999999999999</v>
      </c>
      <c r="G17" s="48">
        <v>3</v>
      </c>
      <c r="H17" s="48">
        <v>8.9600000000000009</v>
      </c>
      <c r="I17" s="52">
        <f t="shared" si="0"/>
        <v>3.1678383797157328</v>
      </c>
    </row>
    <row r="18" spans="4:13" ht="15" customHeight="1" x14ac:dyDescent="0.25">
      <c r="D18" s="10">
        <v>5000</v>
      </c>
      <c r="E18" s="48">
        <v>3</v>
      </c>
      <c r="F18" s="48">
        <v>2.4900000000000002</v>
      </c>
      <c r="G18" s="48">
        <v>3</v>
      </c>
      <c r="H18" s="48">
        <v>8.9600000000000009</v>
      </c>
      <c r="I18" s="52">
        <f t="shared" si="0"/>
        <v>3.1678383797157328</v>
      </c>
      <c r="J18" s="30"/>
      <c r="K18" s="30"/>
      <c r="L18" s="30"/>
      <c r="M18" s="30"/>
    </row>
    <row r="19" spans="4:13" ht="15.75" customHeight="1" x14ac:dyDescent="0.25">
      <c r="D19" s="10">
        <v>10000</v>
      </c>
      <c r="E19" s="48">
        <v>2.95</v>
      </c>
      <c r="F19" s="48">
        <v>1.63</v>
      </c>
      <c r="G19" s="48">
        <v>3</v>
      </c>
      <c r="H19" s="48">
        <v>8.9600000000000009</v>
      </c>
      <c r="I19" s="52">
        <f t="shared" si="0"/>
        <v>3.1678383797157328</v>
      </c>
      <c r="J19" s="30"/>
      <c r="K19" s="30"/>
      <c r="L19" s="30"/>
      <c r="M19" s="30"/>
    </row>
    <row r="20" spans="4:13" x14ac:dyDescent="0.25">
      <c r="D20" s="10">
        <v>20000</v>
      </c>
      <c r="E20" s="48">
        <v>2.5</v>
      </c>
      <c r="F20" s="48">
        <v>0.86</v>
      </c>
      <c r="G20" s="48">
        <v>3</v>
      </c>
      <c r="H20" s="48">
        <v>8.9600000000000009</v>
      </c>
      <c r="I20" s="52">
        <f t="shared" si="0"/>
        <v>3.1678383797157328</v>
      </c>
      <c r="J20" s="59"/>
      <c r="K20" s="59"/>
      <c r="L20" s="59"/>
      <c r="M20" s="59"/>
    </row>
    <row r="21" spans="4:13" ht="15.75" thickBot="1" x14ac:dyDescent="0.3">
      <c r="D21" s="11">
        <v>50000</v>
      </c>
      <c r="E21" s="49">
        <v>2.8</v>
      </c>
      <c r="F21" s="49">
        <v>0.5</v>
      </c>
      <c r="G21" s="49">
        <v>3</v>
      </c>
      <c r="H21" s="49">
        <v>8.9600000000000009</v>
      </c>
      <c r="I21" s="53">
        <f t="shared" si="0"/>
        <v>3.1678383797157328</v>
      </c>
      <c r="J21" s="48"/>
      <c r="K21" s="48"/>
      <c r="L21" s="48"/>
      <c r="M21" s="48"/>
    </row>
    <row r="22" spans="4:13" x14ac:dyDescent="0.25">
      <c r="J22" s="48"/>
      <c r="K22" s="48"/>
      <c r="L22" s="48"/>
      <c r="M22" s="48"/>
    </row>
    <row r="23" spans="4:13" x14ac:dyDescent="0.25">
      <c r="J23" s="48"/>
      <c r="K23" s="48"/>
      <c r="L23" s="48"/>
      <c r="M23" s="48"/>
    </row>
    <row r="24" spans="4:13" ht="15.75" thickBot="1" x14ac:dyDescent="0.3">
      <c r="J24" s="48"/>
      <c r="K24" s="48"/>
      <c r="L24" s="48"/>
      <c r="M24" s="48"/>
    </row>
    <row r="25" spans="4:13" x14ac:dyDescent="0.25">
      <c r="D25" s="62" t="s">
        <v>129</v>
      </c>
      <c r="E25" s="63"/>
      <c r="F25" s="63"/>
      <c r="G25" s="63"/>
      <c r="H25" s="63"/>
      <c r="I25" s="64"/>
      <c r="J25" s="48"/>
      <c r="K25" s="48"/>
      <c r="L25" s="48"/>
      <c r="M25" s="48"/>
    </row>
    <row r="26" spans="4:13" ht="15.75" thickBot="1" x14ac:dyDescent="0.3">
      <c r="D26" s="71"/>
      <c r="E26" s="72"/>
      <c r="F26" s="72"/>
      <c r="G26" s="72"/>
      <c r="H26" s="72"/>
      <c r="I26" s="73"/>
      <c r="J26" s="48"/>
      <c r="K26" s="48"/>
      <c r="L26" s="48"/>
      <c r="M26" s="48"/>
    </row>
    <row r="27" spans="4:13" ht="18.75" thickBot="1" x14ac:dyDescent="0.4">
      <c r="D27" s="51" t="s">
        <v>50</v>
      </c>
      <c r="E27" s="50" t="s">
        <v>125</v>
      </c>
      <c r="F27" s="50" t="s">
        <v>121</v>
      </c>
      <c r="G27" s="50" t="s">
        <v>122</v>
      </c>
      <c r="H27" s="50" t="s">
        <v>123</v>
      </c>
      <c r="I27" s="46" t="s">
        <v>124</v>
      </c>
      <c r="J27" s="48"/>
      <c r="K27" s="48"/>
      <c r="L27" s="48"/>
      <c r="M27" s="48"/>
    </row>
    <row r="28" spans="4:13" x14ac:dyDescent="0.25">
      <c r="D28" s="10">
        <v>50</v>
      </c>
      <c r="E28" s="48">
        <v>3.1</v>
      </c>
      <c r="F28" s="48">
        <v>2.99</v>
      </c>
      <c r="G28" s="48">
        <v>3</v>
      </c>
      <c r="H28" s="48">
        <v>6.24</v>
      </c>
      <c r="I28" s="52">
        <f>H28/2</f>
        <v>3.12</v>
      </c>
      <c r="J28" s="48"/>
      <c r="K28" s="48"/>
      <c r="L28" s="48"/>
      <c r="M28" s="48"/>
    </row>
    <row r="29" spans="4:13" x14ac:dyDescent="0.25">
      <c r="D29" s="10">
        <v>100</v>
      </c>
      <c r="E29" s="48">
        <v>3.1</v>
      </c>
      <c r="F29" s="48">
        <v>2.99</v>
      </c>
      <c r="G29" s="48">
        <v>3</v>
      </c>
      <c r="H29" s="48">
        <v>6.24</v>
      </c>
      <c r="I29" s="52">
        <f t="shared" ref="I29:I37" si="1">H29/2</f>
        <v>3.12</v>
      </c>
      <c r="J29" s="48"/>
      <c r="K29" s="48"/>
      <c r="L29" s="48"/>
      <c r="M29" s="48"/>
    </row>
    <row r="30" spans="4:13" x14ac:dyDescent="0.25">
      <c r="D30" s="10">
        <v>200</v>
      </c>
      <c r="E30" s="48">
        <v>3.1</v>
      </c>
      <c r="F30" s="48">
        <v>2.97</v>
      </c>
      <c r="G30" s="48">
        <v>3</v>
      </c>
      <c r="H30" s="48">
        <v>6.28</v>
      </c>
      <c r="I30" s="52">
        <f t="shared" si="1"/>
        <v>3.14</v>
      </c>
      <c r="J30" s="48"/>
      <c r="K30" s="48"/>
      <c r="L30" s="48"/>
      <c r="M30" s="48"/>
    </row>
    <row r="31" spans="4:13" x14ac:dyDescent="0.25">
      <c r="D31" s="10">
        <v>500</v>
      </c>
      <c r="E31" s="48">
        <v>3.1</v>
      </c>
      <c r="F31" s="48">
        <v>2.9</v>
      </c>
      <c r="G31" s="48">
        <v>3</v>
      </c>
      <c r="H31" s="48">
        <v>6.24</v>
      </c>
      <c r="I31" s="52">
        <f t="shared" si="1"/>
        <v>3.12</v>
      </c>
      <c r="J31" s="48"/>
      <c r="K31" s="48"/>
      <c r="L31" s="48"/>
      <c r="M31" s="48"/>
    </row>
    <row r="32" spans="4:13" x14ac:dyDescent="0.25">
      <c r="D32" s="10">
        <v>1000</v>
      </c>
      <c r="E32" s="48">
        <v>3.1</v>
      </c>
      <c r="F32" s="48">
        <v>2.8</v>
      </c>
      <c r="G32" s="48">
        <v>3</v>
      </c>
      <c r="H32" s="48">
        <v>6.28</v>
      </c>
      <c r="I32" s="52">
        <f t="shared" si="1"/>
        <v>3.14</v>
      </c>
      <c r="J32" s="48"/>
      <c r="K32" s="48"/>
      <c r="L32" s="48"/>
      <c r="M32" s="48"/>
    </row>
    <row r="33" spans="4:9" x14ac:dyDescent="0.25">
      <c r="D33" s="10">
        <v>2000</v>
      </c>
      <c r="E33" s="48">
        <v>3.1</v>
      </c>
      <c r="F33" s="48">
        <v>2.7</v>
      </c>
      <c r="G33" s="48">
        <v>3</v>
      </c>
      <c r="H33" s="48">
        <v>6.24</v>
      </c>
      <c r="I33" s="52">
        <f t="shared" si="1"/>
        <v>3.12</v>
      </c>
    </row>
    <row r="34" spans="4:9" x14ac:dyDescent="0.25">
      <c r="D34" s="10">
        <v>5000</v>
      </c>
      <c r="E34" s="48">
        <v>3</v>
      </c>
      <c r="F34" s="48">
        <v>2.2000000000000002</v>
      </c>
      <c r="G34" s="48">
        <v>3</v>
      </c>
      <c r="H34" s="48">
        <v>6.24</v>
      </c>
      <c r="I34" s="52">
        <f t="shared" si="1"/>
        <v>3.12</v>
      </c>
    </row>
    <row r="35" spans="4:9" x14ac:dyDescent="0.25">
      <c r="D35" s="10">
        <v>10000</v>
      </c>
      <c r="E35" s="48">
        <v>2.9</v>
      </c>
      <c r="F35" s="48">
        <v>1.48</v>
      </c>
      <c r="G35" s="48">
        <v>3</v>
      </c>
      <c r="H35" s="48">
        <v>6.24</v>
      </c>
      <c r="I35" s="52">
        <f t="shared" si="1"/>
        <v>3.12</v>
      </c>
    </row>
    <row r="36" spans="4:9" x14ac:dyDescent="0.25">
      <c r="D36" s="10">
        <v>20000</v>
      </c>
      <c r="E36" s="48">
        <v>2.2000000000000002</v>
      </c>
      <c r="F36" s="48">
        <v>0.8</v>
      </c>
      <c r="G36" s="48">
        <v>3</v>
      </c>
      <c r="H36" s="48">
        <v>6.24</v>
      </c>
      <c r="I36" s="52">
        <f t="shared" si="1"/>
        <v>3.12</v>
      </c>
    </row>
    <row r="37" spans="4:9" ht="15.75" thickBot="1" x14ac:dyDescent="0.3">
      <c r="D37" s="11">
        <v>50000</v>
      </c>
      <c r="E37" s="49">
        <v>1.7</v>
      </c>
      <c r="F37" s="49">
        <v>0.5</v>
      </c>
      <c r="G37" s="49">
        <v>3</v>
      </c>
      <c r="H37" s="49">
        <v>6.24</v>
      </c>
      <c r="I37" s="53">
        <f t="shared" si="1"/>
        <v>3.12</v>
      </c>
    </row>
    <row r="40" spans="4:9" ht="15.75" thickBot="1" x14ac:dyDescent="0.3"/>
    <row r="41" spans="4:9" x14ac:dyDescent="0.25">
      <c r="D41" s="62" t="s">
        <v>130</v>
      </c>
      <c r="E41" s="63"/>
      <c r="F41" s="63"/>
      <c r="G41" s="63"/>
      <c r="H41" s="63"/>
      <c r="I41" s="64"/>
    </row>
    <row r="42" spans="4:9" ht="15.75" thickBot="1" x14ac:dyDescent="0.3">
      <c r="D42" s="71"/>
      <c r="E42" s="72"/>
      <c r="F42" s="72"/>
      <c r="G42" s="72"/>
      <c r="H42" s="72"/>
      <c r="I42" s="73"/>
    </row>
    <row r="43" spans="4:9" ht="18.75" thickBot="1" x14ac:dyDescent="0.4">
      <c r="D43" s="51" t="s">
        <v>50</v>
      </c>
      <c r="E43" s="50" t="s">
        <v>125</v>
      </c>
      <c r="F43" s="50" t="s">
        <v>121</v>
      </c>
      <c r="G43" s="50" t="s">
        <v>122</v>
      </c>
      <c r="H43" s="50" t="s">
        <v>123</v>
      </c>
      <c r="I43" s="46" t="s">
        <v>124</v>
      </c>
    </row>
    <row r="44" spans="4:9" x14ac:dyDescent="0.25">
      <c r="D44" s="10">
        <v>50</v>
      </c>
      <c r="E44" s="94">
        <v>3</v>
      </c>
      <c r="F44" s="94">
        <v>3</v>
      </c>
      <c r="G44" s="94">
        <v>3</v>
      </c>
      <c r="H44" s="94">
        <v>10.64</v>
      </c>
      <c r="I44" s="52">
        <f>H44/(2*SQRT(3))</f>
        <v>3.0715034320888095</v>
      </c>
    </row>
    <row r="45" spans="4:9" x14ac:dyDescent="0.25">
      <c r="D45" s="10">
        <v>100</v>
      </c>
      <c r="E45" s="94">
        <v>2.95</v>
      </c>
      <c r="F45" s="94">
        <v>3</v>
      </c>
      <c r="G45" s="94">
        <v>3</v>
      </c>
      <c r="H45" s="94">
        <v>10.64</v>
      </c>
      <c r="I45" s="52">
        <f t="shared" ref="I45:I53" si="2">H45/(2*SQRT(3))</f>
        <v>3.0715034320888095</v>
      </c>
    </row>
    <row r="46" spans="4:9" x14ac:dyDescent="0.25">
      <c r="D46" s="10">
        <v>200</v>
      </c>
      <c r="E46" s="94">
        <v>2.9</v>
      </c>
      <c r="F46" s="94">
        <v>3</v>
      </c>
      <c r="G46" s="94">
        <v>3</v>
      </c>
      <c r="H46" s="94">
        <v>10.72</v>
      </c>
      <c r="I46" s="52">
        <f t="shared" si="2"/>
        <v>3.0945974428563945</v>
      </c>
    </row>
    <row r="47" spans="4:9" x14ac:dyDescent="0.25">
      <c r="D47" s="10">
        <v>500</v>
      </c>
      <c r="E47" s="94">
        <v>2.9</v>
      </c>
      <c r="F47" s="94">
        <v>3</v>
      </c>
      <c r="G47" s="94">
        <v>3</v>
      </c>
      <c r="H47" s="94">
        <v>10.72</v>
      </c>
      <c r="I47" s="52">
        <f t="shared" si="2"/>
        <v>3.0945974428563945</v>
      </c>
    </row>
    <row r="48" spans="4:9" x14ac:dyDescent="0.25">
      <c r="D48" s="10">
        <v>1000</v>
      </c>
      <c r="E48" s="94">
        <v>2.95</v>
      </c>
      <c r="F48" s="94">
        <v>3</v>
      </c>
      <c r="G48" s="94">
        <v>3</v>
      </c>
      <c r="H48" s="94">
        <v>10.72</v>
      </c>
      <c r="I48" s="52">
        <f t="shared" si="2"/>
        <v>3.0945974428563945</v>
      </c>
    </row>
    <row r="49" spans="4:9" x14ac:dyDescent="0.25">
      <c r="D49" s="10">
        <v>2000</v>
      </c>
      <c r="E49" s="94">
        <v>2.95</v>
      </c>
      <c r="F49" s="94">
        <v>2.9</v>
      </c>
      <c r="G49" s="94">
        <v>3</v>
      </c>
      <c r="H49" s="94">
        <v>10.72</v>
      </c>
      <c r="I49" s="52">
        <f t="shared" si="2"/>
        <v>3.0945974428563945</v>
      </c>
    </row>
    <row r="50" spans="4:9" x14ac:dyDescent="0.25">
      <c r="D50" s="10">
        <v>5000</v>
      </c>
      <c r="E50" s="94">
        <v>2.9</v>
      </c>
      <c r="F50" s="94">
        <v>2.4</v>
      </c>
      <c r="G50" s="94">
        <v>3</v>
      </c>
      <c r="H50" s="94">
        <v>10.72</v>
      </c>
      <c r="I50" s="52">
        <f t="shared" si="2"/>
        <v>3.0945974428563945</v>
      </c>
    </row>
    <row r="51" spans="4:9" x14ac:dyDescent="0.25">
      <c r="D51" s="10">
        <v>10000</v>
      </c>
      <c r="E51" s="94">
        <v>2.9</v>
      </c>
      <c r="F51" s="94">
        <v>1.6</v>
      </c>
      <c r="G51" s="94">
        <v>3</v>
      </c>
      <c r="H51" s="94">
        <v>10.72</v>
      </c>
      <c r="I51" s="52">
        <f t="shared" si="2"/>
        <v>3.0945974428563945</v>
      </c>
    </row>
    <row r="52" spans="4:9" x14ac:dyDescent="0.25">
      <c r="D52" s="10">
        <v>20000</v>
      </c>
      <c r="E52" s="94">
        <v>2.2000000000000002</v>
      </c>
      <c r="F52" s="94">
        <v>0.8</v>
      </c>
      <c r="G52" s="94">
        <v>3</v>
      </c>
      <c r="H52" s="94">
        <v>10.72</v>
      </c>
      <c r="I52" s="52">
        <f t="shared" si="2"/>
        <v>3.0945974428563945</v>
      </c>
    </row>
    <row r="53" spans="4:9" ht="15.75" thickBot="1" x14ac:dyDescent="0.3">
      <c r="D53" s="11">
        <v>50000</v>
      </c>
      <c r="E53" s="49">
        <v>3.1</v>
      </c>
      <c r="F53" s="49">
        <v>0.5</v>
      </c>
      <c r="G53" s="49">
        <v>3</v>
      </c>
      <c r="H53" s="49">
        <v>10.72</v>
      </c>
      <c r="I53" s="53">
        <f t="shared" si="2"/>
        <v>3.0945974428563945</v>
      </c>
    </row>
    <row r="57" spans="4:9" ht="15" customHeight="1" x14ac:dyDescent="0.25">
      <c r="D57" s="66"/>
      <c r="E57" s="66"/>
      <c r="F57" s="66"/>
      <c r="G57" s="66"/>
      <c r="H57" s="66"/>
      <c r="I57" s="66"/>
    </row>
    <row r="58" spans="4:9" ht="15.75" customHeight="1" x14ac:dyDescent="0.25">
      <c r="D58" s="66"/>
      <c r="E58" s="66"/>
      <c r="F58" s="66"/>
      <c r="G58" s="66"/>
      <c r="H58" s="66"/>
      <c r="I58" s="66"/>
    </row>
    <row r="59" spans="4:9" x14ac:dyDescent="0.25">
      <c r="D59" s="59"/>
      <c r="E59" s="59"/>
      <c r="F59" s="59"/>
      <c r="G59" s="59"/>
      <c r="H59" s="59"/>
      <c r="I59" s="59"/>
    </row>
    <row r="60" spans="4:9" x14ac:dyDescent="0.25">
      <c r="E60" s="48"/>
      <c r="F60" s="48"/>
      <c r="G60" s="48"/>
      <c r="H60" s="48"/>
      <c r="I60" s="48"/>
    </row>
    <row r="61" spans="4:9" x14ac:dyDescent="0.25">
      <c r="E61" s="48"/>
      <c r="F61" s="48"/>
      <c r="G61" s="48"/>
      <c r="H61" s="48"/>
      <c r="I61" s="48"/>
    </row>
    <row r="62" spans="4:9" x14ac:dyDescent="0.25">
      <c r="E62" s="48"/>
      <c r="F62" s="48"/>
      <c r="G62" s="48"/>
      <c r="H62" s="48"/>
      <c r="I62" s="48"/>
    </row>
    <row r="63" spans="4:9" x14ac:dyDescent="0.25">
      <c r="E63" s="48"/>
      <c r="F63" s="48"/>
      <c r="G63" s="48"/>
      <c r="H63" s="48"/>
      <c r="I63" s="48"/>
    </row>
    <row r="64" spans="4:9" x14ac:dyDescent="0.25">
      <c r="E64" s="48"/>
      <c r="F64" s="48"/>
      <c r="G64" s="48"/>
      <c r="H64" s="48"/>
      <c r="I64" s="48"/>
    </row>
    <row r="65" spans="5:9" x14ac:dyDescent="0.25">
      <c r="E65" s="48"/>
      <c r="F65" s="48"/>
      <c r="G65" s="48"/>
      <c r="H65" s="48"/>
      <c r="I65" s="48"/>
    </row>
    <row r="66" spans="5:9" x14ac:dyDescent="0.25">
      <c r="E66" s="48"/>
      <c r="F66" s="48"/>
      <c r="G66" s="48"/>
      <c r="H66" s="48"/>
      <c r="I66" s="48"/>
    </row>
    <row r="67" spans="5:9" x14ac:dyDescent="0.25">
      <c r="E67" s="48"/>
      <c r="F67" s="48"/>
      <c r="G67" s="48"/>
      <c r="H67" s="48"/>
      <c r="I67" s="48"/>
    </row>
    <row r="68" spans="5:9" x14ac:dyDescent="0.25">
      <c r="E68" s="48"/>
      <c r="F68" s="48"/>
      <c r="G68" s="48"/>
      <c r="H68" s="48"/>
      <c r="I68" s="48"/>
    </row>
    <row r="69" spans="5:9" x14ac:dyDescent="0.25">
      <c r="E69" s="48"/>
      <c r="F69" s="48"/>
      <c r="G69" s="48"/>
      <c r="H69" s="48"/>
      <c r="I69" s="48"/>
    </row>
  </sheetData>
  <mergeCells count="6">
    <mergeCell ref="D57:I58"/>
    <mergeCell ref="C3:Q5"/>
    <mergeCell ref="T3:X4"/>
    <mergeCell ref="D9:I10"/>
    <mergeCell ref="D25:I26"/>
    <mergeCell ref="D41:I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2025-01-27T21:05:33Z</dcterms:modified>
</cp:coreProperties>
</file>