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MBL\Research\Oxy Het MS\PFLOTRAN data\"/>
    </mc:Choice>
  </mc:AlternateContent>
  <xr:revisionPtr revIDLastSave="0" documentId="13_ncr:1_{65698154-DEE8-45CE-BCEE-989447090F35}" xr6:coauthVersionLast="47" xr6:coauthVersionMax="47" xr10:uidLastSave="{00000000-0000-0000-0000-000000000000}"/>
  <bookViews>
    <workbookView xWindow="-110" yWindow="-110" windowWidth="19420" windowHeight="11500" activeTab="1" xr2:uid="{0AB00D3C-24DE-490A-8B32-C3B77164FAC4}"/>
  </bookViews>
  <sheets>
    <sheet name="Standard run" sheetId="1" r:id="rId1"/>
    <sheet name="Sulfur cycling" sheetId="3" r:id="rId2"/>
    <sheet name="Sensitivity Analysis" sheetId="4" r:id="rId3"/>
    <sheet name="ReadMe"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3" l="1"/>
  <c r="J10" i="3"/>
  <c r="I10" i="3"/>
  <c r="H10" i="3"/>
  <c r="D16" i="3"/>
  <c r="E16" i="3"/>
  <c r="C16" i="3"/>
  <c r="M72" i="4"/>
  <c r="M71" i="4"/>
  <c r="M68" i="4"/>
  <c r="M67" i="4"/>
  <c r="M64" i="4"/>
  <c r="M63" i="4"/>
  <c r="M47" i="4"/>
  <c r="M46" i="4"/>
  <c r="M43" i="4"/>
  <c r="M42" i="4"/>
  <c r="M39" i="4"/>
  <c r="M38" i="4"/>
  <c r="M35" i="4"/>
  <c r="M34" i="4"/>
  <c r="M25" i="4"/>
  <c r="M24" i="4"/>
  <c r="M23" i="4"/>
  <c r="M18" i="4"/>
  <c r="M17" i="4"/>
  <c r="M13" i="4"/>
  <c r="M12" i="4"/>
  <c r="M8" i="4"/>
  <c r="M7" i="4"/>
  <c r="M20" i="3"/>
  <c r="M19" i="3"/>
  <c r="M15" i="3"/>
  <c r="M14" i="3"/>
  <c r="E10" i="3"/>
  <c r="D10" i="3"/>
  <c r="C10" i="3"/>
  <c r="M9" i="3"/>
  <c r="M8" i="3"/>
  <c r="M4" i="3"/>
  <c r="M3" i="3"/>
  <c r="M4" i="1"/>
  <c r="M5"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tc={365F755C-2F57-49EA-96A7-E51D63DD3F64}</author>
  </authors>
  <commentList>
    <comment ref="M2" authorId="0" shapeId="0" xr:uid="{365F755C-2F57-49EA-96A7-E51D63DD3F64}">
      <text>
        <t>[Threaded comment]
Your version of Excel allows you to read this threaded comment; however, any edits to it will get removed if the file is opened in a newer version of Excel. Learn more: https://go.microsoft.com/fwlink/?linkid=870924
Comment:
    Percentage O2 air saturation, converted from the O2 concentration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tc={DF476D56-A538-4A9A-A4BA-405AC187FC1A}</author>
    <author>tc={6F562474-289B-48D1-8BC8-DF525E198A85}</author>
    <author>tc={CF0FDB30-69D7-41AA-B810-05FFBA209F7D}</author>
    <author>tc={3CBED08E-6B0C-47AD-926D-973D174E9B80}</author>
  </authors>
  <commentList>
    <comment ref="B5" authorId="0" shapeId="0" xr:uid="{DF476D56-A538-4A9A-A4BA-405AC187FC1A}">
      <text>
        <t>[Threaded comment]
Your version of Excel allows you to read this threaded comment; however, any edits to it will get removed if the file is opened in a newer version of Excel. Learn more: https://go.microsoft.com/fwlink/?linkid=870924
Comment:
    Percentage difference in the modeled concentration or methane flux between ROL_Homo and ROL_Het</t>
      </text>
    </comment>
    <comment ref="B10" authorId="1" shapeId="0" xr:uid="{6F562474-289B-48D1-8BC8-DF525E198A85}">
      <text>
        <t>[Threaded comment]
Your version of Excel allows you to read this threaded comment; however, any edits to it will get removed if the file is opened in a newer version of Excel. Learn more: https://go.microsoft.com/fwlink/?linkid=870924
Comment:
    Percentage difference in the modeled concentration or methane flux between ROL_Homo and ROL_Het</t>
      </text>
    </comment>
    <comment ref="B16" authorId="2" shapeId="0" xr:uid="{CF0FDB30-69D7-41AA-B810-05FFBA209F7D}">
      <text>
        <t>[Threaded comment]
Your version of Excel allows you to read this threaded comment; however, any edits to it will get removed if the file is opened in a newer version of Excel. Learn more: https://go.microsoft.com/fwlink/?linkid=870924
Comment:
    Percentage difference in the modeled concentration or methane flux between the simulation "with S cycling" and the simulation "without S cycling"</t>
      </text>
    </comment>
    <comment ref="B21" authorId="3" shapeId="0" xr:uid="{3CBED08E-6B0C-47AD-926D-973D174E9B80}">
      <text>
        <t>[Threaded comment]
Your version of Excel allows you to read this threaded comment; however, any edits to it will get removed if the file is opened in a newer version of Excel. Learn more: https://go.microsoft.com/fwlink/?linkid=870924
Comment:
    Percentage difference in the modeled concentration or methane flux between the simulation "with S cycling" and the simulation "without S cycling"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tc={13A12472-45BC-46BF-A112-8394D79B29B5}</author>
    <author>tc={C337BB97-5367-41E8-931B-7E6A822EE7CD}</author>
  </authors>
  <commentList>
    <comment ref="D22" authorId="0" shapeId="0" xr:uid="{13A12472-45BC-46BF-A112-8394D79B29B5}">
      <text>
        <t xml:space="preserve">[Threaded comment]
Your version of Excel allows you to read this threaded comment; however, any edits to it will get removed if the file is opened in a newer version of Excel. Learn more: https://go.microsoft.com/fwlink/?linkid=870924
Comment:
    Here is the percentage difference in the modeled concentrations between ROL_Homo and ROL_Het. For example, "19" in cell D23 here means that when we used 60 mmol m-2 d-1 as the O2 injection rate of the model input, the difference in output CH4 concentration at the rooting zone between ROL_Homo and ROL_Het is 19%. This is basically calculated from the modeled CH4 concentration of the ROL_Homo simulation and the ROL_Het simulation when we used 60 mmol m-2 d-1 as the O2 injection rate for the model input.
</t>
      </text>
    </comment>
    <comment ref="C23" authorId="1" shapeId="0" xr:uid="{C337BB97-5367-41E8-931B-7E6A822EE7CD}">
      <text>
        <t>[Threaded comment]
Your version of Excel allows you to read this threaded comment; however, any edits to it will get removed if the file is opened in a newer version of Excel. Learn more: https://go.microsoft.com/fwlink/?linkid=870924
Comment:
    "1756" here means that when we used 60 mmol m-2 d-1 as the O2 injection rate for model input, the difference in the modeled O2 concentration between ROL_Homo and ROL_Het is 1756%.</t>
      </text>
    </comment>
  </commentList>
</comments>
</file>

<file path=xl/sharedStrings.xml><?xml version="1.0" encoding="utf-8"?>
<sst xmlns="http://schemas.openxmlformats.org/spreadsheetml/2006/main" count="244" uniqueCount="58">
  <si>
    <t>O2</t>
  </si>
  <si>
    <t>CH4</t>
  </si>
  <si>
    <t>DOC</t>
  </si>
  <si>
    <t>SO4</t>
  </si>
  <si>
    <t>H2S</t>
  </si>
  <si>
    <t>noROL</t>
  </si>
  <si>
    <t>ROL_Homo</t>
  </si>
  <si>
    <t>ROL_Het</t>
  </si>
  <si>
    <t>Het vs Homo</t>
  </si>
  <si>
    <t>Homo vs NO</t>
  </si>
  <si>
    <t>Het vs NO</t>
  </si>
  <si>
    <t>CH4 flux</t>
  </si>
  <si>
    <t>concentration</t>
  </si>
  <si>
    <t>%difference</t>
  </si>
  <si>
    <t>with S</t>
  </si>
  <si>
    <t>no S</t>
  </si>
  <si>
    <t>ROL_Het vs ROL_Homo</t>
  </si>
  <si>
    <t>Varying K_O2</t>
  </si>
  <si>
    <t>K_O2 = 8e-6</t>
  </si>
  <si>
    <t>K_O2 = 1e-4</t>
  </si>
  <si>
    <t>% Difference between ROL_Homo and ROL_Het</t>
  </si>
  <si>
    <t>K_O2 = 4e-5</t>
  </si>
  <si>
    <t>Varying O2 injection rate</t>
  </si>
  <si>
    <t>O2 injection rate = 60 mmol m-2 d-1</t>
  </si>
  <si>
    <t>O2 injection rate = 72 mmol m-2 d-1</t>
  </si>
  <si>
    <t>O2 injection rate = 100 mmol m-2 d-1</t>
  </si>
  <si>
    <t>O2 injection rate = 60</t>
  </si>
  <si>
    <t>O2 injection rate = 72</t>
  </si>
  <si>
    <t>O2 injection rate =100</t>
  </si>
  <si>
    <t>Varying number of roots</t>
  </si>
  <si>
    <t>15 roots</t>
  </si>
  <si>
    <t>30 roots</t>
  </si>
  <si>
    <t>50 roots</t>
  </si>
  <si>
    <t>70 roots</t>
  </si>
  <si>
    <t>with S vs no S</t>
  </si>
  <si>
    <t>with S cycling</t>
  </si>
  <si>
    <t>no S cycling</t>
  </si>
  <si>
    <t>O2_saturation (%)</t>
  </si>
  <si>
    <t>1. Sheet 1 has three parts, at the top are the result from the standard runs, in the middle are the results with/without S cycling, and at the bottom are the results from the sensitivity analysis.</t>
  </si>
  <si>
    <t>Part I: Standard run</t>
  </si>
  <si>
    <t>Part II: Sulfur cycling vs no sulfur cycling</t>
  </si>
  <si>
    <t>Part III: Sensitivity analysis</t>
  </si>
  <si>
    <t>We varied the values used for the input variables, reran the model for both heterogenous mode and the homogeneous mode, and examined the difference in the results betwee the homogeneous mode and heterogenous mode.</t>
  </si>
  <si>
    <t>Surface Diffusion (mmol m-2 d-1)</t>
  </si>
  <si>
    <t>Plant-mediated transport (mmol m-2 d-1)</t>
  </si>
  <si>
    <t>Ebullition (mmol m-2 d-1)</t>
  </si>
  <si>
    <t>CH4 total flux (mmol m-2 d-1)</t>
  </si>
  <si>
    <t>O2 (mol/L)</t>
  </si>
  <si>
    <t>CH4 (mol/L)</t>
  </si>
  <si>
    <t>DOC (mol/L)</t>
  </si>
  <si>
    <t>SO4 (mol/L)</t>
  </si>
  <si>
    <t>H2S (mol/L)</t>
  </si>
  <si>
    <t>Ebullition    (mmol m-2 d-1)</t>
  </si>
  <si>
    <t>Percentage (%) difference between ROL_Homo and ROL_Het</t>
  </si>
  <si>
    <t>K_O2 = 8e-6 mol/L</t>
  </si>
  <si>
    <t>K_O2 = 4e-5 mol/L</t>
  </si>
  <si>
    <t>K_O2 = 1e-4 mol/L</t>
  </si>
  <si>
    <t>2. The concentration data in the Excel file are the mean concentrations at the rooting zone layer of the simulated soil domain, because only the configuration of the rooting zone was different between the homogeneous simulation (i.e., ROL_Homo) and the heterogeneous simulation (i.e., ROL_Het). The full dataset of concentration of all investigated species in each cell of each layer of the simulated soil domain are available through GitHub  (https://github.com/ylzhou0303/DOE_Typha_ROL.git).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</si>
</sst>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charset val="1"/>
    </font>
    <font>
      <sz val="9"/>
      <color indexed="81"/>
      <name val="Tahoma"/>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28">
    <xf numFmtId="0" fontId="0" fillId="0" borderId="0" xfId="0"/>
    <xf numFmtId="11" fontId="0" fillId="0" borderId="0" xfId="0" applyNumberFormat="1"/>
    <xf numFmtId="2" fontId="0" fillId="0" borderId="0" xfId="0" applyNumberFormat="1"/>
    <xf numFmtId="0" fontId="0" fillId="0" borderId="1" xfId="0" applyBorder="1"/>
    <xf numFmtId="11" fontId="0" fillId="0" borderId="1" xfId="0" applyNumberFormat="1" applyBorder="1"/>
    <xf numFmtId="9" fontId="0" fillId="0" borderId="0" xfId="0" applyNumberFormat="1"/>
    <xf numFmtId="1" fontId="0" fillId="0" borderId="0" xfId="0" applyNumberFormat="1"/>
    <xf numFmtId="0" fontId="0" fillId="2" borderId="0" xfId="0" applyFill="1"/>
    <xf numFmtId="0" fontId="0" fillId="3" borderId="0" xfId="0" applyFill="1"/>
    <xf numFmtId="2" fontId="0" fillId="3" borderId="0" xfId="0" applyNumberFormat="1" applyFill="1"/>
    <xf numFmtId="0" fontId="1" fillId="3" borderId="0" xfId="0" applyFont="1" applyFill="1"/>
    <xf numFmtId="0" fontId="0" fillId="0" borderId="0" xfId="0"/>
    <xf numFmtId="0" fontId="0" fillId="0" borderId="1" xfId="0" applyBorder="1"/>
    <xf numFmtId="0" fontId="0" fillId="4" borderId="0" xfId="0" applyFill="1"/>
    <xf numFmtId="0" fontId="0" fillId="0" borderId="0" xfId="0" applyAlignment="1">
      <alignment horizontal="right"/>
    </xf>
    <xf numFmtId="0" fontId="0" fillId="0" borderId="0" xfId="0"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left"/>
    </xf>
    <xf numFmtId="0" fontId="0" fillId="0" borderId="0" xfId="0" applyBorder="1"/>
    <xf numFmtId="0" fontId="1" fillId="4" borderId="0" xfId="0" applyFont="1" applyFill="1"/>
    <xf numFmtId="2" fontId="0" fillId="0" borderId="0" xfId="0" applyNumberFormat="1" applyFill="1"/>
    <xf numFmtId="0" fontId="0" fillId="5" borderId="0" xfId="0" applyFill="1"/>
    <xf numFmtId="0" fontId="0" fillId="0" borderId="1" xfId="0" applyFill="1" applyBorder="1"/>
    <xf numFmtId="0" fontId="0" fillId="0" borderId="1" xfId="0" applyFill="1" applyBorder="1" applyAlignment="1">
      <alignment wrapText="1"/>
    </xf>
    <xf numFmtId="0" fontId="0" fillId="0" borderId="1" xfId="0" applyFill="1" applyBorder="1" applyAlignment="1">
      <alignment horizontal="left"/>
    </xf>
    <xf numFmtId="0" fontId="0" fillId="0"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Yongli Zhou" id="{3B7833F4-DD0B-4D87-A000-376C3EAEA330}" userId="S::ylzhou@hku.hk::8e12a37d-aa7d-436e-a204-7b84fe3be46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 dT="2024-02-19T02:14:23.61" personId="{3B7833F4-DD0B-4D87-A000-376C3EAEA330}" id="{365F755C-2F57-49EA-96A7-E51D63DD3F64}">
    <text>Percentage O2 air saturation, converted from the O2 concentration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B5" dT="2024-02-19T03:08:49.58" personId="{3B7833F4-DD0B-4D87-A000-376C3EAEA330}" id="{DF476D56-A538-4A9A-A4BA-405AC187FC1A}">
    <text>Percentage difference in the modeled concentration or methane flux between ROL_Homo and ROL_Het</text>
  </threadedComment>
  <threadedComment ref="B10" dT="2024-02-19T03:09:11.85" personId="{3B7833F4-DD0B-4D87-A000-376C3EAEA330}" id="{6F562474-289B-48D1-8BC8-DF525E198A85}">
    <text>Percentage difference in the modeled concentration or methane flux between ROL_Homo and ROL_Het</text>
  </threadedComment>
  <threadedComment ref="B16" dT="2024-02-19T03:10:22.06" personId="{3B7833F4-DD0B-4D87-A000-376C3EAEA330}" id="{CF0FDB30-69D7-41AA-B810-05FFBA209F7D}">
    <text>Percentage difference in the modeled concentration or methane flux between the simulation "with S cycling" and the simulation "without S cycling"</text>
  </threadedComment>
  <threadedComment ref="B21" dT="2024-02-19T03:10:32.20" personId="{3B7833F4-DD0B-4D87-A000-376C3EAEA330}" id="{3CBED08E-6B0C-47AD-926D-973D174E9B80}">
    <text>Percentage difference in the modeled concentration or methane flux between the simulation "with S cycling" and the simulation "without S cycling"</text>
  </threadedComment>
</ThreadedComments>
</file>

<file path=xl/threadedComments/threadedComment3.xml><?xml version="1.0" encoding="utf-8"?>
<ThreadedComments xmlns="http://schemas.microsoft.com/office/spreadsheetml/2018/threadedcomments" xmlns:x="http://schemas.openxmlformats.org/spreadsheetml/2006/main">
  <threadedComment ref="D22" dT="2024-02-19T02:12:21.74" personId="{3B7833F4-DD0B-4D87-A000-376C3EAEA330}" id="{13A12472-45BC-46BF-A112-8394D79B29B5}">
    <text xml:space="preserve">Here is the percentage difference in the modeled concentrations between ROL_Homo and ROL_Het. For example, "19" in cell D23 here means that when we used 60 mmol m-2 d-1 as the O2 injection rate of the model input, the difference in output CH4 concentration at the rooting zone between ROL_Homo and ROL_Het is 19%. This is basically calculated from the modeled CH4 concentration of the ROL_Homo simulation and the ROL_Het simulation when we used 60 mmol m-2 d-1 as the O2 injection rate for the model input.
</text>
  </threadedComment>
  <threadedComment ref="C23" dT="2024-02-19T03:39:07.21" personId="{3B7833F4-DD0B-4D87-A000-376C3EAEA330}" id="{C337BB97-5367-41E8-931B-7E6A822EE7CD}">
    <text>"1756" here means that when we used 60 mmol m-2 d-1 as the O2 injection rate for model input, the difference in the modeled O2 concentration between ROL_Homo and ROL_Het is 1756%.</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59443-59F6-4B82-8E87-A50A252682EF}">
  <dimension ref="A1:M43"/>
  <sheetViews>
    <sheetView workbookViewId="0">
      <selection activeCell="D6" sqref="D6"/>
    </sheetView>
  </sheetViews>
  <sheetFormatPr defaultRowHeight="14.5" x14ac:dyDescent="0.35"/>
  <cols>
    <col min="1" max="1" width="12.453125" bestFit="1" customWidth="1"/>
    <col min="2" max="2" width="20.36328125" bestFit="1" customWidth="1"/>
    <col min="3" max="3" width="14.26953125" customWidth="1"/>
    <col min="4" max="4" width="15.90625" customWidth="1"/>
    <col min="5" max="5" width="14.26953125" customWidth="1"/>
    <col min="6" max="6" width="13.08984375" customWidth="1"/>
    <col min="7" max="7" width="12.08984375" customWidth="1"/>
    <col min="8" max="8" width="16.26953125" customWidth="1"/>
    <col min="9" max="9" width="15.6328125" customWidth="1"/>
    <col min="10" max="10" width="22.1796875" customWidth="1"/>
    <col min="11" max="11" width="22.36328125" bestFit="1" customWidth="1"/>
    <col min="13" max="13" width="15.6328125" customWidth="1"/>
  </cols>
  <sheetData>
    <row r="1" spans="1:13" s="8" customFormat="1" x14ac:dyDescent="0.35">
      <c r="A1" s="8" t="s">
        <v>39</v>
      </c>
    </row>
    <row r="2" spans="1:13" ht="29" x14ac:dyDescent="0.35">
      <c r="C2" t="s">
        <v>47</v>
      </c>
      <c r="D2" t="s">
        <v>48</v>
      </c>
      <c r="E2" t="s">
        <v>49</v>
      </c>
      <c r="F2" t="s">
        <v>50</v>
      </c>
      <c r="G2" t="s">
        <v>51</v>
      </c>
      <c r="H2" s="15" t="s">
        <v>46</v>
      </c>
      <c r="I2" s="15" t="s">
        <v>43</v>
      </c>
      <c r="J2" s="15" t="s">
        <v>44</v>
      </c>
      <c r="K2" t="s">
        <v>45</v>
      </c>
      <c r="M2" s="14" t="s">
        <v>37</v>
      </c>
    </row>
    <row r="3" spans="1:13" x14ac:dyDescent="0.35">
      <c r="A3" s="11" t="s">
        <v>12</v>
      </c>
      <c r="B3" t="s">
        <v>5</v>
      </c>
      <c r="C3" s="1">
        <v>4.7891440897924499E-29</v>
      </c>
      <c r="D3">
        <v>7.0100231096148404E-4</v>
      </c>
      <c r="E3">
        <v>7.52037810161709E-3</v>
      </c>
      <c r="F3">
        <v>1.7339279875159201E-3</v>
      </c>
      <c r="G3">
        <v>5.2233594469725999E-3</v>
      </c>
      <c r="H3">
        <v>17.205500000000001</v>
      </c>
      <c r="I3">
        <v>2.20669</v>
      </c>
      <c r="J3">
        <v>5.6468499999999997</v>
      </c>
      <c r="K3">
        <v>9.3519600000000001</v>
      </c>
      <c r="M3" s="2">
        <f>C3/0.00025*100</f>
        <v>1.9156576359169799E-23</v>
      </c>
    </row>
    <row r="4" spans="1:13" x14ac:dyDescent="0.35">
      <c r="A4" s="11"/>
      <c r="B4" t="s">
        <v>6</v>
      </c>
      <c r="C4" s="1">
        <v>2.44674787097665E-8</v>
      </c>
      <c r="D4">
        <v>6.9854484172537901E-4</v>
      </c>
      <c r="E4">
        <v>7.3420070111751496E-3</v>
      </c>
      <c r="F4">
        <v>6.0806437395512997E-3</v>
      </c>
      <c r="G4">
        <v>8.49417003337293E-4</v>
      </c>
      <c r="H4">
        <v>17.206900000000001</v>
      </c>
      <c r="I4">
        <v>2.2285499999999998</v>
      </c>
      <c r="J4">
        <v>5.6293100000000003</v>
      </c>
      <c r="K4">
        <v>9.3490800000000007</v>
      </c>
      <c r="M4" s="2">
        <f>C4/0.00025*100</f>
        <v>9.7869914839066006E-3</v>
      </c>
    </row>
    <row r="5" spans="1:13" x14ac:dyDescent="0.35">
      <c r="A5" s="12"/>
      <c r="B5" s="3" t="s">
        <v>7</v>
      </c>
      <c r="C5" s="4">
        <v>5.4821930461912399E-6</v>
      </c>
      <c r="D5" s="3">
        <v>8.2621112233027805E-4</v>
      </c>
      <c r="E5" s="3">
        <v>6.2604178674519001E-3</v>
      </c>
      <c r="F5" s="3">
        <v>5.5474536493420601E-3</v>
      </c>
      <c r="G5" s="3">
        <v>1.38491613324731E-3</v>
      </c>
      <c r="H5" s="3">
        <v>16.363499999999998</v>
      </c>
      <c r="I5" s="3">
        <v>2.1695700000000002</v>
      </c>
      <c r="J5" s="3">
        <v>4.7412400000000003</v>
      </c>
      <c r="K5" s="3">
        <v>9.4527099999999997</v>
      </c>
      <c r="M5" s="2">
        <f>C5/0.00025*100</f>
        <v>2.1928772184764957</v>
      </c>
    </row>
    <row r="6" spans="1:13" x14ac:dyDescent="0.35">
      <c r="A6" s="11" t="s">
        <v>13</v>
      </c>
      <c r="B6" t="s">
        <v>8</v>
      </c>
      <c r="C6">
        <v>22306.039916172202</v>
      </c>
      <c r="D6" s="6">
        <v>18.2760322572231</v>
      </c>
      <c r="E6" s="6">
        <v>-14.731518807826999</v>
      </c>
      <c r="F6" s="6">
        <v>-8.7686454435922894</v>
      </c>
      <c r="G6" s="6">
        <v>63.043137564480901</v>
      </c>
      <c r="H6" s="6">
        <v>-4.9016599999999997</v>
      </c>
      <c r="I6" s="6">
        <v>-2.6467800000000001</v>
      </c>
      <c r="J6" s="6">
        <v>-15.7758</v>
      </c>
      <c r="K6" s="6">
        <v>1.1084499999999999</v>
      </c>
      <c r="M6" s="2"/>
    </row>
    <row r="7" spans="1:13" x14ac:dyDescent="0.35">
      <c r="A7" s="11"/>
      <c r="B7" t="s">
        <v>9</v>
      </c>
      <c r="C7" s="1">
        <v>5.1089460352459003E+22</v>
      </c>
      <c r="D7" s="6">
        <v>-0.35056506914150498</v>
      </c>
      <c r="E7" s="6">
        <v>-2.3718367352246199</v>
      </c>
      <c r="F7" s="6">
        <v>250.68605982089201</v>
      </c>
      <c r="G7" s="6">
        <v>-83.738109315268204</v>
      </c>
      <c r="H7" s="6">
        <v>8.3911000000000003E-3</v>
      </c>
      <c r="I7" s="6">
        <v>0.99054299999999995</v>
      </c>
      <c r="J7" s="6">
        <v>-0.310612</v>
      </c>
      <c r="K7" s="6">
        <v>-3.0739300000000001E-2</v>
      </c>
      <c r="M7" s="2"/>
    </row>
    <row r="8" spans="1:13" x14ac:dyDescent="0.35">
      <c r="A8" s="11"/>
      <c r="B8" t="s">
        <v>10</v>
      </c>
      <c r="C8" s="1">
        <v>1.1447124879528899E+25</v>
      </c>
      <c r="D8" s="6">
        <v>17.861397802962799</v>
      </c>
      <c r="E8" s="6">
        <v>-16.753947968311099</v>
      </c>
      <c r="F8" s="6">
        <v>219.935642615094</v>
      </c>
      <c r="G8" s="6">
        <v>-73.486103200307298</v>
      </c>
      <c r="H8" s="6">
        <v>-4.8936799999999998</v>
      </c>
      <c r="I8" s="6">
        <v>-1.6824600000000001</v>
      </c>
      <c r="J8" s="6">
        <v>-16.037400000000002</v>
      </c>
      <c r="K8" s="6">
        <v>1.0773699999999999</v>
      </c>
      <c r="M8" s="2"/>
    </row>
    <row r="9" spans="1:13" x14ac:dyDescent="0.35">
      <c r="C9" s="1"/>
      <c r="D9" s="6"/>
      <c r="E9" s="6"/>
      <c r="F9" s="6"/>
      <c r="G9" s="6"/>
      <c r="H9" s="6"/>
      <c r="I9" s="6"/>
      <c r="J9" s="6"/>
      <c r="K9" s="6"/>
      <c r="M9" s="2"/>
    </row>
    <row r="10" spans="1:13" x14ac:dyDescent="0.35">
      <c r="C10" s="1"/>
      <c r="D10" s="6"/>
      <c r="E10" s="6"/>
      <c r="F10" s="6"/>
      <c r="G10" s="6"/>
      <c r="H10" s="6"/>
      <c r="I10" s="6"/>
      <c r="J10" s="6"/>
      <c r="K10" s="6"/>
      <c r="M10" s="2"/>
    </row>
    <row r="11" spans="1:13" x14ac:dyDescent="0.35">
      <c r="C11" s="1"/>
      <c r="D11" s="6"/>
      <c r="E11" s="6"/>
      <c r="F11" s="6"/>
      <c r="G11" s="6"/>
      <c r="H11" s="6"/>
      <c r="I11" s="6"/>
      <c r="J11" s="6"/>
      <c r="K11" s="6"/>
      <c r="M11" s="2"/>
    </row>
    <row r="12" spans="1:13" x14ac:dyDescent="0.35">
      <c r="C12" s="1"/>
      <c r="D12" s="6"/>
      <c r="E12" s="6"/>
      <c r="F12" s="6"/>
      <c r="G12" s="6"/>
      <c r="H12" s="6"/>
      <c r="I12" s="6"/>
      <c r="J12" s="6"/>
      <c r="K12" s="6"/>
      <c r="M12" s="2"/>
    </row>
    <row r="13" spans="1:13" x14ac:dyDescent="0.35">
      <c r="C13" s="1"/>
      <c r="D13" s="6"/>
      <c r="E13" s="6"/>
      <c r="F13" s="6"/>
      <c r="G13" s="6"/>
      <c r="H13" s="6"/>
      <c r="I13" s="6"/>
      <c r="J13" s="6"/>
      <c r="K13" s="6"/>
      <c r="M13" s="2"/>
    </row>
    <row r="14" spans="1:13" x14ac:dyDescent="0.35">
      <c r="C14" s="1"/>
      <c r="D14" s="6"/>
      <c r="E14" s="6"/>
      <c r="F14" s="6"/>
      <c r="G14" s="6"/>
      <c r="H14" s="6"/>
      <c r="I14" s="6"/>
      <c r="J14" s="6"/>
      <c r="K14" s="6"/>
      <c r="M14" s="2"/>
    </row>
    <row r="15" spans="1:13" x14ac:dyDescent="0.35">
      <c r="M15" s="2"/>
    </row>
    <row r="16" spans="1:13" x14ac:dyDescent="0.35">
      <c r="M16" s="2"/>
    </row>
    <row r="39" spans="13:13" x14ac:dyDescent="0.35">
      <c r="M39" s="2"/>
    </row>
    <row r="40" spans="13:13" x14ac:dyDescent="0.35">
      <c r="M40" s="2"/>
    </row>
    <row r="41" spans="13:13" x14ac:dyDescent="0.35">
      <c r="M41" s="2"/>
    </row>
    <row r="42" spans="13:13" x14ac:dyDescent="0.35">
      <c r="M42" s="2"/>
    </row>
    <row r="43" spans="13:13" x14ac:dyDescent="0.35">
      <c r="M43" s="2"/>
    </row>
  </sheetData>
  <mergeCells count="2">
    <mergeCell ref="A3:A5"/>
    <mergeCell ref="A6:A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560A8-D43D-4E57-98D3-62C1F3F8677D}">
  <dimension ref="A1:Y25"/>
  <sheetViews>
    <sheetView tabSelected="1" topLeftCell="A11" workbookViewId="0">
      <selection activeCell="F23" sqref="F23"/>
    </sheetView>
  </sheetViews>
  <sheetFormatPr defaultRowHeight="14.5" x14ac:dyDescent="0.35"/>
  <cols>
    <col min="1" max="1" width="13.36328125" customWidth="1"/>
    <col min="2" max="2" width="20.08984375" customWidth="1"/>
    <col min="3" max="3" width="12.453125" bestFit="1" customWidth="1"/>
    <col min="4" max="4" width="11.81640625" bestFit="1" customWidth="1"/>
    <col min="5" max="6" width="12.453125" bestFit="1" customWidth="1"/>
    <col min="7" max="7" width="11.81640625" bestFit="1" customWidth="1"/>
    <col min="8" max="8" width="13.90625" bestFit="1" customWidth="1"/>
    <col min="9" max="9" width="15.08984375" bestFit="1" customWidth="1"/>
    <col min="10" max="10" width="22.08984375" bestFit="1" customWidth="1"/>
    <col min="11" max="11" width="15.08984375" customWidth="1"/>
  </cols>
  <sheetData>
    <row r="1" spans="1:25" s="8" customFormat="1" x14ac:dyDescent="0.35">
      <c r="A1" s="8" t="s">
        <v>40</v>
      </c>
    </row>
    <row r="2" spans="1:25" s="16" customFormat="1" ht="29" x14ac:dyDescent="0.35">
      <c r="C2" s="16" t="s">
        <v>47</v>
      </c>
      <c r="D2" s="16" t="s">
        <v>48</v>
      </c>
      <c r="E2" s="16" t="s">
        <v>49</v>
      </c>
      <c r="F2" s="16" t="s">
        <v>50</v>
      </c>
      <c r="G2" s="16" t="s">
        <v>51</v>
      </c>
      <c r="H2" s="17" t="s">
        <v>46</v>
      </c>
      <c r="I2" s="17" t="s">
        <v>43</v>
      </c>
      <c r="J2" s="17" t="s">
        <v>44</v>
      </c>
      <c r="K2" s="17" t="s">
        <v>52</v>
      </c>
      <c r="M2" s="18" t="s">
        <v>37</v>
      </c>
    </row>
    <row r="3" spans="1:25" x14ac:dyDescent="0.35">
      <c r="A3" s="13" t="s">
        <v>35</v>
      </c>
      <c r="B3" t="s">
        <v>6</v>
      </c>
      <c r="C3">
        <v>2.44674787097665E-8</v>
      </c>
      <c r="D3">
        <v>6.9854484172537901E-4</v>
      </c>
      <c r="E3">
        <v>7.3420070111751496E-3</v>
      </c>
      <c r="F3">
        <v>6.0806437395512997E-3</v>
      </c>
      <c r="G3">
        <v>8.49417003337293E-4</v>
      </c>
      <c r="H3">
        <v>17.206900000000001</v>
      </c>
      <c r="I3">
        <v>2.2285499999999998</v>
      </c>
      <c r="J3">
        <v>5.6293100000000003</v>
      </c>
      <c r="K3">
        <v>9.3490800000000007</v>
      </c>
      <c r="M3" s="2">
        <f>C3/0.00025*100</f>
        <v>9.7869914839066006E-3</v>
      </c>
      <c r="W3" s="7"/>
      <c r="X3" s="7"/>
      <c r="Y3" s="7"/>
    </row>
    <row r="4" spans="1:25" x14ac:dyDescent="0.35">
      <c r="B4" s="3" t="s">
        <v>7</v>
      </c>
      <c r="C4" s="3">
        <v>5.4821930461912399E-6</v>
      </c>
      <c r="D4" s="3">
        <v>8.2621112233027805E-4</v>
      </c>
      <c r="E4" s="3">
        <v>6.2604178674519001E-3</v>
      </c>
      <c r="F4" s="3">
        <v>5.5474536493420601E-3</v>
      </c>
      <c r="G4" s="3">
        <v>1.38491613324731E-3</v>
      </c>
      <c r="H4" s="3">
        <v>16.363499999999998</v>
      </c>
      <c r="I4" s="3">
        <v>2.1695700000000002</v>
      </c>
      <c r="J4" s="3">
        <v>4.7412400000000003</v>
      </c>
      <c r="K4" s="3">
        <v>9.4527099999999997</v>
      </c>
      <c r="M4" s="2">
        <f>C4/0.00025*100</f>
        <v>2.1928772184764957</v>
      </c>
      <c r="W4" s="7"/>
      <c r="X4" s="7"/>
      <c r="Y4" s="7"/>
    </row>
    <row r="5" spans="1:25" x14ac:dyDescent="0.35">
      <c r="B5" t="s">
        <v>16</v>
      </c>
      <c r="C5" s="2">
        <v>22306.039916172202</v>
      </c>
      <c r="D5" s="2">
        <v>18.2760322572231</v>
      </c>
      <c r="E5" s="2">
        <v>-14.731518807826999</v>
      </c>
      <c r="F5" s="2">
        <v>-8.7686454435922894</v>
      </c>
      <c r="G5" s="2">
        <v>63.043137564480901</v>
      </c>
      <c r="H5" s="6">
        <v>-4.9016599999999997</v>
      </c>
      <c r="I5" s="6">
        <v>-2.6467800000000001</v>
      </c>
      <c r="J5" s="6">
        <v>-15.7758</v>
      </c>
      <c r="K5" s="6">
        <v>1.1084499999999999</v>
      </c>
      <c r="M5" s="2"/>
    </row>
    <row r="6" spans="1:25" x14ac:dyDescent="0.35">
      <c r="M6" s="2"/>
    </row>
    <row r="7" spans="1:25" ht="29" x14ac:dyDescent="0.35">
      <c r="C7" s="16" t="s">
        <v>47</v>
      </c>
      <c r="D7" s="16" t="s">
        <v>48</v>
      </c>
      <c r="E7" s="16" t="s">
        <v>49</v>
      </c>
      <c r="F7" s="16" t="s">
        <v>50</v>
      </c>
      <c r="G7" s="16" t="s">
        <v>51</v>
      </c>
      <c r="H7" s="17" t="s">
        <v>46</v>
      </c>
      <c r="I7" s="17" t="s">
        <v>43</v>
      </c>
      <c r="J7" s="17" t="s">
        <v>44</v>
      </c>
      <c r="K7" s="17" t="s">
        <v>52</v>
      </c>
      <c r="L7" s="16"/>
      <c r="M7" s="18" t="s">
        <v>37</v>
      </c>
    </row>
    <row r="8" spans="1:25" x14ac:dyDescent="0.35">
      <c r="A8" s="13" t="s">
        <v>36</v>
      </c>
      <c r="B8" t="s">
        <v>6</v>
      </c>
      <c r="C8" s="1">
        <v>2.5574899999999998E-6</v>
      </c>
      <c r="D8">
        <v>6.6299999999999996E-4</v>
      </c>
      <c r="E8">
        <v>5.2090000000000001E-3</v>
      </c>
      <c r="H8">
        <v>18.4026</v>
      </c>
      <c r="I8">
        <v>2.27014</v>
      </c>
      <c r="J8">
        <v>5.3821000000000003</v>
      </c>
      <c r="K8">
        <v>10.750400000000001</v>
      </c>
      <c r="M8" s="2">
        <f>C8/0.00025*100</f>
        <v>1.022996</v>
      </c>
    </row>
    <row r="9" spans="1:25" x14ac:dyDescent="0.35">
      <c r="B9" s="3" t="s">
        <v>7</v>
      </c>
      <c r="C9" s="3">
        <v>2.29912E-4</v>
      </c>
      <c r="D9" s="3">
        <v>7.8832100000000003E-4</v>
      </c>
      <c r="E9" s="3">
        <v>5.4320799999999997E-3</v>
      </c>
      <c r="F9" s="3"/>
      <c r="G9" s="3"/>
      <c r="H9" s="3">
        <v>17.5581</v>
      </c>
      <c r="I9" s="3">
        <v>2.2791100000000002</v>
      </c>
      <c r="J9" s="3">
        <v>4.42591</v>
      </c>
      <c r="K9" s="3">
        <v>10.8531</v>
      </c>
      <c r="M9" s="2">
        <f>C9/0.00025*100</f>
        <v>91.964799999999997</v>
      </c>
    </row>
    <row r="10" spans="1:25" x14ac:dyDescent="0.35">
      <c r="B10" t="s">
        <v>16</v>
      </c>
      <c r="C10" s="2">
        <f>(C9-C8)/C8*100</f>
        <v>8889.7516705832677</v>
      </c>
      <c r="D10" s="2">
        <f>(D9-D8)/D8*100</f>
        <v>18.902111613876333</v>
      </c>
      <c r="E10" s="2">
        <f>(E9-E8)/E8*100</f>
        <v>4.2825878287579116</v>
      </c>
      <c r="F10" s="1"/>
      <c r="G10" s="1"/>
      <c r="H10" s="2">
        <f>(H9-H8)/H8*100</f>
        <v>-4.5890254637931598</v>
      </c>
      <c r="I10" s="2">
        <f>(I9-I8)/I8*100</f>
        <v>0.39512981578229289</v>
      </c>
      <c r="J10" s="2">
        <f>(J9-J8)/J8*100</f>
        <v>-17.76611359878115</v>
      </c>
      <c r="K10" s="2">
        <f>(K9-K8)/K8*100</f>
        <v>0.95531329066824189</v>
      </c>
      <c r="M10" s="2"/>
    </row>
    <row r="11" spans="1:25" x14ac:dyDescent="0.35">
      <c r="C11" s="2"/>
      <c r="D11" s="2"/>
      <c r="E11" s="2"/>
      <c r="F11" s="1"/>
      <c r="G11" s="1"/>
      <c r="M11" s="2"/>
    </row>
    <row r="12" spans="1:25" x14ac:dyDescent="0.35">
      <c r="M12" s="2"/>
    </row>
    <row r="13" spans="1:25" ht="29" x14ac:dyDescent="0.35">
      <c r="C13" s="16" t="s">
        <v>47</v>
      </c>
      <c r="D13" s="16" t="s">
        <v>48</v>
      </c>
      <c r="E13" s="16" t="s">
        <v>49</v>
      </c>
      <c r="F13" s="16" t="s">
        <v>50</v>
      </c>
      <c r="G13" s="16" t="s">
        <v>51</v>
      </c>
      <c r="H13" s="17" t="s">
        <v>46</v>
      </c>
      <c r="I13" s="17" t="s">
        <v>43</v>
      </c>
      <c r="J13" s="17" t="s">
        <v>44</v>
      </c>
      <c r="K13" s="17" t="s">
        <v>52</v>
      </c>
      <c r="L13" s="16"/>
      <c r="M13" s="18" t="s">
        <v>37</v>
      </c>
    </row>
    <row r="14" spans="1:25" x14ac:dyDescent="0.35">
      <c r="A14" s="13" t="s">
        <v>7</v>
      </c>
      <c r="B14" s="19" t="s">
        <v>14</v>
      </c>
      <c r="C14" s="19">
        <v>5.4821930461912399E-6</v>
      </c>
      <c r="D14" s="19">
        <v>8.2621112233027805E-4</v>
      </c>
      <c r="E14" s="19">
        <v>6.2604178674519001E-3</v>
      </c>
      <c r="F14" s="19">
        <v>5.5474536493420601E-3</v>
      </c>
      <c r="G14" s="19">
        <v>1.38491613324731E-3</v>
      </c>
      <c r="H14" s="19">
        <v>16.363499999999998</v>
      </c>
      <c r="I14" s="19">
        <v>2.1695700000000002</v>
      </c>
      <c r="J14" s="19">
        <v>4.7412400000000003</v>
      </c>
      <c r="K14" s="19">
        <v>9.4527099999999997</v>
      </c>
      <c r="M14" s="2">
        <f>C14/0.00025*100</f>
        <v>2.1928772184764957</v>
      </c>
    </row>
    <row r="15" spans="1:25" x14ac:dyDescent="0.35">
      <c r="B15" s="3" t="s">
        <v>15</v>
      </c>
      <c r="C15" s="3">
        <v>2.29912E-4</v>
      </c>
      <c r="D15" s="3">
        <v>7.8832100000000003E-4</v>
      </c>
      <c r="E15" s="3">
        <v>5.4320799999999997E-3</v>
      </c>
      <c r="F15" s="3"/>
      <c r="G15" s="3"/>
      <c r="H15" s="3">
        <v>17.5581</v>
      </c>
      <c r="I15" s="3">
        <v>2.2791100000000002</v>
      </c>
      <c r="J15" s="3">
        <v>4.42591</v>
      </c>
      <c r="K15" s="3">
        <v>10.8531</v>
      </c>
      <c r="M15" s="2">
        <f>C15/0.00025*100</f>
        <v>91.964799999999997</v>
      </c>
    </row>
    <row r="16" spans="1:25" x14ac:dyDescent="0.35">
      <c r="B16" t="s">
        <v>34</v>
      </c>
      <c r="C16" s="2">
        <f>(C14-C15)/C15*100</f>
        <v>-97.615525485319935</v>
      </c>
      <c r="D16" s="2">
        <f t="shared" ref="D16:E16" si="0">(D14-D15)/D15*100</f>
        <v>4.806433208081228</v>
      </c>
      <c r="E16" s="2">
        <f t="shared" si="0"/>
        <v>15.24899978372742</v>
      </c>
      <c r="H16" s="6">
        <v>7.30044</v>
      </c>
      <c r="I16" s="6">
        <v>5.0490199999999996</v>
      </c>
      <c r="J16" s="6">
        <v>-6.6508399999999996</v>
      </c>
      <c r="K16" s="6">
        <v>14.8148</v>
      </c>
      <c r="M16" s="2"/>
    </row>
    <row r="17" spans="1:13" x14ac:dyDescent="0.35">
      <c r="H17" s="6"/>
      <c r="I17" s="6"/>
      <c r="J17" s="6"/>
      <c r="K17" s="6"/>
      <c r="M17" s="2"/>
    </row>
    <row r="18" spans="1:13" ht="29" x14ac:dyDescent="0.35">
      <c r="C18" s="16" t="s">
        <v>47</v>
      </c>
      <c r="D18" s="16" t="s">
        <v>48</v>
      </c>
      <c r="E18" s="16" t="s">
        <v>49</v>
      </c>
      <c r="F18" s="16" t="s">
        <v>50</v>
      </c>
      <c r="G18" s="16" t="s">
        <v>51</v>
      </c>
      <c r="H18" s="17" t="s">
        <v>46</v>
      </c>
      <c r="I18" s="17" t="s">
        <v>43</v>
      </c>
      <c r="J18" s="17" t="s">
        <v>44</v>
      </c>
      <c r="K18" s="17" t="s">
        <v>52</v>
      </c>
      <c r="L18" s="16"/>
      <c r="M18" s="18" t="s">
        <v>37</v>
      </c>
    </row>
    <row r="19" spans="1:13" x14ac:dyDescent="0.35">
      <c r="A19" s="13" t="s">
        <v>6</v>
      </c>
      <c r="B19" t="s">
        <v>14</v>
      </c>
      <c r="C19" s="1">
        <v>2.4467700000000001E-8</v>
      </c>
      <c r="D19">
        <v>6.9854499999999996E-4</v>
      </c>
      <c r="E19">
        <v>7.3420899999999999E-3</v>
      </c>
      <c r="F19">
        <v>6.0806200000000001E-3</v>
      </c>
      <c r="G19">
        <v>8.4940600000000003E-4</v>
      </c>
      <c r="H19">
        <v>17.206900000000001</v>
      </c>
      <c r="I19">
        <v>2.2285499999999998</v>
      </c>
      <c r="J19">
        <v>5.6293100000000003</v>
      </c>
      <c r="K19">
        <v>9.3490800000000007</v>
      </c>
      <c r="M19" s="2">
        <f>C19/0.00025*100</f>
        <v>9.7870800000000001E-3</v>
      </c>
    </row>
    <row r="20" spans="1:13" x14ac:dyDescent="0.35">
      <c r="B20" s="3" t="s">
        <v>15</v>
      </c>
      <c r="C20" s="4">
        <v>2.5558799999999998E-6</v>
      </c>
      <c r="D20" s="3">
        <v>6.6305699999999999E-4</v>
      </c>
      <c r="E20" s="3">
        <v>5.2148100000000003E-3</v>
      </c>
      <c r="F20" s="3"/>
      <c r="G20" s="3"/>
      <c r="H20" s="3">
        <v>18.4026</v>
      </c>
      <c r="I20" s="3">
        <v>2.27014</v>
      </c>
      <c r="J20" s="3">
        <v>5.3821000000000003</v>
      </c>
      <c r="K20" s="3">
        <v>10.750400000000001</v>
      </c>
      <c r="M20" s="2">
        <f>C20/0.00025*100</f>
        <v>1.0223519999999999</v>
      </c>
    </row>
    <row r="21" spans="1:13" x14ac:dyDescent="0.35">
      <c r="B21" t="s">
        <v>34</v>
      </c>
      <c r="C21" s="1">
        <v>10345.9</v>
      </c>
      <c r="D21" s="6">
        <v>-5.0802899999999998</v>
      </c>
      <c r="E21" s="6">
        <v>-28.973800000000001</v>
      </c>
      <c r="F21" s="6"/>
      <c r="G21" s="6"/>
      <c r="H21" s="6">
        <v>6.9488000000000003</v>
      </c>
      <c r="I21" s="6">
        <v>1.8662399999999999</v>
      </c>
      <c r="J21" s="6">
        <v>-4.3916000000000004</v>
      </c>
      <c r="K21" s="6">
        <v>14.9887</v>
      </c>
      <c r="M21" s="2"/>
    </row>
    <row r="22" spans="1:13" x14ac:dyDescent="0.35">
      <c r="M22" s="2"/>
    </row>
    <row r="23" spans="1:13" x14ac:dyDescent="0.35">
      <c r="M23" s="2"/>
    </row>
    <row r="24" spans="1:13" x14ac:dyDescent="0.35">
      <c r="M24" s="2"/>
    </row>
    <row r="25" spans="1:13" x14ac:dyDescent="0.35">
      <c r="M25"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5A995-A8E5-4E39-8572-40B17A34BF49}">
  <dimension ref="A1:Q78"/>
  <sheetViews>
    <sheetView topLeftCell="A35" workbookViewId="0">
      <selection activeCell="I49" sqref="I49"/>
    </sheetView>
  </sheetViews>
  <sheetFormatPr defaultRowHeight="14.5" x14ac:dyDescent="0.35"/>
  <cols>
    <col min="2" max="2" width="23.08984375" customWidth="1"/>
    <col min="3" max="7" width="11.81640625" bestFit="1" customWidth="1"/>
    <col min="8" max="8" width="14.1796875" customWidth="1"/>
    <col min="9" max="9" width="17.54296875" customWidth="1"/>
    <col min="10" max="10" width="23" customWidth="1"/>
    <col min="11" max="11" width="14" customWidth="1"/>
  </cols>
  <sheetData>
    <row r="1" spans="1:13" s="8" customFormat="1" x14ac:dyDescent="0.35">
      <c r="A1" s="10" t="s">
        <v>41</v>
      </c>
      <c r="B1" s="10"/>
      <c r="M1" s="9"/>
    </row>
    <row r="2" spans="1:13" x14ac:dyDescent="0.35">
      <c r="A2" s="26" t="s">
        <v>42</v>
      </c>
      <c r="M2" s="2"/>
    </row>
    <row r="3" spans="1:13" x14ac:dyDescent="0.35">
      <c r="M3" s="2"/>
    </row>
    <row r="4" spans="1:13" x14ac:dyDescent="0.35">
      <c r="A4" s="20" t="s">
        <v>22</v>
      </c>
      <c r="B4" s="13"/>
      <c r="C4" s="13"/>
      <c r="M4" s="2"/>
    </row>
    <row r="5" spans="1:13" s="16" customFormat="1" x14ac:dyDescent="0.35">
      <c r="A5" t="s">
        <v>23</v>
      </c>
      <c r="M5" s="21"/>
    </row>
    <row r="6" spans="1:13" s="3" customFormat="1" ht="43" customHeight="1" x14ac:dyDescent="0.35">
      <c r="C6" s="23" t="s">
        <v>47</v>
      </c>
      <c r="D6" s="23" t="s">
        <v>48</v>
      </c>
      <c r="E6" s="23" t="s">
        <v>49</v>
      </c>
      <c r="F6" s="23" t="s">
        <v>50</v>
      </c>
      <c r="G6" s="23" t="s">
        <v>51</v>
      </c>
      <c r="H6" s="24" t="s">
        <v>46</v>
      </c>
      <c r="I6" s="24" t="s">
        <v>43</v>
      </c>
      <c r="J6" s="24" t="s">
        <v>44</v>
      </c>
      <c r="K6" s="24" t="s">
        <v>52</v>
      </c>
      <c r="M6" s="25" t="s">
        <v>37</v>
      </c>
    </row>
    <row r="7" spans="1:13" x14ac:dyDescent="0.35">
      <c r="B7" t="s">
        <v>6</v>
      </c>
      <c r="C7" s="1">
        <v>1.52107E-8</v>
      </c>
      <c r="D7">
        <v>6.9871400000000002E-4</v>
      </c>
      <c r="E7">
        <v>7.3712400000000003E-3</v>
      </c>
      <c r="F7">
        <v>5.3546499999999999E-3</v>
      </c>
      <c r="G7">
        <v>1.5723099999999999E-3</v>
      </c>
      <c r="H7">
        <v>17.208400000000001</v>
      </c>
      <c r="I7">
        <v>2.2285900000000001</v>
      </c>
      <c r="J7">
        <v>5.6304299999999996</v>
      </c>
      <c r="K7">
        <v>9.3493499999999994</v>
      </c>
      <c r="M7" s="2">
        <f>C7/0.00025*100</f>
        <v>6.0842800000000001E-3</v>
      </c>
    </row>
    <row r="8" spans="1:13" x14ac:dyDescent="0.35">
      <c r="B8" t="s">
        <v>7</v>
      </c>
      <c r="C8" s="1">
        <v>2.8235799999999999E-7</v>
      </c>
      <c r="D8">
        <v>8.3162999999999998E-4</v>
      </c>
      <c r="E8">
        <v>7.0794600000000001E-3</v>
      </c>
      <c r="F8">
        <v>5.22406E-3</v>
      </c>
      <c r="G8">
        <v>1.7055900000000001E-3</v>
      </c>
      <c r="H8">
        <v>16.492807117174301</v>
      </c>
      <c r="I8">
        <v>2.2384832846000702</v>
      </c>
      <c r="J8">
        <v>4.7957724746083796</v>
      </c>
      <c r="K8">
        <v>9.4585513579659093</v>
      </c>
      <c r="M8" s="2">
        <f>C8/0.00025*100</f>
        <v>0.11294319999999999</v>
      </c>
    </row>
    <row r="9" spans="1:13" x14ac:dyDescent="0.35">
      <c r="M9" s="2"/>
    </row>
    <row r="10" spans="1:13" x14ac:dyDescent="0.35">
      <c r="A10" t="s">
        <v>24</v>
      </c>
      <c r="M10" s="2"/>
    </row>
    <row r="11" spans="1:13" s="3" customFormat="1" ht="29" x14ac:dyDescent="0.35">
      <c r="C11" s="23" t="s">
        <v>47</v>
      </c>
      <c r="D11" s="23" t="s">
        <v>48</v>
      </c>
      <c r="E11" s="23" t="s">
        <v>49</v>
      </c>
      <c r="F11" s="23" t="s">
        <v>50</v>
      </c>
      <c r="G11" s="23" t="s">
        <v>51</v>
      </c>
      <c r="H11" s="24" t="s">
        <v>46</v>
      </c>
      <c r="I11" s="24" t="s">
        <v>43</v>
      </c>
      <c r="J11" s="24" t="s">
        <v>44</v>
      </c>
      <c r="K11" s="24" t="s">
        <v>52</v>
      </c>
      <c r="M11" s="25" t="s">
        <v>37</v>
      </c>
    </row>
    <row r="12" spans="1:13" x14ac:dyDescent="0.35">
      <c r="B12" t="s">
        <v>6</v>
      </c>
      <c r="C12" s="1">
        <v>2.4467500000000001E-8</v>
      </c>
      <c r="D12">
        <v>6.9854499999999996E-4</v>
      </c>
      <c r="E12">
        <v>7.3420100000000004E-3</v>
      </c>
      <c r="F12">
        <v>6.08064E-3</v>
      </c>
      <c r="G12">
        <v>8.4941699999999999E-4</v>
      </c>
      <c r="H12">
        <v>17.206900000000001</v>
      </c>
      <c r="I12">
        <v>2.2285499999999998</v>
      </c>
      <c r="J12">
        <v>5.6293100000000003</v>
      </c>
      <c r="K12">
        <v>9.3490800000000007</v>
      </c>
      <c r="M12" s="2">
        <f>C12/0.00025*100</f>
        <v>9.7869999999999988E-3</v>
      </c>
    </row>
    <row r="13" spans="1:13" x14ac:dyDescent="0.35">
      <c r="B13" t="s">
        <v>7</v>
      </c>
      <c r="C13" s="1">
        <v>5.4821899999999999E-6</v>
      </c>
      <c r="D13">
        <v>8.2621099999999998E-4</v>
      </c>
      <c r="E13">
        <v>6.26042E-3</v>
      </c>
      <c r="F13">
        <v>5.5474499999999998E-3</v>
      </c>
      <c r="G13">
        <v>1.38492E-3</v>
      </c>
      <c r="H13" s="19">
        <v>16.363499999999998</v>
      </c>
      <c r="I13" s="19">
        <v>2.1695700000000002</v>
      </c>
      <c r="J13" s="19">
        <v>4.7412400000000003</v>
      </c>
      <c r="K13" s="19">
        <v>9.4527099999999997</v>
      </c>
      <c r="M13" s="2">
        <f>C13/0.00025*100</f>
        <v>2.192876</v>
      </c>
    </row>
    <row r="14" spans="1:13" x14ac:dyDescent="0.35">
      <c r="M14" s="2"/>
    </row>
    <row r="15" spans="1:13" x14ac:dyDescent="0.35">
      <c r="A15" t="s">
        <v>25</v>
      </c>
      <c r="M15" s="2"/>
    </row>
    <row r="16" spans="1:13" s="3" customFormat="1" ht="29" x14ac:dyDescent="0.35">
      <c r="C16" s="23" t="s">
        <v>47</v>
      </c>
      <c r="D16" s="23" t="s">
        <v>48</v>
      </c>
      <c r="E16" s="23" t="s">
        <v>49</v>
      </c>
      <c r="F16" s="23" t="s">
        <v>50</v>
      </c>
      <c r="G16" s="23" t="s">
        <v>51</v>
      </c>
      <c r="H16" s="24" t="s">
        <v>46</v>
      </c>
      <c r="I16" s="24" t="s">
        <v>43</v>
      </c>
      <c r="J16" s="24" t="s">
        <v>44</v>
      </c>
      <c r="K16" s="24" t="s">
        <v>52</v>
      </c>
      <c r="M16" s="25" t="s">
        <v>37</v>
      </c>
    </row>
    <row r="17" spans="1:17" x14ac:dyDescent="0.35">
      <c r="B17" t="s">
        <v>6</v>
      </c>
      <c r="C17" s="1">
        <v>1.38077E-6</v>
      </c>
      <c r="D17">
        <v>6.8804399999999996E-4</v>
      </c>
      <c r="E17">
        <v>5.6167099999999996E-3</v>
      </c>
      <c r="F17">
        <v>6.9378E-3</v>
      </c>
      <c r="G17" s="1">
        <v>1.6944800000000001E-5</v>
      </c>
      <c r="H17">
        <v>17.146999999999998</v>
      </c>
      <c r="I17">
        <v>2.2284299999999999</v>
      </c>
      <c r="J17">
        <v>5.5769200000000003</v>
      </c>
      <c r="K17">
        <v>9.3416099999999993</v>
      </c>
      <c r="M17" s="2">
        <f>C17/0.00025*100</f>
        <v>0.55230800000000002</v>
      </c>
    </row>
    <row r="18" spans="1:17" x14ac:dyDescent="0.35">
      <c r="B18" t="s">
        <v>7</v>
      </c>
      <c r="C18" s="1">
        <v>3.1595499999999998E-4</v>
      </c>
      <c r="D18">
        <v>8.0016799999999997E-4</v>
      </c>
      <c r="E18">
        <v>4.0955399999999999E-3</v>
      </c>
      <c r="F18">
        <v>6.02981E-3</v>
      </c>
      <c r="G18">
        <v>9.1058600000000001E-4</v>
      </c>
      <c r="H18">
        <v>16.199300000000001</v>
      </c>
      <c r="I18">
        <v>2.2364199999999999</v>
      </c>
      <c r="J18">
        <v>4.5350900000000003</v>
      </c>
      <c r="K18">
        <v>9.4278300000000002</v>
      </c>
      <c r="M18" s="2">
        <f>C18/0.00025*100</f>
        <v>126.38199999999999</v>
      </c>
    </row>
    <row r="19" spans="1:17" x14ac:dyDescent="0.35">
      <c r="M19" s="2"/>
    </row>
    <row r="20" spans="1:17" x14ac:dyDescent="0.35">
      <c r="M20" s="2"/>
    </row>
    <row r="21" spans="1:17" x14ac:dyDescent="0.35">
      <c r="B21" s="22" t="s">
        <v>53</v>
      </c>
      <c r="C21" s="22"/>
      <c r="D21" s="22"/>
      <c r="M21" s="2"/>
    </row>
    <row r="22" spans="1:17" x14ac:dyDescent="0.35">
      <c r="C22" t="s">
        <v>0</v>
      </c>
      <c r="D22" t="s">
        <v>1</v>
      </c>
      <c r="E22" t="s">
        <v>2</v>
      </c>
      <c r="F22" t="s">
        <v>3</v>
      </c>
      <c r="G22" t="s">
        <v>4</v>
      </c>
      <c r="H22" t="s">
        <v>11</v>
      </c>
      <c r="M22" s="2"/>
    </row>
    <row r="23" spans="1:17" x14ac:dyDescent="0.35">
      <c r="B23" t="s">
        <v>26</v>
      </c>
      <c r="C23" s="6">
        <v>1756.31</v>
      </c>
      <c r="D23" s="6">
        <v>19.0229</v>
      </c>
      <c r="E23" s="6">
        <v>-3.95844</v>
      </c>
      <c r="F23" s="6">
        <v>-2.4387500000000002</v>
      </c>
      <c r="G23" s="6">
        <v>8.4766899999999996</v>
      </c>
      <c r="H23" s="6">
        <v>-4.1581900000000003</v>
      </c>
      <c r="M23" s="2">
        <f>C23/0.00025*100</f>
        <v>702524000</v>
      </c>
      <c r="Q23" s="5"/>
    </row>
    <row r="24" spans="1:17" x14ac:dyDescent="0.35">
      <c r="B24" t="s">
        <v>27</v>
      </c>
      <c r="C24" s="6">
        <v>22306</v>
      </c>
      <c r="D24" s="6">
        <v>18.276</v>
      </c>
      <c r="E24" s="6">
        <v>-14.7315</v>
      </c>
      <c r="F24" s="6">
        <v>-8.7686499999999992</v>
      </c>
      <c r="G24" s="6">
        <v>63.043100000000003</v>
      </c>
      <c r="H24" s="6">
        <v>-4.9016599999999997</v>
      </c>
      <c r="M24" s="2">
        <f>C24/0.00025*100</f>
        <v>8922400000</v>
      </c>
      <c r="Q24" s="5"/>
    </row>
    <row r="25" spans="1:17" x14ac:dyDescent="0.35">
      <c r="B25" t="s">
        <v>28</v>
      </c>
      <c r="C25" s="6">
        <v>22782.5</v>
      </c>
      <c r="D25" s="6">
        <v>16.296099999999999</v>
      </c>
      <c r="E25" s="6">
        <v>-27.082899999999999</v>
      </c>
      <c r="F25" s="6">
        <v>-13.0877</v>
      </c>
      <c r="G25" s="6">
        <v>5273.85</v>
      </c>
      <c r="H25" s="6">
        <v>-5.5264600000000002</v>
      </c>
      <c r="M25" s="2">
        <f>C25/0.00025*100</f>
        <v>9113000000</v>
      </c>
      <c r="Q25" s="5"/>
    </row>
    <row r="26" spans="1:17" x14ac:dyDescent="0.35">
      <c r="C26" s="6"/>
      <c r="D26" s="6"/>
      <c r="E26" s="6"/>
      <c r="F26" s="6"/>
      <c r="G26" s="6"/>
      <c r="H26" s="6"/>
      <c r="M26" s="2"/>
      <c r="Q26" s="5"/>
    </row>
    <row r="27" spans="1:17" x14ac:dyDescent="0.35">
      <c r="C27" s="6"/>
      <c r="D27" s="6"/>
      <c r="E27" s="6"/>
      <c r="F27" s="6"/>
      <c r="G27" s="6"/>
      <c r="H27" s="6"/>
      <c r="M27" s="2"/>
      <c r="Q27" s="5"/>
    </row>
    <row r="28" spans="1:17" x14ac:dyDescent="0.35">
      <c r="C28" s="6"/>
      <c r="D28" s="6"/>
      <c r="E28" s="6"/>
      <c r="F28" s="6"/>
      <c r="G28" s="6"/>
      <c r="H28" s="6"/>
      <c r="M28" s="2"/>
      <c r="Q28" s="5"/>
    </row>
    <row r="29" spans="1:17" x14ac:dyDescent="0.35">
      <c r="C29" s="6"/>
      <c r="D29" s="6"/>
      <c r="E29" s="6"/>
      <c r="F29" s="6"/>
      <c r="G29" s="6"/>
      <c r="H29" s="6"/>
      <c r="M29" s="2"/>
      <c r="Q29" s="5"/>
    </row>
    <row r="30" spans="1:17" x14ac:dyDescent="0.35">
      <c r="M30" s="2"/>
    </row>
    <row r="31" spans="1:17" x14ac:dyDescent="0.35">
      <c r="M31" s="2"/>
    </row>
    <row r="32" spans="1:17" x14ac:dyDescent="0.35">
      <c r="A32" s="20" t="s">
        <v>29</v>
      </c>
      <c r="B32" s="13"/>
      <c r="M32" s="2"/>
    </row>
    <row r="33" spans="1:13" s="3" customFormat="1" ht="29" x14ac:dyDescent="0.35">
      <c r="A33" s="3" t="s">
        <v>30</v>
      </c>
      <c r="C33" s="23" t="s">
        <v>47</v>
      </c>
      <c r="D33" s="23" t="s">
        <v>48</v>
      </c>
      <c r="E33" s="23" t="s">
        <v>49</v>
      </c>
      <c r="F33" s="23" t="s">
        <v>50</v>
      </c>
      <c r="G33" s="23" t="s">
        <v>51</v>
      </c>
      <c r="H33" s="24" t="s">
        <v>46</v>
      </c>
      <c r="I33" s="24" t="s">
        <v>43</v>
      </c>
      <c r="J33" s="24" t="s">
        <v>44</v>
      </c>
      <c r="K33" s="24" t="s">
        <v>52</v>
      </c>
      <c r="M33" s="25" t="s">
        <v>37</v>
      </c>
    </row>
    <row r="34" spans="1:13" x14ac:dyDescent="0.35">
      <c r="B34" t="s">
        <v>6</v>
      </c>
      <c r="C34" s="1">
        <v>1.52107E-8</v>
      </c>
      <c r="D34">
        <v>6.9871400000000002E-4</v>
      </c>
      <c r="E34">
        <v>7.3712400000000003E-3</v>
      </c>
      <c r="F34">
        <v>5.3546499999999999E-3</v>
      </c>
      <c r="G34">
        <v>1.5723099999999999E-3</v>
      </c>
      <c r="H34">
        <v>17.206949814862998</v>
      </c>
      <c r="I34">
        <v>2.2285510567598901</v>
      </c>
      <c r="J34">
        <v>5.6293141824426103</v>
      </c>
      <c r="K34">
        <v>9.3490845756605196</v>
      </c>
      <c r="M34" s="2">
        <f>C34/0.00025*100</f>
        <v>6.0842800000000001E-3</v>
      </c>
    </row>
    <row r="35" spans="1:13" x14ac:dyDescent="0.35">
      <c r="B35" t="s">
        <v>7</v>
      </c>
      <c r="C35" s="1">
        <v>5.4821899999999999E-6</v>
      </c>
      <c r="D35">
        <v>8.2621099999999998E-4</v>
      </c>
      <c r="E35">
        <v>6.26042E-3</v>
      </c>
      <c r="F35">
        <v>5.5474499999999998E-3</v>
      </c>
      <c r="G35">
        <v>1.38492E-3</v>
      </c>
      <c r="H35">
        <v>16.363524264306701</v>
      </c>
      <c r="I35">
        <v>2.1695661416742902</v>
      </c>
      <c r="J35">
        <v>4.7412435378646398</v>
      </c>
      <c r="K35">
        <v>9.4527145847678096</v>
      </c>
      <c r="M35" s="2">
        <f>C35/0.00025*100</f>
        <v>2.192876</v>
      </c>
    </row>
    <row r="36" spans="1:13" x14ac:dyDescent="0.35">
      <c r="M36" s="2"/>
    </row>
    <row r="37" spans="1:13" s="3" customFormat="1" ht="29" x14ac:dyDescent="0.35">
      <c r="A37" s="3" t="s">
        <v>31</v>
      </c>
      <c r="C37" s="23" t="s">
        <v>47</v>
      </c>
      <c r="D37" s="23" t="s">
        <v>48</v>
      </c>
      <c r="E37" s="23" t="s">
        <v>49</v>
      </c>
      <c r="F37" s="23" t="s">
        <v>50</v>
      </c>
      <c r="G37" s="23" t="s">
        <v>51</v>
      </c>
      <c r="H37" s="24" t="s">
        <v>46</v>
      </c>
      <c r="I37" s="24" t="s">
        <v>43</v>
      </c>
      <c r="J37" s="24" t="s">
        <v>44</v>
      </c>
      <c r="K37" s="24" t="s">
        <v>52</v>
      </c>
      <c r="M37" s="25" t="s">
        <v>37</v>
      </c>
    </row>
    <row r="38" spans="1:13" x14ac:dyDescent="0.35">
      <c r="B38" t="s">
        <v>6</v>
      </c>
      <c r="C38" s="1">
        <v>1.52107E-8</v>
      </c>
      <c r="D38">
        <v>6.9871400000000002E-4</v>
      </c>
      <c r="E38">
        <v>7.3712400000000003E-3</v>
      </c>
      <c r="F38">
        <v>5.3546499999999999E-3</v>
      </c>
      <c r="G38">
        <v>1.5723099999999999E-3</v>
      </c>
      <c r="H38">
        <v>17.206949814862998</v>
      </c>
      <c r="I38">
        <v>2.2285510567598901</v>
      </c>
      <c r="J38">
        <v>5.6293141824426103</v>
      </c>
      <c r="K38">
        <v>9.3490845756605196</v>
      </c>
      <c r="M38" s="2">
        <f>C38/0.00025*100</f>
        <v>6.0842800000000001E-3</v>
      </c>
    </row>
    <row r="39" spans="1:13" x14ac:dyDescent="0.35">
      <c r="B39" t="s">
        <v>7</v>
      </c>
      <c r="C39" s="1">
        <v>3.6005E-7</v>
      </c>
      <c r="D39">
        <v>7.2648500000000002E-4</v>
      </c>
      <c r="E39">
        <v>6.9902799999999998E-3</v>
      </c>
      <c r="F39">
        <v>5.8601900000000004E-3</v>
      </c>
      <c r="G39">
        <v>1.0722100000000001E-3</v>
      </c>
      <c r="H39">
        <v>16.469630645588001</v>
      </c>
      <c r="I39">
        <v>2.2144056856632202</v>
      </c>
      <c r="J39">
        <v>4.8795802285894698</v>
      </c>
      <c r="K39">
        <v>9.3756447313353402</v>
      </c>
      <c r="M39" s="2">
        <f>C39/0.00025*100</f>
        <v>0.14402000000000001</v>
      </c>
    </row>
    <row r="40" spans="1:13" x14ac:dyDescent="0.35">
      <c r="M40" s="2"/>
    </row>
    <row r="41" spans="1:13" s="3" customFormat="1" ht="29" x14ac:dyDescent="0.35">
      <c r="A41" s="3" t="s">
        <v>32</v>
      </c>
      <c r="C41" s="23" t="s">
        <v>47</v>
      </c>
      <c r="D41" s="23" t="s">
        <v>48</v>
      </c>
      <c r="E41" s="23" t="s">
        <v>49</v>
      </c>
      <c r="F41" s="23" t="s">
        <v>50</v>
      </c>
      <c r="G41" s="23" t="s">
        <v>51</v>
      </c>
      <c r="H41" s="24" t="s">
        <v>46</v>
      </c>
      <c r="I41" s="24" t="s">
        <v>43</v>
      </c>
      <c r="J41" s="24" t="s">
        <v>44</v>
      </c>
      <c r="K41" s="24" t="s">
        <v>52</v>
      </c>
      <c r="M41" s="25" t="s">
        <v>37</v>
      </c>
    </row>
    <row r="42" spans="1:13" x14ac:dyDescent="0.35">
      <c r="B42" t="s">
        <v>6</v>
      </c>
      <c r="C42" s="1">
        <v>1.52107E-8</v>
      </c>
      <c r="D42">
        <v>6.9871400000000002E-4</v>
      </c>
      <c r="E42">
        <v>7.3712400000000003E-3</v>
      </c>
      <c r="F42">
        <v>5.3546499999999999E-3</v>
      </c>
      <c r="G42">
        <v>1.5723099999999999E-3</v>
      </c>
      <c r="H42">
        <v>17.206949814862998</v>
      </c>
      <c r="I42">
        <v>2.2285510567598901</v>
      </c>
      <c r="J42">
        <v>5.6293141824426103</v>
      </c>
      <c r="K42">
        <v>9.3490845756605196</v>
      </c>
      <c r="M42" s="2">
        <f>C42/0.00025*100</f>
        <v>6.0842800000000001E-3</v>
      </c>
    </row>
    <row r="43" spans="1:13" x14ac:dyDescent="0.35">
      <c r="B43" t="s">
        <v>7</v>
      </c>
      <c r="C43" s="1">
        <v>2.31008E-7</v>
      </c>
      <c r="D43">
        <v>7.3601000000000005E-4</v>
      </c>
      <c r="E43">
        <v>7.1273600000000001E-3</v>
      </c>
      <c r="F43">
        <v>5.9714599999999996E-3</v>
      </c>
      <c r="G43">
        <v>9.6083099999999999E-4</v>
      </c>
      <c r="H43">
        <v>16.999172839859899</v>
      </c>
      <c r="I43">
        <v>2.2313875888357799</v>
      </c>
      <c r="J43">
        <v>5.3776322602061501</v>
      </c>
      <c r="K43">
        <v>9.3901529908180201</v>
      </c>
      <c r="M43" s="2">
        <f>C43/0.00025*100</f>
        <v>9.2403199999999991E-2</v>
      </c>
    </row>
    <row r="44" spans="1:13" x14ac:dyDescent="0.35">
      <c r="M44" s="2"/>
    </row>
    <row r="45" spans="1:13" s="3" customFormat="1" ht="29" x14ac:dyDescent="0.35">
      <c r="A45" s="3" t="s">
        <v>33</v>
      </c>
      <c r="C45" s="23" t="s">
        <v>47</v>
      </c>
      <c r="D45" s="23" t="s">
        <v>48</v>
      </c>
      <c r="E45" s="23" t="s">
        <v>49</v>
      </c>
      <c r="F45" s="23" t="s">
        <v>50</v>
      </c>
      <c r="G45" s="23" t="s">
        <v>51</v>
      </c>
      <c r="H45" s="24" t="s">
        <v>46</v>
      </c>
      <c r="I45" s="24" t="s">
        <v>43</v>
      </c>
      <c r="J45" s="24" t="s">
        <v>44</v>
      </c>
      <c r="K45" s="24" t="s">
        <v>52</v>
      </c>
      <c r="M45" s="25" t="s">
        <v>37</v>
      </c>
    </row>
    <row r="46" spans="1:13" x14ac:dyDescent="0.35">
      <c r="B46" t="s">
        <v>6</v>
      </c>
      <c r="C46" s="1">
        <v>1.52107E-8</v>
      </c>
      <c r="D46">
        <v>6.9871400000000002E-4</v>
      </c>
      <c r="E46">
        <v>7.3712400000000003E-3</v>
      </c>
      <c r="F46">
        <v>5.3546499999999999E-3</v>
      </c>
      <c r="G46">
        <v>1.5723099999999999E-3</v>
      </c>
      <c r="H46">
        <v>17.206949814862998</v>
      </c>
      <c r="I46">
        <v>2.2285510567598901</v>
      </c>
      <c r="J46">
        <v>5.6293141824426103</v>
      </c>
      <c r="K46">
        <v>9.3490845756605196</v>
      </c>
      <c r="M46" s="2">
        <f>C46/0.00025*100</f>
        <v>6.0842800000000001E-3</v>
      </c>
    </row>
    <row r="47" spans="1:13" x14ac:dyDescent="0.35">
      <c r="B47" t="s">
        <v>7</v>
      </c>
      <c r="C47" s="1">
        <v>2.9602899999999998E-8</v>
      </c>
      <c r="D47">
        <v>7.11424E-4</v>
      </c>
      <c r="E47">
        <v>7.3354099999999997E-3</v>
      </c>
      <c r="F47">
        <v>6.0755100000000001E-3</v>
      </c>
      <c r="G47">
        <v>8.5500799999999998E-4</v>
      </c>
      <c r="H47">
        <v>17.1585337739088</v>
      </c>
      <c r="I47">
        <v>2.2299345801002302</v>
      </c>
      <c r="J47">
        <v>5.5596483434783197</v>
      </c>
      <c r="K47">
        <v>9.3689508503302896</v>
      </c>
      <c r="M47" s="2">
        <f>C47/0.00025*100</f>
        <v>1.1841159999999998E-2</v>
      </c>
    </row>
    <row r="48" spans="1:13" x14ac:dyDescent="0.35">
      <c r="M48" s="2"/>
    </row>
    <row r="49" spans="1:13" x14ac:dyDescent="0.35">
      <c r="B49" s="22" t="s">
        <v>53</v>
      </c>
      <c r="C49" s="22"/>
      <c r="D49" s="22"/>
      <c r="E49" s="22"/>
      <c r="M49" s="2"/>
    </row>
    <row r="50" spans="1:13" x14ac:dyDescent="0.35">
      <c r="C50" t="s">
        <v>0</v>
      </c>
      <c r="D50" t="s">
        <v>1</v>
      </c>
      <c r="E50" t="s">
        <v>2</v>
      </c>
      <c r="F50" t="s">
        <v>3</v>
      </c>
      <c r="G50" t="s">
        <v>4</v>
      </c>
      <c r="H50" t="s">
        <v>11</v>
      </c>
      <c r="M50" s="2"/>
    </row>
    <row r="51" spans="1:13" x14ac:dyDescent="0.35">
      <c r="B51" t="s">
        <v>30</v>
      </c>
      <c r="C51" s="6">
        <v>22306</v>
      </c>
      <c r="D51" s="6">
        <v>18.276</v>
      </c>
      <c r="E51" s="6">
        <v>-14.7315</v>
      </c>
      <c r="F51" s="6">
        <v>-8.7686499999999992</v>
      </c>
      <c r="G51" s="6">
        <v>63.043100000000003</v>
      </c>
      <c r="H51" s="6">
        <v>-4.9016599999999997</v>
      </c>
      <c r="M51" s="2"/>
    </row>
    <row r="52" spans="1:13" x14ac:dyDescent="0.35">
      <c r="B52" t="s">
        <v>31</v>
      </c>
      <c r="C52" s="6">
        <v>1371.54</v>
      </c>
      <c r="D52" s="6">
        <v>3.9997099999999999</v>
      </c>
      <c r="E52" s="6">
        <v>-4.7906700000000004</v>
      </c>
      <c r="F52" s="6">
        <v>-3.6254599999999999</v>
      </c>
      <c r="G52" s="6">
        <v>26.229500000000002</v>
      </c>
      <c r="H52" s="6">
        <v>-4.2850099999999998</v>
      </c>
      <c r="M52" s="2"/>
    </row>
    <row r="53" spans="1:13" x14ac:dyDescent="0.35">
      <c r="B53" t="s">
        <v>32</v>
      </c>
      <c r="C53" s="6">
        <v>844.14400000000001</v>
      </c>
      <c r="D53" s="6">
        <v>5.3633199999999999</v>
      </c>
      <c r="E53" s="6">
        <v>-2.9235000000000002</v>
      </c>
      <c r="F53" s="6">
        <v>-1.7956700000000001</v>
      </c>
      <c r="G53" s="6">
        <v>13.1166</v>
      </c>
      <c r="H53" s="6">
        <v>-1.2075199999999999</v>
      </c>
      <c r="M53" s="2"/>
    </row>
    <row r="54" spans="1:13" x14ac:dyDescent="0.35">
      <c r="B54" t="s">
        <v>33</v>
      </c>
      <c r="C54" s="6">
        <v>20.988900000000001</v>
      </c>
      <c r="D54" s="6">
        <v>1.8437300000000001</v>
      </c>
      <c r="E54" s="6">
        <v>-8.9910199999999996E-2</v>
      </c>
      <c r="F54" s="6">
        <v>-8.4499400000000002E-2</v>
      </c>
      <c r="G54" s="6">
        <v>0.658273</v>
      </c>
      <c r="H54" s="6">
        <v>-0.28137499999999999</v>
      </c>
      <c r="M54" s="2"/>
    </row>
    <row r="55" spans="1:13" x14ac:dyDescent="0.35">
      <c r="M55" s="2"/>
    </row>
    <row r="56" spans="1:13" x14ac:dyDescent="0.35">
      <c r="M56" s="2"/>
    </row>
    <row r="57" spans="1:13" x14ac:dyDescent="0.35">
      <c r="M57" s="2"/>
    </row>
    <row r="58" spans="1:13" x14ac:dyDescent="0.35">
      <c r="M58" s="2"/>
    </row>
    <row r="59" spans="1:13" x14ac:dyDescent="0.35">
      <c r="A59" s="20" t="s">
        <v>17</v>
      </c>
      <c r="B59" s="13"/>
      <c r="C59" s="13"/>
      <c r="M59" s="2"/>
    </row>
    <row r="60" spans="1:13" x14ac:dyDescent="0.35">
      <c r="M60" s="2"/>
    </row>
    <row r="61" spans="1:13" x14ac:dyDescent="0.35">
      <c r="M61" s="2"/>
    </row>
    <row r="62" spans="1:13" ht="29" x14ac:dyDescent="0.35">
      <c r="A62" t="s">
        <v>54</v>
      </c>
      <c r="C62" s="23" t="s">
        <v>47</v>
      </c>
      <c r="D62" s="23" t="s">
        <v>48</v>
      </c>
      <c r="E62" s="23" t="s">
        <v>49</v>
      </c>
      <c r="F62" s="23" t="s">
        <v>50</v>
      </c>
      <c r="G62" s="23" t="s">
        <v>51</v>
      </c>
      <c r="H62" s="24" t="s">
        <v>46</v>
      </c>
      <c r="I62" s="24" t="s">
        <v>43</v>
      </c>
      <c r="J62" s="24" t="s">
        <v>44</v>
      </c>
      <c r="K62" s="24" t="s">
        <v>52</v>
      </c>
      <c r="M62" s="25" t="s">
        <v>37</v>
      </c>
    </row>
    <row r="63" spans="1:13" x14ac:dyDescent="0.35">
      <c r="B63" t="s">
        <v>6</v>
      </c>
      <c r="C63">
        <v>2.44674787097665E-8</v>
      </c>
      <c r="D63">
        <v>6.9854484172537901E-4</v>
      </c>
      <c r="E63">
        <v>7.3420070111751496E-3</v>
      </c>
      <c r="F63">
        <v>6.0806437395512997E-3</v>
      </c>
      <c r="G63">
        <v>8.49417003337293E-4</v>
      </c>
      <c r="H63">
        <v>17.206900000000001</v>
      </c>
      <c r="I63">
        <v>2.2285499999999998</v>
      </c>
      <c r="J63">
        <v>5.6293100000000003</v>
      </c>
      <c r="K63">
        <v>9.3490800000000007</v>
      </c>
      <c r="M63" s="2">
        <f>C63/0.00025*100</f>
        <v>9.7869914839066006E-3</v>
      </c>
    </row>
    <row r="64" spans="1:13" x14ac:dyDescent="0.35">
      <c r="B64" t="s">
        <v>7</v>
      </c>
      <c r="C64">
        <v>5.4821930461912399E-6</v>
      </c>
      <c r="D64">
        <v>8.2621112233027805E-4</v>
      </c>
      <c r="E64">
        <v>6.2604178674519001E-3</v>
      </c>
      <c r="F64">
        <v>5.5474536493420601E-3</v>
      </c>
      <c r="G64">
        <v>1.38491613324731E-3</v>
      </c>
      <c r="H64">
        <v>16.363499999999998</v>
      </c>
      <c r="I64">
        <v>2.1695700000000002</v>
      </c>
      <c r="J64">
        <v>4.7412400000000003</v>
      </c>
      <c r="K64">
        <v>9.4527099999999997</v>
      </c>
      <c r="M64" s="2">
        <f>C64/0.00025*100</f>
        <v>2.1928772184764957</v>
      </c>
    </row>
    <row r="65" spans="1:14" x14ac:dyDescent="0.35">
      <c r="M65" s="2"/>
    </row>
    <row r="66" spans="1:14" ht="29" x14ac:dyDescent="0.35">
      <c r="A66" t="s">
        <v>55</v>
      </c>
      <c r="C66" s="23" t="s">
        <v>47</v>
      </c>
      <c r="D66" s="23" t="s">
        <v>48</v>
      </c>
      <c r="E66" s="23" t="s">
        <v>49</v>
      </c>
      <c r="F66" s="23" t="s">
        <v>50</v>
      </c>
      <c r="G66" s="23" t="s">
        <v>51</v>
      </c>
      <c r="H66" s="24" t="s">
        <v>46</v>
      </c>
      <c r="I66" s="24" t="s">
        <v>43</v>
      </c>
      <c r="J66" s="24" t="s">
        <v>44</v>
      </c>
      <c r="K66" s="24" t="s">
        <v>52</v>
      </c>
      <c r="M66" s="25" t="s">
        <v>37</v>
      </c>
    </row>
    <row r="67" spans="1:14" x14ac:dyDescent="0.35">
      <c r="B67" t="s">
        <v>6</v>
      </c>
      <c r="C67" s="1">
        <v>6.0372700000000004E-8</v>
      </c>
      <c r="D67">
        <v>6.9853799999999996E-4</v>
      </c>
      <c r="E67">
        <v>7.3427600000000003E-3</v>
      </c>
      <c r="F67">
        <v>6.0836199999999997E-3</v>
      </c>
      <c r="G67">
        <v>8.4639600000000002E-4</v>
      </c>
      <c r="H67">
        <v>17.206900000000001</v>
      </c>
      <c r="I67">
        <v>2.2285499999999998</v>
      </c>
      <c r="J67">
        <v>5.6292600000000004</v>
      </c>
      <c r="K67">
        <v>9.3490800000000007</v>
      </c>
      <c r="M67" s="2">
        <f>C67/0.00025*100</f>
        <v>2.4149080000000003E-2</v>
      </c>
    </row>
    <row r="68" spans="1:14" x14ac:dyDescent="0.35">
      <c r="B68" t="s">
        <v>7</v>
      </c>
      <c r="C68" s="1">
        <v>2.34896E-6</v>
      </c>
      <c r="D68">
        <v>8.2647899999999997E-4</v>
      </c>
      <c r="E68">
        <v>6.28788E-3</v>
      </c>
      <c r="F68">
        <v>5.5659400000000001E-3</v>
      </c>
      <c r="G68">
        <v>1.36673E-3</v>
      </c>
      <c r="H68">
        <v>16.434899999999999</v>
      </c>
      <c r="I68">
        <v>2.2382200000000001</v>
      </c>
      <c r="J68">
        <v>4.7436999999999996</v>
      </c>
      <c r="K68">
        <v>9.4530200000000004</v>
      </c>
      <c r="M68" s="2">
        <f>C68/0.00025*100</f>
        <v>0.93958400000000009</v>
      </c>
    </row>
    <row r="69" spans="1:14" x14ac:dyDescent="0.35">
      <c r="M69" s="2"/>
    </row>
    <row r="70" spans="1:14" ht="29" x14ac:dyDescent="0.35">
      <c r="A70" t="s">
        <v>56</v>
      </c>
      <c r="C70" s="23" t="s">
        <v>47</v>
      </c>
      <c r="D70" s="23" t="s">
        <v>48</v>
      </c>
      <c r="E70" s="23" t="s">
        <v>49</v>
      </c>
      <c r="F70" s="23" t="s">
        <v>50</v>
      </c>
      <c r="G70" s="23" t="s">
        <v>51</v>
      </c>
      <c r="H70" s="24" t="s">
        <v>46</v>
      </c>
      <c r="I70" s="24" t="s">
        <v>43</v>
      </c>
      <c r="J70" s="24" t="s">
        <v>44</v>
      </c>
      <c r="K70" s="24" t="s">
        <v>52</v>
      </c>
      <c r="M70" s="25" t="s">
        <v>37</v>
      </c>
    </row>
    <row r="71" spans="1:14" x14ac:dyDescent="0.35">
      <c r="B71" t="s">
        <v>6</v>
      </c>
      <c r="C71" s="1">
        <v>9.3857299999999994E-8</v>
      </c>
      <c r="D71">
        <v>6.9853099999999996E-4</v>
      </c>
      <c r="E71">
        <v>7.3432200000000001E-3</v>
      </c>
      <c r="F71">
        <v>6.0844999999999996E-3</v>
      </c>
      <c r="G71">
        <v>8.45548E-4</v>
      </c>
      <c r="H71">
        <v>17.207999999999998</v>
      </c>
      <c r="I71">
        <v>2.2297600000000002</v>
      </c>
      <c r="J71">
        <v>5.6292099999999996</v>
      </c>
      <c r="K71">
        <v>9.3490699999999993</v>
      </c>
      <c r="M71" s="2">
        <f>C71/0.00025*100</f>
        <v>3.7542919999999994E-2</v>
      </c>
    </row>
    <row r="72" spans="1:14" x14ac:dyDescent="0.35">
      <c r="B72" t="s">
        <v>7</v>
      </c>
      <c r="C72" s="1">
        <v>2.8177000000000001E-6</v>
      </c>
      <c r="D72">
        <v>8.2650900000000001E-4</v>
      </c>
      <c r="E72">
        <v>6.3042999999999997E-3</v>
      </c>
      <c r="F72">
        <v>5.5739600000000002E-3</v>
      </c>
      <c r="G72">
        <v>1.35884E-3</v>
      </c>
      <c r="H72">
        <v>16.436199999999999</v>
      </c>
      <c r="I72">
        <v>2.23942</v>
      </c>
      <c r="J72">
        <v>4.7436999999999996</v>
      </c>
      <c r="K72">
        <v>9.4530899999999995</v>
      </c>
      <c r="M72" s="2">
        <f>C72/0.00025*100</f>
        <v>1.1270800000000001</v>
      </c>
    </row>
    <row r="73" spans="1:14" x14ac:dyDescent="0.35">
      <c r="M73" s="2"/>
    </row>
    <row r="74" spans="1:14" x14ac:dyDescent="0.35">
      <c r="B74" s="22" t="s">
        <v>20</v>
      </c>
      <c r="C74" s="22"/>
      <c r="D74" s="22"/>
      <c r="M74" s="2"/>
    </row>
    <row r="75" spans="1:14" x14ac:dyDescent="0.35">
      <c r="C75" t="s">
        <v>0</v>
      </c>
      <c r="D75" t="s">
        <v>1</v>
      </c>
      <c r="E75" t="s">
        <v>2</v>
      </c>
      <c r="F75" t="s">
        <v>3</v>
      </c>
      <c r="G75" t="s">
        <v>4</v>
      </c>
      <c r="H75" t="s">
        <v>11</v>
      </c>
      <c r="M75" s="2"/>
    </row>
    <row r="76" spans="1:14" x14ac:dyDescent="0.35">
      <c r="B76" t="s">
        <v>18</v>
      </c>
      <c r="C76" s="6">
        <v>22306</v>
      </c>
      <c r="D76" s="6">
        <v>18.276</v>
      </c>
      <c r="E76" s="6">
        <v>-14.7315</v>
      </c>
      <c r="F76" s="6">
        <v>-8.7686499999999992</v>
      </c>
      <c r="G76" s="6">
        <v>63.043100000000003</v>
      </c>
      <c r="H76" s="6">
        <v>-4.9016599999999997</v>
      </c>
      <c r="M76" s="2"/>
      <c r="N76" s="5"/>
    </row>
    <row r="77" spans="1:14" x14ac:dyDescent="0.35">
      <c r="B77" t="s">
        <v>21</v>
      </c>
      <c r="C77" s="6">
        <v>3790.77</v>
      </c>
      <c r="D77" s="6">
        <v>18.3156</v>
      </c>
      <c r="E77" s="6">
        <v>-14.366300000000001</v>
      </c>
      <c r="F77" s="6">
        <v>-8.5093999999999994</v>
      </c>
      <c r="G77" s="6">
        <v>61.476500000000001</v>
      </c>
      <c r="H77" s="6">
        <v>-4.4862500000000001</v>
      </c>
      <c r="M77" s="2"/>
      <c r="N77" s="5"/>
    </row>
    <row r="78" spans="1:14" x14ac:dyDescent="0.35">
      <c r="B78" t="s">
        <v>19</v>
      </c>
      <c r="C78" s="6">
        <v>2902.11</v>
      </c>
      <c r="D78" s="6">
        <v>18.321100000000001</v>
      </c>
      <c r="E78" s="6">
        <v>-14.148</v>
      </c>
      <c r="F78" s="6">
        <v>-8.3908199999999997</v>
      </c>
      <c r="G78" s="6">
        <v>60.704599999999999</v>
      </c>
      <c r="H78" s="6">
        <v>-4.4853199999999998</v>
      </c>
      <c r="M78" s="2"/>
      <c r="N78" s="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BD82-A6D0-46C8-84C7-5CAFF1E908B4}">
  <dimension ref="A1:A4"/>
  <sheetViews>
    <sheetView workbookViewId="0">
      <selection activeCell="A17" sqref="A17"/>
    </sheetView>
  </sheetViews>
  <sheetFormatPr defaultRowHeight="14.5" x14ac:dyDescent="0.35"/>
  <cols>
    <col min="1" max="1" width="156.36328125" customWidth="1"/>
  </cols>
  <sheetData>
    <row r="1" spans="1:1" x14ac:dyDescent="0.35">
      <c r="A1" t="s">
        <v>38</v>
      </c>
    </row>
    <row r="3" spans="1:1" ht="43.5" x14ac:dyDescent="0.35">
      <c r="A3" s="15" t="s">
        <v>57</v>
      </c>
    </row>
    <row r="4" spans="1:1" x14ac:dyDescent="0.35">
      <c r="A4"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Standard run</vt:lpstr>
      <vt:lpstr>Sulfur cycling</vt:lpstr>
      <vt:lpstr>Sensitivity Analysis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Yongli Zhou</dc:creator>
  <cp:lastModifiedBy>Yongli Zhou</cp:lastModifiedBy>
  <dcterms:created xsi:type="dcterms:W3CDTF">2023-07-24T16:58:36Z</dcterms:created>
  <dcterms:modified xsi:type="dcterms:W3CDTF">2024-02-19T04:39:47Z</dcterms:modified>
</cp:coreProperties>
</file>