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ym371_cam_ac_uk/Documents/Open courses/Excel-to-MySQL/New folder/Week 2 excel files/"/>
    </mc:Choice>
  </mc:AlternateContent>
  <xr:revisionPtr revIDLastSave="36" documentId="11_D86852D588A161250FAB743D8E805FCED702E424" xr6:coauthVersionLast="45" xr6:coauthVersionMax="45" xr10:uidLastSave="{39D5B918-587C-4C25-855F-119B4AFB1A87}"/>
  <bookViews>
    <workbookView xWindow="-110" yWindow="-110" windowWidth="22780" windowHeight="14660" tabRatio="500" activeTab="1" xr2:uid="{00000000-000D-0000-FFFF-FFFF00000000}"/>
  </bookViews>
  <sheets>
    <sheet name="Forecasting Soldier Performance" sheetId="1" r:id="rId1"/>
    <sheet name="Sheet1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0" i="2" l="1"/>
  <c r="J20" i="2"/>
  <c r="J21" i="2"/>
  <c r="J22" i="2"/>
  <c r="J23" i="2"/>
  <c r="J24" i="2"/>
  <c r="J25" i="2"/>
  <c r="J26" i="2"/>
  <c r="J27" i="2"/>
  <c r="J28" i="2"/>
  <c r="J29" i="2"/>
  <c r="J19" i="2"/>
  <c r="E20" i="2"/>
  <c r="E21" i="2"/>
  <c r="E22" i="2"/>
  <c r="E23" i="2"/>
  <c r="E24" i="2"/>
  <c r="E25" i="2"/>
  <c r="E26" i="2"/>
  <c r="E27" i="2"/>
  <c r="E28" i="2"/>
  <c r="E29" i="2"/>
  <c r="E30" i="2"/>
  <c r="E19" i="2"/>
  <c r="C15" i="2"/>
  <c r="C16" i="2"/>
  <c r="C30" i="2"/>
  <c r="D15" i="2"/>
  <c r="D16" i="2"/>
  <c r="D30" i="2"/>
  <c r="E15" i="2"/>
  <c r="E16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C19" i="2"/>
  <c r="D19" i="2"/>
  <c r="L15" i="1"/>
  <c r="L16" i="1"/>
  <c r="L30" i="1"/>
  <c r="K13" i="1"/>
  <c r="K2" i="1"/>
  <c r="K3" i="1"/>
  <c r="K4" i="1"/>
  <c r="K5" i="1"/>
  <c r="K6" i="1"/>
  <c r="K7" i="1"/>
  <c r="K8" i="1"/>
  <c r="K9" i="1"/>
  <c r="K10" i="1"/>
  <c r="K11" i="1"/>
  <c r="K12" i="1"/>
  <c r="K15" i="1"/>
  <c r="K16" i="1"/>
  <c r="K30" i="1"/>
  <c r="J13" i="1"/>
  <c r="J2" i="1"/>
  <c r="J3" i="1"/>
  <c r="J4" i="1"/>
  <c r="J5" i="1"/>
  <c r="J6" i="1"/>
  <c r="J7" i="1"/>
  <c r="J8" i="1"/>
  <c r="J9" i="1"/>
  <c r="J10" i="1"/>
  <c r="J11" i="1"/>
  <c r="J12" i="1"/>
  <c r="J15" i="1"/>
  <c r="J16" i="1"/>
  <c r="J30" i="1"/>
  <c r="C15" i="1"/>
  <c r="C16" i="1"/>
  <c r="C30" i="1"/>
  <c r="D15" i="1"/>
  <c r="D16" i="1"/>
  <c r="D30" i="1"/>
  <c r="G30" i="1"/>
  <c r="E15" i="1"/>
  <c r="E16" i="1"/>
  <c r="E30" i="1"/>
  <c r="L29" i="1"/>
  <c r="K29" i="1"/>
  <c r="J29" i="1"/>
  <c r="C29" i="1"/>
  <c r="D29" i="1"/>
  <c r="G29" i="1"/>
  <c r="E29" i="1"/>
  <c r="L28" i="1"/>
  <c r="K28" i="1"/>
  <c r="J28" i="1"/>
  <c r="C28" i="1"/>
  <c r="D28" i="1"/>
  <c r="G28" i="1"/>
  <c r="E28" i="1"/>
  <c r="L27" i="1"/>
  <c r="K27" i="1"/>
  <c r="J27" i="1"/>
  <c r="C27" i="1"/>
  <c r="D27" i="1"/>
  <c r="G27" i="1"/>
  <c r="E27" i="1"/>
  <c r="L26" i="1"/>
  <c r="K26" i="1"/>
  <c r="J26" i="1"/>
  <c r="C26" i="1"/>
  <c r="D26" i="1"/>
  <c r="G26" i="1"/>
  <c r="E26" i="1"/>
  <c r="L25" i="1"/>
  <c r="K25" i="1"/>
  <c r="J25" i="1"/>
  <c r="C25" i="1"/>
  <c r="D25" i="1"/>
  <c r="G25" i="1"/>
  <c r="E25" i="1"/>
  <c r="L24" i="1"/>
  <c r="K24" i="1"/>
  <c r="J24" i="1"/>
  <c r="C24" i="1"/>
  <c r="D24" i="1"/>
  <c r="G24" i="1"/>
  <c r="E24" i="1"/>
  <c r="L23" i="1"/>
  <c r="K23" i="1"/>
  <c r="J23" i="1"/>
  <c r="C23" i="1"/>
  <c r="D23" i="1"/>
  <c r="G23" i="1"/>
  <c r="E23" i="1"/>
  <c r="L22" i="1"/>
  <c r="K22" i="1"/>
  <c r="J22" i="1"/>
  <c r="C22" i="1"/>
  <c r="D22" i="1"/>
  <c r="G22" i="1"/>
  <c r="E22" i="1"/>
  <c r="L21" i="1"/>
  <c r="K21" i="1"/>
  <c r="J21" i="1"/>
  <c r="C21" i="1"/>
  <c r="D21" i="1"/>
  <c r="G21" i="1"/>
  <c r="E21" i="1"/>
  <c r="L20" i="1"/>
  <c r="K20" i="1"/>
  <c r="J20" i="1"/>
  <c r="C20" i="1"/>
  <c r="D20" i="1"/>
  <c r="G20" i="1"/>
  <c r="E20" i="1"/>
  <c r="L19" i="1"/>
  <c r="K19" i="1"/>
  <c r="J19" i="1"/>
  <c r="C19" i="1"/>
  <c r="D19" i="1"/>
  <c r="G19" i="1"/>
  <c r="E19" i="1"/>
  <c r="M16" i="1"/>
  <c r="M15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<sst xmlns="http://schemas.openxmlformats.org/spreadsheetml/2006/main" count="38" uniqueCount="16">
  <si>
    <t>Soldier ID</t>
  </si>
  <si>
    <t xml:space="preserve">Height (inches) </t>
  </si>
  <si>
    <t xml:space="preserve">Weight (pounds) </t>
  </si>
  <si>
    <t>Age (years)</t>
  </si>
  <si>
    <t>Completed Goal of carrying 100 pound pack 4 miles in 1 hour?</t>
  </si>
  <si>
    <t xml:space="preserve">Height cm) </t>
  </si>
  <si>
    <t>Completed Goal of carrying 45.3 kg pack 6.44 km  in 1 hour?</t>
  </si>
  <si>
    <t>Average</t>
  </si>
  <si>
    <t xml:space="preserve">Std Dev </t>
  </si>
  <si>
    <t xml:space="preserve">Stdev </t>
  </si>
  <si>
    <t>Standardized Height</t>
  </si>
  <si>
    <t>Standardized Weight</t>
  </si>
  <si>
    <t>Standardized Age</t>
  </si>
  <si>
    <t>Copyright Daniel Egger/ Attribution 4.0 International (CC BY 4.0)</t>
  </si>
  <si>
    <t>height + weight</t>
  </si>
  <si>
    <t xml:space="preserve">false positive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</si>
</sst>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0" xfId="0" applyNumberFormat="1" applyBorder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7" xfId="0" applyNumberFormat="1" applyBorder="1"/>
    <xf numFmtId="2" fontId="0" fillId="0" borderId="5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6"/>
  <sheetViews>
    <sheetView zoomScale="85" zoomScaleNormal="85" zoomScalePageLayoutView="85" workbookViewId="0">
      <selection activeCell="G2" sqref="G2"/>
    </sheetView>
  </sheetViews>
  <sheetFormatPr defaultColWidth="11.1640625" defaultRowHeight="15.5" x14ac:dyDescent="0.35"/>
  <cols>
    <col min="3" max="3" width="19.6640625" customWidth="1"/>
    <col min="4" max="4" width="21.5" customWidth="1"/>
    <col min="5" max="5" width="31" hidden="1" customWidth="1"/>
    <col min="6" max="6" width="19.6640625" customWidth="1"/>
    <col min="7" max="7" width="17" customWidth="1"/>
    <col min="8" max="8" width="23.33203125" customWidth="1"/>
    <col min="10" max="10" width="25.1640625" customWidth="1"/>
    <col min="11" max="11" width="23" customWidth="1"/>
    <col min="12" max="12" width="22.6640625" customWidth="1"/>
    <col min="13" max="13" width="10.5" customWidth="1"/>
    <col min="16" max="16" width="19.83203125" customWidth="1"/>
  </cols>
  <sheetData>
    <row r="1" spans="2:22" x14ac:dyDescent="0.35">
      <c r="B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4"/>
      <c r="I1" s="5" t="s">
        <v>0</v>
      </c>
      <c r="J1" s="5" t="s">
        <v>5</v>
      </c>
      <c r="K1" s="5" t="s">
        <v>2</v>
      </c>
      <c r="L1" s="5" t="s">
        <v>3</v>
      </c>
      <c r="M1" s="5" t="s">
        <v>6</v>
      </c>
    </row>
    <row r="2" spans="2:22" x14ac:dyDescent="0.35">
      <c r="B2">
        <v>1</v>
      </c>
      <c r="C2" s="6">
        <v>73</v>
      </c>
      <c r="D2" s="4">
        <v>280</v>
      </c>
      <c r="E2" s="4">
        <v>26</v>
      </c>
      <c r="F2" s="7">
        <v>1</v>
      </c>
      <c r="G2" s="8">
        <f>D2+F2</f>
        <v>281</v>
      </c>
      <c r="I2" s="6">
        <v>1</v>
      </c>
      <c r="J2" s="4">
        <f>C2*2.54</f>
        <v>185.42000000000002</v>
      </c>
      <c r="K2" s="4">
        <f>D2*0.453</f>
        <v>126.84</v>
      </c>
      <c r="L2" s="4">
        <v>18</v>
      </c>
      <c r="M2" s="7">
        <v>1</v>
      </c>
      <c r="T2" s="9"/>
      <c r="U2" s="9"/>
      <c r="V2" s="9"/>
    </row>
    <row r="3" spans="2:22" x14ac:dyDescent="0.35">
      <c r="B3">
        <v>2</v>
      </c>
      <c r="C3" s="6">
        <v>72</v>
      </c>
      <c r="D3" s="4">
        <v>165</v>
      </c>
      <c r="E3" s="4">
        <v>40</v>
      </c>
      <c r="F3" s="7">
        <v>1</v>
      </c>
      <c r="G3" s="8">
        <f>D3+F3</f>
        <v>166</v>
      </c>
      <c r="I3" s="6">
        <v>2</v>
      </c>
      <c r="J3" s="4">
        <f>C3*2.54</f>
        <v>182.88</v>
      </c>
      <c r="K3" s="4">
        <f>D3*0.453</f>
        <v>74.745000000000005</v>
      </c>
      <c r="L3" s="4">
        <v>20</v>
      </c>
      <c r="M3" s="7">
        <v>1</v>
      </c>
      <c r="T3" s="9"/>
      <c r="U3" s="9"/>
      <c r="V3" s="9"/>
    </row>
    <row r="4" spans="2:22" x14ac:dyDescent="0.35">
      <c r="B4">
        <v>3</v>
      </c>
      <c r="C4" s="6">
        <v>71</v>
      </c>
      <c r="D4" s="4">
        <v>105</v>
      </c>
      <c r="E4" s="4">
        <v>25</v>
      </c>
      <c r="F4" s="7">
        <v>0</v>
      </c>
      <c r="G4" s="8">
        <f>D4+F4</f>
        <v>105</v>
      </c>
      <c r="I4" s="6">
        <v>3</v>
      </c>
      <c r="J4" s="4">
        <f>C4*2.54</f>
        <v>180.34</v>
      </c>
      <c r="K4" s="4">
        <f>D4*0.453</f>
        <v>47.565000000000005</v>
      </c>
      <c r="L4" s="4">
        <v>19</v>
      </c>
      <c r="M4" s="7">
        <v>0</v>
      </c>
      <c r="T4" s="9"/>
      <c r="U4" s="9"/>
      <c r="V4" s="9"/>
    </row>
    <row r="5" spans="2:22" x14ac:dyDescent="0.35">
      <c r="B5">
        <v>4</v>
      </c>
      <c r="C5" s="6">
        <v>70</v>
      </c>
      <c r="D5" s="4">
        <v>130</v>
      </c>
      <c r="E5" s="4">
        <v>30</v>
      </c>
      <c r="F5" s="7">
        <v>1</v>
      </c>
      <c r="G5" s="8">
        <f>D5+F5</f>
        <v>131</v>
      </c>
      <c r="I5" s="6">
        <v>4</v>
      </c>
      <c r="J5" s="4">
        <f>C5*2.54</f>
        <v>177.8</v>
      </c>
      <c r="K5" s="4">
        <f>D5*0.453</f>
        <v>58.89</v>
      </c>
      <c r="L5" s="4">
        <v>23</v>
      </c>
      <c r="M5" s="7">
        <v>1</v>
      </c>
      <c r="T5" s="9"/>
      <c r="U5" s="9"/>
      <c r="V5" s="9"/>
    </row>
    <row r="6" spans="2:22" x14ac:dyDescent="0.35">
      <c r="B6">
        <v>5</v>
      </c>
      <c r="C6" s="6">
        <v>68</v>
      </c>
      <c r="D6" s="4">
        <v>150</v>
      </c>
      <c r="E6" s="4">
        <v>50</v>
      </c>
      <c r="F6" s="7">
        <v>0</v>
      </c>
      <c r="G6" s="8">
        <f>D6+F6</f>
        <v>150</v>
      </c>
      <c r="I6" s="6">
        <v>5</v>
      </c>
      <c r="J6" s="4">
        <f>C6*2.54</f>
        <v>172.72</v>
      </c>
      <c r="K6" s="4">
        <f>D6*0.453</f>
        <v>67.95</v>
      </c>
      <c r="L6" s="4">
        <v>22</v>
      </c>
      <c r="M6" s="7">
        <v>0</v>
      </c>
      <c r="T6" s="9"/>
      <c r="U6" s="9"/>
      <c r="V6" s="9"/>
    </row>
    <row r="7" spans="2:22" x14ac:dyDescent="0.35">
      <c r="B7">
        <v>6</v>
      </c>
      <c r="C7" s="6">
        <v>66</v>
      </c>
      <c r="D7" s="4">
        <v>195</v>
      </c>
      <c r="E7" s="4">
        <v>21</v>
      </c>
      <c r="F7" s="7">
        <v>1</v>
      </c>
      <c r="G7" s="8">
        <f>D7+F7</f>
        <v>196</v>
      </c>
      <c r="I7" s="6">
        <v>6</v>
      </c>
      <c r="J7" s="4">
        <f>C7*2.54</f>
        <v>167.64000000000001</v>
      </c>
      <c r="K7" s="4">
        <f>D7*0.453</f>
        <v>88.335000000000008</v>
      </c>
      <c r="L7" s="4">
        <v>21</v>
      </c>
      <c r="M7" s="7">
        <v>1</v>
      </c>
      <c r="T7" s="9"/>
      <c r="U7" s="9"/>
      <c r="V7" s="9"/>
    </row>
    <row r="8" spans="2:22" x14ac:dyDescent="0.35">
      <c r="B8">
        <v>7</v>
      </c>
      <c r="C8" s="6">
        <v>65</v>
      </c>
      <c r="D8" s="4">
        <v>100</v>
      </c>
      <c r="E8" s="4">
        <v>22</v>
      </c>
      <c r="F8" s="7">
        <v>0</v>
      </c>
      <c r="G8" s="8">
        <f>D8+F8</f>
        <v>100</v>
      </c>
      <c r="I8" s="6">
        <v>7</v>
      </c>
      <c r="J8" s="4">
        <f>C8*2.54</f>
        <v>165.1</v>
      </c>
      <c r="K8" s="4">
        <f>D8*0.453</f>
        <v>45.300000000000004</v>
      </c>
      <c r="L8" s="4">
        <v>50</v>
      </c>
      <c r="M8" s="7">
        <v>0</v>
      </c>
      <c r="T8" s="9"/>
      <c r="U8" s="9"/>
      <c r="V8" s="9"/>
    </row>
    <row r="9" spans="2:22" x14ac:dyDescent="0.35">
      <c r="B9">
        <v>8</v>
      </c>
      <c r="C9" s="6">
        <v>64</v>
      </c>
      <c r="D9" s="4">
        <v>110</v>
      </c>
      <c r="E9" s="4">
        <v>23</v>
      </c>
      <c r="F9" s="7">
        <v>1</v>
      </c>
      <c r="G9" s="8">
        <f>D9+F9</f>
        <v>111</v>
      </c>
      <c r="I9" s="6">
        <v>8</v>
      </c>
      <c r="J9" s="4">
        <f>C9*2.54</f>
        <v>162.56</v>
      </c>
      <c r="K9" s="4">
        <f>D9*0.453</f>
        <v>49.83</v>
      </c>
      <c r="L9" s="4">
        <v>30</v>
      </c>
      <c r="M9" s="7">
        <v>1</v>
      </c>
      <c r="T9" s="9"/>
      <c r="U9" s="9"/>
      <c r="V9" s="9"/>
    </row>
    <row r="10" spans="2:22" x14ac:dyDescent="0.35">
      <c r="B10">
        <v>9</v>
      </c>
      <c r="C10" s="6">
        <v>63</v>
      </c>
      <c r="D10" s="4">
        <v>120</v>
      </c>
      <c r="E10" s="4">
        <v>19</v>
      </c>
      <c r="F10" s="7">
        <v>0</v>
      </c>
      <c r="G10" s="8">
        <f>D10+F10</f>
        <v>120</v>
      </c>
      <c r="I10" s="6">
        <v>9</v>
      </c>
      <c r="J10" s="4">
        <f>C10*2.54</f>
        <v>160.02000000000001</v>
      </c>
      <c r="K10" s="4">
        <f>D10*0.453</f>
        <v>54.36</v>
      </c>
      <c r="L10" s="4">
        <v>25</v>
      </c>
      <c r="M10" s="7">
        <v>0</v>
      </c>
      <c r="T10" s="9"/>
      <c r="U10" s="9"/>
      <c r="V10" s="9"/>
    </row>
    <row r="11" spans="2:22" x14ac:dyDescent="0.35">
      <c r="B11">
        <v>10</v>
      </c>
      <c r="C11" s="6">
        <v>62.5</v>
      </c>
      <c r="D11" s="4">
        <v>210</v>
      </c>
      <c r="E11" s="4">
        <v>24</v>
      </c>
      <c r="F11" s="7">
        <v>0</v>
      </c>
      <c r="G11" s="8">
        <f>D11+F11</f>
        <v>210</v>
      </c>
      <c r="I11" s="6">
        <v>10</v>
      </c>
      <c r="J11" s="4">
        <f>C11*2.54</f>
        <v>158.75</v>
      </c>
      <c r="K11" s="4">
        <f>D11*0.453</f>
        <v>95.13000000000001</v>
      </c>
      <c r="L11" s="4">
        <v>40</v>
      </c>
      <c r="M11" s="7">
        <v>0</v>
      </c>
      <c r="T11" s="9"/>
      <c r="U11" s="9"/>
      <c r="V11" s="9"/>
    </row>
    <row r="12" spans="2:22" x14ac:dyDescent="0.35">
      <c r="B12">
        <v>11</v>
      </c>
      <c r="C12" s="6">
        <v>62</v>
      </c>
      <c r="D12" s="4">
        <v>140</v>
      </c>
      <c r="E12" s="4">
        <v>20</v>
      </c>
      <c r="F12" s="7">
        <v>1</v>
      </c>
      <c r="G12" s="8">
        <f>D12+F12</f>
        <v>141</v>
      </c>
      <c r="I12" s="6">
        <v>11</v>
      </c>
      <c r="J12" s="4">
        <f>C12*2.54</f>
        <v>157.47999999999999</v>
      </c>
      <c r="K12" s="4">
        <f>D12*0.453</f>
        <v>63.42</v>
      </c>
      <c r="L12" s="4">
        <v>26</v>
      </c>
      <c r="M12" s="7">
        <v>1</v>
      </c>
      <c r="T12" s="9"/>
      <c r="U12" s="9"/>
      <c r="V12" s="9"/>
    </row>
    <row r="13" spans="2:22" x14ac:dyDescent="0.35">
      <c r="B13">
        <v>12</v>
      </c>
      <c r="C13" s="10">
        <v>60</v>
      </c>
      <c r="D13" s="11">
        <v>90</v>
      </c>
      <c r="E13" s="11">
        <v>18</v>
      </c>
      <c r="F13" s="12">
        <v>0</v>
      </c>
      <c r="G13" s="8">
        <f>D13+F13</f>
        <v>90</v>
      </c>
      <c r="I13" s="10">
        <v>12</v>
      </c>
      <c r="J13" s="11">
        <f>C13*2.54</f>
        <v>152.4</v>
      </c>
      <c r="K13" s="11">
        <f>D13*0.453</f>
        <v>40.770000000000003</v>
      </c>
      <c r="L13" s="11">
        <v>24</v>
      </c>
      <c r="M13" s="12">
        <v>0</v>
      </c>
    </row>
    <row r="15" spans="2:22" x14ac:dyDescent="0.35">
      <c r="B15" s="1" t="s">
        <v>7</v>
      </c>
      <c r="C15" s="13">
        <f>AVERAGE(C2:C13)</f>
        <v>66.375</v>
      </c>
      <c r="D15" s="13">
        <f>AVERAGE(D2:D13)</f>
        <v>149.58333333333334</v>
      </c>
      <c r="E15" s="14">
        <f>AVERAGE(E2:E13)</f>
        <v>26.5</v>
      </c>
      <c r="F15" s="9"/>
      <c r="G15" s="9"/>
      <c r="I15" s="15" t="s">
        <v>7</v>
      </c>
      <c r="J15" s="13">
        <f>AVERAGE(J2:J13)</f>
        <v>168.5925</v>
      </c>
      <c r="K15" s="13">
        <f>AVERAGE(K2:K13)</f>
        <v>67.761250000000004</v>
      </c>
      <c r="L15" s="14">
        <f>AVERAGE(L2:L13)</f>
        <v>26.5</v>
      </c>
      <c r="M15" s="9">
        <f>AVERAGE(M2:M13)</f>
        <v>0.5</v>
      </c>
    </row>
    <row r="16" spans="2:22" x14ac:dyDescent="0.35">
      <c r="B16" s="10" t="s">
        <v>8</v>
      </c>
      <c r="C16" s="16">
        <f>STDEVP(C2:C13)</f>
        <v>4.1489205423419078</v>
      </c>
      <c r="D16" s="16">
        <f>STDEVP(D2:D13)</f>
        <v>53.129493274033358</v>
      </c>
      <c r="E16" s="17">
        <f>STDEVP(E2:E13)</f>
        <v>9.0783625542642152</v>
      </c>
      <c r="F16" s="9"/>
      <c r="G16" s="9"/>
      <c r="I16" s="18" t="s">
        <v>9</v>
      </c>
      <c r="J16" s="16">
        <f>STDEVP(J2:J13)</f>
        <v>10.538258177548446</v>
      </c>
      <c r="K16" s="16">
        <f>STDEVP(K2:K13)</f>
        <v>24.067660453137123</v>
      </c>
      <c r="L16" s="17">
        <f>STDEVP(L2:L13)</f>
        <v>9.0783625542642152</v>
      </c>
      <c r="M16" s="9">
        <f>STDEVP(M2:M13)</f>
        <v>0.5</v>
      </c>
    </row>
    <row r="17" spans="2:13" x14ac:dyDescent="0.35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2:13" x14ac:dyDescent="0.35">
      <c r="B18" t="s">
        <v>0</v>
      </c>
      <c r="C18" t="s">
        <v>10</v>
      </c>
      <c r="D18" t="s">
        <v>11</v>
      </c>
      <c r="E18" t="s">
        <v>12</v>
      </c>
      <c r="F18" s="3" t="s">
        <v>4</v>
      </c>
      <c r="I18" s="5" t="s">
        <v>0</v>
      </c>
      <c r="J18" s="5" t="s">
        <v>10</v>
      </c>
      <c r="K18" s="5" t="s">
        <v>11</v>
      </c>
      <c r="L18" s="5" t="s">
        <v>12</v>
      </c>
      <c r="M18" s="5" t="s">
        <v>6</v>
      </c>
    </row>
    <row r="19" spans="2:13" x14ac:dyDescent="0.35">
      <c r="B19">
        <v>1</v>
      </c>
      <c r="C19" s="15">
        <f>STANDARDIZE(C2,C$15,C$16)</f>
        <v>1.5968008864928611</v>
      </c>
      <c r="D19" s="13">
        <f t="shared" ref="C19:E30" si="0">STANDARDIZE(D2,D$15,D$16)</f>
        <v>2.4546943445140448</v>
      </c>
      <c r="E19" s="13">
        <f t="shared" si="0"/>
        <v>-5.5076011451552352E-2</v>
      </c>
      <c r="F19" s="7">
        <v>1</v>
      </c>
      <c r="G19" s="8">
        <f>C19+D19</f>
        <v>4.0514952310069061</v>
      </c>
      <c r="I19" s="6">
        <v>1</v>
      </c>
      <c r="J19" s="8">
        <f>STANDARDIZE(J2, J$15, J$16)</f>
        <v>1.5968008864928624</v>
      </c>
      <c r="K19" s="8">
        <f t="shared" ref="K19:L19" si="1">STANDARDIZE(K2, K$15, K$16)</f>
        <v>2.4546943445140434</v>
      </c>
      <c r="L19" s="8">
        <f t="shared" si="1"/>
        <v>-0.93629219467639002</v>
      </c>
      <c r="M19" s="7">
        <v>1</v>
      </c>
    </row>
    <row r="20" spans="2:13" x14ac:dyDescent="0.35">
      <c r="B20">
        <v>2</v>
      </c>
      <c r="C20" s="19">
        <f>STANDARDIZE(C3,C$15,C$16)</f>
        <v>1.3557743375882783</v>
      </c>
      <c r="D20" s="8">
        <f t="shared" si="0"/>
        <v>0.29017153593296996</v>
      </c>
      <c r="E20" s="8">
        <f t="shared" si="0"/>
        <v>1.4870523091919137</v>
      </c>
      <c r="F20" s="7">
        <v>1</v>
      </c>
      <c r="G20" s="8">
        <f>C20+D20</f>
        <v>1.6459458735212482</v>
      </c>
      <c r="I20" s="6">
        <v>2</v>
      </c>
      <c r="J20" s="8">
        <f t="shared" ref="J20:L30" si="2">STANDARDIZE(J3, J$15, J$16)</f>
        <v>1.3557743375882776</v>
      </c>
      <c r="K20" s="8">
        <f t="shared" si="2"/>
        <v>0.29017153593297002</v>
      </c>
      <c r="L20" s="8">
        <f t="shared" si="2"/>
        <v>-0.71598814887018059</v>
      </c>
      <c r="M20" s="7">
        <v>1</v>
      </c>
    </row>
    <row r="21" spans="2:13" x14ac:dyDescent="0.35">
      <c r="B21">
        <v>3</v>
      </c>
      <c r="C21" s="19">
        <f t="shared" si="0"/>
        <v>1.1147477886836954</v>
      </c>
      <c r="D21" s="8">
        <f t="shared" si="0"/>
        <v>-0.83914471202237328</v>
      </c>
      <c r="E21" s="8">
        <f t="shared" si="0"/>
        <v>-0.16522803435465705</v>
      </c>
      <c r="F21" s="7">
        <v>0</v>
      </c>
      <c r="G21" s="8">
        <f>C21+D21</f>
        <v>0.27560307666132211</v>
      </c>
      <c r="I21" s="6">
        <v>3</v>
      </c>
      <c r="J21" s="8">
        <f t="shared" si="2"/>
        <v>1.1147477886836956</v>
      </c>
      <c r="K21" s="8">
        <f t="shared" si="2"/>
        <v>-0.83914471202237273</v>
      </c>
      <c r="L21" s="8">
        <f t="shared" si="2"/>
        <v>-0.82614017177328536</v>
      </c>
      <c r="M21" s="7">
        <v>0</v>
      </c>
    </row>
    <row r="22" spans="2:13" x14ac:dyDescent="0.35">
      <c r="B22">
        <v>4</v>
      </c>
      <c r="C22" s="19">
        <f t="shared" si="0"/>
        <v>0.87372123977911265</v>
      </c>
      <c r="D22" s="8">
        <f t="shared" si="0"/>
        <v>-0.36859627537431361</v>
      </c>
      <c r="E22" s="8">
        <f t="shared" si="0"/>
        <v>0.38553208016086649</v>
      </c>
      <c r="F22" s="7">
        <v>1</v>
      </c>
      <c r="G22" s="8">
        <f>C22+D22</f>
        <v>0.50512496440479904</v>
      </c>
      <c r="I22" s="6">
        <v>4</v>
      </c>
      <c r="J22" s="8">
        <f t="shared" si="2"/>
        <v>0.87372123977911353</v>
      </c>
      <c r="K22" s="8">
        <f t="shared" si="2"/>
        <v>-0.36859627537431339</v>
      </c>
      <c r="L22" s="8">
        <f t="shared" si="2"/>
        <v>-0.38553208016086649</v>
      </c>
      <c r="M22" s="7">
        <v>1</v>
      </c>
    </row>
    <row r="23" spans="2:13" x14ac:dyDescent="0.35">
      <c r="B23">
        <v>5</v>
      </c>
      <c r="C23" s="19">
        <f t="shared" si="0"/>
        <v>0.39166814196994704</v>
      </c>
      <c r="D23" s="8">
        <f t="shared" si="0"/>
        <v>7.8424739441341502E-3</v>
      </c>
      <c r="E23" s="8">
        <f t="shared" si="0"/>
        <v>2.5885725382229605</v>
      </c>
      <c r="F23" s="7">
        <v>0</v>
      </c>
      <c r="G23" s="8">
        <f>C23+D23</f>
        <v>0.39951061591408121</v>
      </c>
      <c r="I23" s="6">
        <v>5</v>
      </c>
      <c r="J23" s="8">
        <f t="shared" si="2"/>
        <v>0.39166814196994681</v>
      </c>
      <c r="K23" s="8">
        <f t="shared" si="2"/>
        <v>7.8424739441342768E-3</v>
      </c>
      <c r="L23" s="8">
        <f t="shared" si="2"/>
        <v>-0.4956841030639712</v>
      </c>
      <c r="M23" s="7">
        <v>0</v>
      </c>
    </row>
    <row r="24" spans="2:13" x14ac:dyDescent="0.35">
      <c r="B24">
        <v>6</v>
      </c>
      <c r="C24" s="19">
        <f t="shared" si="0"/>
        <v>-9.0384955839218545E-2</v>
      </c>
      <c r="D24" s="8">
        <f t="shared" si="0"/>
        <v>0.85482965991064164</v>
      </c>
      <c r="E24" s="8">
        <f t="shared" si="0"/>
        <v>-0.60583612596707592</v>
      </c>
      <c r="F24" s="7">
        <v>1</v>
      </c>
      <c r="G24" s="8">
        <f>C24+D24</f>
        <v>0.76444470407142306</v>
      </c>
      <c r="I24" s="6">
        <v>6</v>
      </c>
      <c r="J24" s="8">
        <f t="shared" si="2"/>
        <v>-9.0384955839217254E-2</v>
      </c>
      <c r="K24" s="8">
        <f t="shared" si="2"/>
        <v>0.85482965991064153</v>
      </c>
      <c r="L24" s="8">
        <f t="shared" si="2"/>
        <v>-0.60583612596707592</v>
      </c>
      <c r="M24" s="7">
        <v>1</v>
      </c>
    </row>
    <row r="25" spans="2:13" x14ac:dyDescent="0.35">
      <c r="B25">
        <v>7</v>
      </c>
      <c r="C25" s="19">
        <f t="shared" si="0"/>
        <v>-0.33141150474380132</v>
      </c>
      <c r="D25" s="8">
        <f t="shared" si="0"/>
        <v>-0.93325439935198529</v>
      </c>
      <c r="E25" s="8">
        <f t="shared" si="0"/>
        <v>-0.4956841030639712</v>
      </c>
      <c r="F25" s="7">
        <v>0</v>
      </c>
      <c r="G25" s="8">
        <f>C25+D25</f>
        <v>-1.2646659040957866</v>
      </c>
      <c r="I25" s="6">
        <v>7</v>
      </c>
      <c r="J25" s="8">
        <f t="shared" si="2"/>
        <v>-0.33141150474380199</v>
      </c>
      <c r="K25" s="8">
        <f t="shared" si="2"/>
        <v>-0.93325439935198462</v>
      </c>
      <c r="L25" s="8">
        <f t="shared" si="2"/>
        <v>2.5885725382229605</v>
      </c>
      <c r="M25" s="7">
        <v>0</v>
      </c>
    </row>
    <row r="26" spans="2:13" x14ac:dyDescent="0.35">
      <c r="B26">
        <v>8</v>
      </c>
      <c r="C26" s="19">
        <f t="shared" si="0"/>
        <v>-0.57243805364838418</v>
      </c>
      <c r="D26" s="8">
        <f t="shared" si="0"/>
        <v>-0.74503502469276139</v>
      </c>
      <c r="E26" s="8">
        <f t="shared" si="0"/>
        <v>-0.38553208016086649</v>
      </c>
      <c r="F26" s="7">
        <v>1</v>
      </c>
      <c r="G26" s="8">
        <f>C26+D26</f>
        <v>-1.3174730783411457</v>
      </c>
      <c r="I26" s="6">
        <v>8</v>
      </c>
      <c r="J26" s="8">
        <f t="shared" si="2"/>
        <v>-0.57243805364838396</v>
      </c>
      <c r="K26" s="8">
        <f t="shared" si="2"/>
        <v>-0.74503502469276106</v>
      </c>
      <c r="L26" s="8">
        <f t="shared" si="2"/>
        <v>0.38553208016086649</v>
      </c>
      <c r="M26" s="7">
        <v>1</v>
      </c>
    </row>
    <row r="27" spans="2:13" x14ac:dyDescent="0.35">
      <c r="B27">
        <v>9</v>
      </c>
      <c r="C27" s="19">
        <f t="shared" si="0"/>
        <v>-0.81346460255296693</v>
      </c>
      <c r="D27" s="8">
        <f t="shared" si="0"/>
        <v>-0.5568156500335375</v>
      </c>
      <c r="E27" s="8">
        <f t="shared" si="0"/>
        <v>-0.82614017177328536</v>
      </c>
      <c r="F27" s="7">
        <v>0</v>
      </c>
      <c r="G27" s="8">
        <f>C27+D27</f>
        <v>-1.3702802525865043</v>
      </c>
      <c r="I27" s="6">
        <v>9</v>
      </c>
      <c r="J27" s="8">
        <f t="shared" si="2"/>
        <v>-0.81346460255296604</v>
      </c>
      <c r="K27" s="8">
        <f t="shared" si="2"/>
        <v>-0.55681565003353728</v>
      </c>
      <c r="L27" s="8">
        <f t="shared" si="2"/>
        <v>-0.16522803435465705</v>
      </c>
      <c r="M27" s="7">
        <v>0</v>
      </c>
    </row>
    <row r="28" spans="2:13" x14ac:dyDescent="0.35">
      <c r="B28">
        <v>10</v>
      </c>
      <c r="C28" s="19">
        <f t="shared" si="0"/>
        <v>-0.93397787700525836</v>
      </c>
      <c r="D28" s="8">
        <f t="shared" si="0"/>
        <v>1.1371587218994774</v>
      </c>
      <c r="E28" s="8">
        <f t="shared" si="0"/>
        <v>-0.27538005725776177</v>
      </c>
      <c r="F28" s="7">
        <v>0</v>
      </c>
      <c r="G28" s="8">
        <f>C28+D28</f>
        <v>0.20318084489421906</v>
      </c>
      <c r="I28" s="6">
        <v>10</v>
      </c>
      <c r="J28" s="8">
        <f t="shared" si="2"/>
        <v>-0.93397787700525836</v>
      </c>
      <c r="K28" s="8">
        <f t="shared" si="2"/>
        <v>1.1371587218994774</v>
      </c>
      <c r="L28" s="8">
        <f t="shared" si="2"/>
        <v>1.4870523091919137</v>
      </c>
      <c r="M28" s="7">
        <v>0</v>
      </c>
    </row>
    <row r="29" spans="2:13" x14ac:dyDescent="0.35">
      <c r="B29">
        <v>11</v>
      </c>
      <c r="C29" s="19">
        <f t="shared" si="0"/>
        <v>-1.0544911514575497</v>
      </c>
      <c r="D29" s="8">
        <f t="shared" si="0"/>
        <v>-0.18037690071508974</v>
      </c>
      <c r="E29" s="8">
        <f t="shared" si="0"/>
        <v>-0.71598814887018059</v>
      </c>
      <c r="F29" s="7">
        <v>1</v>
      </c>
      <c r="G29" s="8">
        <f>C29+D29</f>
        <v>-1.2348680521726394</v>
      </c>
      <c r="I29" s="6">
        <v>11</v>
      </c>
      <c r="J29" s="8">
        <f t="shared" si="2"/>
        <v>-1.0544911514575508</v>
      </c>
      <c r="K29" s="8">
        <f t="shared" si="2"/>
        <v>-0.18037690071508958</v>
      </c>
      <c r="L29" s="8">
        <f t="shared" si="2"/>
        <v>-5.5076011451552352E-2</v>
      </c>
      <c r="M29" s="7">
        <v>1</v>
      </c>
    </row>
    <row r="30" spans="2:13" x14ac:dyDescent="0.35">
      <c r="B30">
        <v>12</v>
      </c>
      <c r="C30" s="18">
        <f t="shared" si="0"/>
        <v>-1.5365442492667154</v>
      </c>
      <c r="D30" s="16">
        <f t="shared" si="0"/>
        <v>-1.1214737740112091</v>
      </c>
      <c r="E30" s="16">
        <f t="shared" si="0"/>
        <v>-0.93629219467639002</v>
      </c>
      <c r="F30" s="12">
        <v>0</v>
      </c>
      <c r="G30" s="8">
        <f>C30+D30</f>
        <v>-2.6580180232779247</v>
      </c>
      <c r="I30" s="10">
        <v>12</v>
      </c>
      <c r="J30" s="16">
        <f t="shared" si="2"/>
        <v>-1.5365442492667147</v>
      </c>
      <c r="K30" s="16">
        <f t="shared" si="2"/>
        <v>-1.1214737740112084</v>
      </c>
      <c r="L30" s="16">
        <f t="shared" si="2"/>
        <v>-0.27538005725776177</v>
      </c>
      <c r="M30" s="12">
        <v>0</v>
      </c>
    </row>
    <row r="35" spans="3:4" x14ac:dyDescent="0.35">
      <c r="D35" s="9"/>
    </row>
    <row r="36" spans="3:4" x14ac:dyDescent="0.35">
      <c r="D36" s="9"/>
    </row>
    <row r="37" spans="3:4" x14ac:dyDescent="0.35">
      <c r="D37" s="9"/>
    </row>
    <row r="38" spans="3:4" x14ac:dyDescent="0.35">
      <c r="D38" s="9"/>
    </row>
    <row r="39" spans="3:4" x14ac:dyDescent="0.35">
      <c r="D39" s="9"/>
    </row>
    <row r="40" spans="3:4" x14ac:dyDescent="0.35">
      <c r="D40" s="9"/>
    </row>
    <row r="41" spans="3:4" ht="21" x14ac:dyDescent="0.5">
      <c r="C41" s="20" t="s">
        <v>13</v>
      </c>
      <c r="D41" s="9"/>
    </row>
    <row r="42" spans="3:4" x14ac:dyDescent="0.35">
      <c r="D42" s="9"/>
    </row>
    <row r="43" spans="3:4" x14ac:dyDescent="0.35">
      <c r="D43" s="9"/>
    </row>
    <row r="44" spans="3:4" x14ac:dyDescent="0.35">
      <c r="D44" s="9"/>
    </row>
    <row r="45" spans="3:4" x14ac:dyDescent="0.35">
      <c r="D45" s="9"/>
    </row>
    <row r="46" spans="3:4" x14ac:dyDescent="0.35">
      <c r="D46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E3B5-9986-4F87-80A7-97B08B2811A4}">
  <dimension ref="B1:L30"/>
  <sheetViews>
    <sheetView tabSelected="1" workbookViewId="0">
      <selection activeCell="L22" sqref="L22"/>
    </sheetView>
  </sheetViews>
  <sheetFormatPr defaultRowHeight="15.5" x14ac:dyDescent="0.35"/>
  <cols>
    <col min="2" max="3" width="17.58203125" bestFit="1" customWidth="1"/>
    <col min="4" max="4" width="18.08203125" bestFit="1" customWidth="1"/>
    <col min="5" max="5" width="15.1640625" bestFit="1" customWidth="1"/>
    <col min="6" max="6" width="27.75" customWidth="1"/>
  </cols>
  <sheetData>
    <row r="1" spans="2:7" x14ac:dyDescent="0.35">
      <c r="B1" t="s">
        <v>0</v>
      </c>
      <c r="C1" s="1" t="s">
        <v>1</v>
      </c>
      <c r="D1" s="2" t="s">
        <v>2</v>
      </c>
      <c r="E1" s="2" t="s">
        <v>14</v>
      </c>
      <c r="F1" s="3" t="s">
        <v>4</v>
      </c>
      <c r="G1" s="4"/>
    </row>
    <row r="2" spans="2:7" x14ac:dyDescent="0.35">
      <c r="B2">
        <v>1</v>
      </c>
      <c r="C2" s="6">
        <v>73</v>
      </c>
      <c r="D2" s="4">
        <v>280</v>
      </c>
      <c r="E2" s="4"/>
      <c r="F2" s="7">
        <v>1</v>
      </c>
      <c r="G2" s="8"/>
    </row>
    <row r="3" spans="2:7" x14ac:dyDescent="0.35">
      <c r="B3">
        <v>2</v>
      </c>
      <c r="C3" s="6">
        <v>72</v>
      </c>
      <c r="D3" s="4">
        <v>165</v>
      </c>
      <c r="E3" s="4"/>
      <c r="F3" s="7">
        <v>1</v>
      </c>
      <c r="G3" s="8"/>
    </row>
    <row r="4" spans="2:7" x14ac:dyDescent="0.35">
      <c r="B4">
        <v>3</v>
      </c>
      <c r="C4" s="6">
        <v>71</v>
      </c>
      <c r="D4" s="4">
        <v>105</v>
      </c>
      <c r="E4" s="4"/>
      <c r="F4" s="7">
        <v>0</v>
      </c>
      <c r="G4" s="8"/>
    </row>
    <row r="5" spans="2:7" x14ac:dyDescent="0.35">
      <c r="B5">
        <v>4</v>
      </c>
      <c r="C5" s="6">
        <v>70</v>
      </c>
      <c r="D5" s="4">
        <v>130</v>
      </c>
      <c r="E5" s="4"/>
      <c r="F5" s="7">
        <v>1</v>
      </c>
      <c r="G5" s="8"/>
    </row>
    <row r="6" spans="2:7" x14ac:dyDescent="0.35">
      <c r="B6">
        <v>5</v>
      </c>
      <c r="C6" s="6">
        <v>68</v>
      </c>
      <c r="D6" s="4">
        <v>150</v>
      </c>
      <c r="E6" s="4"/>
      <c r="F6" s="7">
        <v>0</v>
      </c>
      <c r="G6" s="8"/>
    </row>
    <row r="7" spans="2:7" x14ac:dyDescent="0.35">
      <c r="B7">
        <v>6</v>
      </c>
      <c r="C7" s="6">
        <v>66</v>
      </c>
      <c r="D7" s="4">
        <v>195</v>
      </c>
      <c r="E7" s="4"/>
      <c r="F7" s="7">
        <v>1</v>
      </c>
      <c r="G7" s="8"/>
    </row>
    <row r="8" spans="2:7" x14ac:dyDescent="0.35">
      <c r="B8">
        <v>7</v>
      </c>
      <c r="C8" s="6">
        <v>65</v>
      </c>
      <c r="D8" s="4">
        <v>100</v>
      </c>
      <c r="E8" s="4"/>
      <c r="F8" s="7">
        <v>0</v>
      </c>
      <c r="G8" s="8"/>
    </row>
    <row r="9" spans="2:7" x14ac:dyDescent="0.35">
      <c r="B9">
        <v>8</v>
      </c>
      <c r="C9" s="6">
        <v>64</v>
      </c>
      <c r="D9" s="4">
        <v>110</v>
      </c>
      <c r="E9" s="4"/>
      <c r="F9" s="7">
        <v>1</v>
      </c>
      <c r="G9" s="8"/>
    </row>
    <row r="10" spans="2:7" x14ac:dyDescent="0.35">
      <c r="B10">
        <v>9</v>
      </c>
      <c r="C10" s="6">
        <v>63</v>
      </c>
      <c r="D10" s="4">
        <v>120</v>
      </c>
      <c r="E10" s="4"/>
      <c r="F10" s="7">
        <v>0</v>
      </c>
      <c r="G10" s="8"/>
    </row>
    <row r="11" spans="2:7" x14ac:dyDescent="0.35">
      <c r="B11">
        <v>10</v>
      </c>
      <c r="C11" s="6">
        <v>62.5</v>
      </c>
      <c r="D11" s="4">
        <v>210</v>
      </c>
      <c r="E11" s="4"/>
      <c r="F11" s="7">
        <v>0</v>
      </c>
      <c r="G11" s="8"/>
    </row>
    <row r="12" spans="2:7" x14ac:dyDescent="0.35">
      <c r="B12">
        <v>11</v>
      </c>
      <c r="C12" s="6">
        <v>62</v>
      </c>
      <c r="D12" s="4">
        <v>140</v>
      </c>
      <c r="E12" s="4"/>
      <c r="F12" s="7">
        <v>1</v>
      </c>
      <c r="G12" s="8"/>
    </row>
    <row r="13" spans="2:7" x14ac:dyDescent="0.35">
      <c r="B13">
        <v>12</v>
      </c>
      <c r="C13" s="10">
        <v>60</v>
      </c>
      <c r="D13" s="11">
        <v>90</v>
      </c>
      <c r="E13" s="11"/>
      <c r="F13" s="12">
        <v>0</v>
      </c>
      <c r="G13" s="8"/>
    </row>
    <row r="15" spans="2:7" x14ac:dyDescent="0.35">
      <c r="B15" s="1" t="s">
        <v>7</v>
      </c>
      <c r="C15" s="13">
        <f>AVERAGE(C2:C13)</f>
        <v>66.375</v>
      </c>
      <c r="D15" s="13">
        <f>AVERAGE(D2:D13)</f>
        <v>149.58333333333334</v>
      </c>
      <c r="E15" s="14" t="e">
        <f>AVERAGE(E2:E13)</f>
        <v>#DIV/0!</v>
      </c>
      <c r="F15" s="9"/>
      <c r="G15" s="9"/>
    </row>
    <row r="16" spans="2:7" x14ac:dyDescent="0.35">
      <c r="B16" s="10" t="s">
        <v>8</v>
      </c>
      <c r="C16" s="16">
        <f>STDEVP(C2:C13)</f>
        <v>4.1489205423419078</v>
      </c>
      <c r="D16" s="16">
        <f>STDEVP(D2:D13)</f>
        <v>53.129493274033358</v>
      </c>
      <c r="E16" s="17" t="e">
        <f>STDEVP(E2:E13)</f>
        <v>#DIV/0!</v>
      </c>
      <c r="F16" s="9"/>
      <c r="G16" s="9"/>
    </row>
    <row r="17" spans="2:12" x14ac:dyDescent="0.35">
      <c r="C17" s="9"/>
      <c r="D17" s="9"/>
      <c r="E17" s="9"/>
      <c r="F17" s="9"/>
      <c r="G17" s="9"/>
    </row>
    <row r="18" spans="2:12" x14ac:dyDescent="0.35">
      <c r="B18" t="s">
        <v>0</v>
      </c>
      <c r="C18" t="s">
        <v>10</v>
      </c>
      <c r="D18" t="s">
        <v>11</v>
      </c>
      <c r="E18" t="s">
        <v>14</v>
      </c>
      <c r="F18" s="3" t="s">
        <v>4</v>
      </c>
    </row>
    <row r="19" spans="2:12" x14ac:dyDescent="0.35">
      <c r="B19">
        <v>1</v>
      </c>
      <c r="C19" s="15">
        <f>STANDARDIZE(C2,C$15,C$16)</f>
        <v>1.5968008864928611</v>
      </c>
      <c r="D19" s="13">
        <f t="shared" ref="C19:F30" si="0">STANDARDIZE(D2,D$15,D$16)</f>
        <v>2.4546943445140448</v>
      </c>
      <c r="E19" s="13">
        <f>C19+D19</f>
        <v>4.0514952310069061</v>
      </c>
      <c r="F19" s="7">
        <v>1</v>
      </c>
      <c r="G19" s="8"/>
      <c r="J19">
        <f>IF(E19&gt;-1.28, 1, 0)</f>
        <v>1</v>
      </c>
      <c r="L19" t="s">
        <v>15</v>
      </c>
    </row>
    <row r="20" spans="2:12" x14ac:dyDescent="0.35">
      <c r="B20">
        <v>2</v>
      </c>
      <c r="C20" s="19">
        <f>STANDARDIZE(C3,C$15,C$16)</f>
        <v>1.3557743375882783</v>
      </c>
      <c r="D20" s="8">
        <f t="shared" si="0"/>
        <v>0.29017153593296996</v>
      </c>
      <c r="E20" s="13">
        <f t="shared" ref="E20:E30" si="1">C20+D20</f>
        <v>1.6459458735212482</v>
      </c>
      <c r="F20" s="7">
        <v>1</v>
      </c>
      <c r="G20" s="8"/>
      <c r="J20">
        <f t="shared" ref="J20:J29" si="2">IF(E20&gt;-1.28, 1, 0)</f>
        <v>1</v>
      </c>
      <c r="L20">
        <v>4</v>
      </c>
    </row>
    <row r="21" spans="2:12" x14ac:dyDescent="0.35">
      <c r="B21">
        <v>3</v>
      </c>
      <c r="C21" s="19">
        <f t="shared" si="0"/>
        <v>1.1147477886836954</v>
      </c>
      <c r="D21" s="8">
        <f t="shared" si="0"/>
        <v>-0.83914471202237328</v>
      </c>
      <c r="E21" s="13">
        <f t="shared" si="1"/>
        <v>0.27560307666132211</v>
      </c>
      <c r="F21" s="7">
        <v>0</v>
      </c>
      <c r="G21" s="8"/>
      <c r="J21">
        <f t="shared" si="2"/>
        <v>1</v>
      </c>
      <c r="L21">
        <v>6</v>
      </c>
    </row>
    <row r="22" spans="2:12" x14ac:dyDescent="0.35">
      <c r="B22">
        <v>4</v>
      </c>
      <c r="C22" s="19">
        <f t="shared" si="0"/>
        <v>0.87372123977911265</v>
      </c>
      <c r="D22" s="8">
        <f t="shared" si="0"/>
        <v>-0.36859627537431361</v>
      </c>
      <c r="E22" s="13">
        <f t="shared" si="1"/>
        <v>0.50512496440479904</v>
      </c>
      <c r="F22" s="7">
        <v>1</v>
      </c>
      <c r="G22" s="8"/>
      <c r="J22">
        <f t="shared" si="2"/>
        <v>1</v>
      </c>
    </row>
    <row r="23" spans="2:12" x14ac:dyDescent="0.35">
      <c r="B23">
        <v>5</v>
      </c>
      <c r="C23" s="19">
        <f t="shared" si="0"/>
        <v>0.39166814196994704</v>
      </c>
      <c r="D23" s="8">
        <f t="shared" si="0"/>
        <v>7.8424739441341502E-3</v>
      </c>
      <c r="E23" s="13">
        <f t="shared" si="1"/>
        <v>0.39951061591408121</v>
      </c>
      <c r="F23" s="7">
        <v>0</v>
      </c>
      <c r="G23" s="8"/>
      <c r="J23">
        <f t="shared" si="2"/>
        <v>1</v>
      </c>
    </row>
    <row r="24" spans="2:12" x14ac:dyDescent="0.35">
      <c r="B24">
        <v>6</v>
      </c>
      <c r="C24" s="19">
        <f t="shared" si="0"/>
        <v>-9.0384955839218545E-2</v>
      </c>
      <c r="D24" s="8">
        <f t="shared" si="0"/>
        <v>0.85482965991064164</v>
      </c>
      <c r="E24" s="13">
        <f t="shared" si="1"/>
        <v>0.76444470407142306</v>
      </c>
      <c r="F24" s="7">
        <v>1</v>
      </c>
      <c r="G24" s="8"/>
      <c r="J24">
        <f t="shared" si="2"/>
        <v>1</v>
      </c>
    </row>
    <row r="25" spans="2:12" x14ac:dyDescent="0.35">
      <c r="B25">
        <v>7</v>
      </c>
      <c r="C25" s="19">
        <f t="shared" si="0"/>
        <v>-0.33141150474380132</v>
      </c>
      <c r="D25" s="8">
        <f t="shared" si="0"/>
        <v>-0.93325439935198529</v>
      </c>
      <c r="E25" s="13">
        <f t="shared" si="1"/>
        <v>-1.2646659040957866</v>
      </c>
      <c r="F25" s="7">
        <v>0</v>
      </c>
      <c r="G25" s="8"/>
      <c r="J25">
        <f t="shared" si="2"/>
        <v>1</v>
      </c>
    </row>
    <row r="26" spans="2:12" x14ac:dyDescent="0.35">
      <c r="B26">
        <v>8</v>
      </c>
      <c r="C26" s="19">
        <f t="shared" si="0"/>
        <v>-0.57243805364838418</v>
      </c>
      <c r="D26" s="8">
        <f t="shared" si="0"/>
        <v>-0.74503502469276139</v>
      </c>
      <c r="E26" s="13">
        <f t="shared" si="1"/>
        <v>-1.3174730783411457</v>
      </c>
      <c r="F26" s="7">
        <v>1</v>
      </c>
      <c r="G26" s="8"/>
      <c r="J26">
        <f t="shared" si="2"/>
        <v>0</v>
      </c>
    </row>
    <row r="27" spans="2:12" x14ac:dyDescent="0.35">
      <c r="B27">
        <v>9</v>
      </c>
      <c r="C27" s="19">
        <f t="shared" si="0"/>
        <v>-0.81346460255296693</v>
      </c>
      <c r="D27" s="8">
        <f t="shared" si="0"/>
        <v>-0.5568156500335375</v>
      </c>
      <c r="E27" s="13">
        <f t="shared" si="1"/>
        <v>-1.3702802525865043</v>
      </c>
      <c r="F27" s="7">
        <v>0</v>
      </c>
      <c r="G27" s="8"/>
      <c r="J27">
        <f t="shared" si="2"/>
        <v>0</v>
      </c>
    </row>
    <row r="28" spans="2:12" x14ac:dyDescent="0.35">
      <c r="B28">
        <v>10</v>
      </c>
      <c r="C28" s="19">
        <f t="shared" si="0"/>
        <v>-0.93397787700525836</v>
      </c>
      <c r="D28" s="8">
        <f t="shared" si="0"/>
        <v>1.1371587218994774</v>
      </c>
      <c r="E28" s="13">
        <f t="shared" si="1"/>
        <v>0.20318084489421906</v>
      </c>
      <c r="F28" s="7">
        <v>0</v>
      </c>
      <c r="G28" s="8"/>
      <c r="J28">
        <f t="shared" si="2"/>
        <v>1</v>
      </c>
    </row>
    <row r="29" spans="2:12" x14ac:dyDescent="0.35">
      <c r="B29">
        <v>11</v>
      </c>
      <c r="C29" s="19">
        <f t="shared" si="0"/>
        <v>-1.0544911514575497</v>
      </c>
      <c r="D29" s="8">
        <f t="shared" si="0"/>
        <v>-0.18037690071508974</v>
      </c>
      <c r="E29" s="13">
        <f t="shared" si="1"/>
        <v>-1.2348680521726394</v>
      </c>
      <c r="F29" s="7">
        <v>1</v>
      </c>
      <c r="G29" s="8"/>
      <c r="J29">
        <f t="shared" si="2"/>
        <v>1</v>
      </c>
    </row>
    <row r="30" spans="2:12" x14ac:dyDescent="0.35">
      <c r="B30">
        <v>12</v>
      </c>
      <c r="C30" s="18">
        <f t="shared" si="0"/>
        <v>-1.5365442492667154</v>
      </c>
      <c r="D30" s="16">
        <f t="shared" si="0"/>
        <v>-1.1214737740112091</v>
      </c>
      <c r="E30" s="13">
        <f t="shared" si="1"/>
        <v>-2.6580180232779247</v>
      </c>
      <c r="F30" s="12">
        <v>0</v>
      </c>
      <c r="G30" s="8"/>
      <c r="J30">
        <f>IF(E30&gt;-1.28, 1,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Forecasting Soldier Performance</vt:lpstr>
      <vt:lpstr>Sheet1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马 宇欣</cp:lastModifiedBy>
  <dcterms:created xsi:type="dcterms:W3CDTF">2016-06-02T16:33:02Z</dcterms:created>
  <dcterms:modified xsi:type="dcterms:W3CDTF">2020-07-05T01:52:47Z</dcterms:modified>
</cp:coreProperties>
</file>