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prec.inst\kikaku\00_営業\02_プロジェクト\2024_R06\2024-006上瀬谷実施3\02_変更時関連書類（※やりとり等あれば）\00参考見積書\"/>
    </mc:Choice>
  </mc:AlternateContent>
  <xr:revisionPtr revIDLastSave="0" documentId="13_ncr:1_{CC13A878-C193-42B3-AC0F-C722634EA098}" xr6:coauthVersionLast="47" xr6:coauthVersionMax="47" xr10:uidLastSave="{00000000-0000-0000-0000-000000000000}"/>
  <bookViews>
    <workbookView xWindow="450" yWindow="885" windowWidth="17145" windowHeight="11265" xr2:uid="{7B5AFCC2-ED1E-458E-A8D7-236AADE7A1E4}"/>
  </bookViews>
  <sheets>
    <sheet name="参考御見積書" sheetId="7" r:id="rId1"/>
    <sheet name="浜野さんより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" localSheetId="1">#REF!</definedName>
    <definedName name="_">#REF!</definedName>
    <definedName name="__123Graph_A" localSheetId="1" hidden="1">#REF!</definedName>
    <definedName name="__123Graph_A" hidden="1">#REF!</definedName>
    <definedName name="__123Graph_LBL_A" localSheetId="1" hidden="1">#REF!</definedName>
    <definedName name="__123Graph_LBL_A" hidden="1">#REF!</definedName>
    <definedName name="__123Graph_X" localSheetId="1" hidden="1">#REF!</definedName>
    <definedName name="__123Graph_X" hidden="1">#REF!</definedName>
    <definedName name="_0" localSheetId="1">#REF!</definedName>
    <definedName name="_0">#REF!</definedName>
    <definedName name="_12Print_Area" localSheetId="1">#REF!</definedName>
    <definedName name="_12Print_Area">#REF!</definedName>
    <definedName name="_3_00_Print_Area" localSheetId="1">#REF!</definedName>
    <definedName name="_3_00_Print_Area">#REF!</definedName>
    <definedName name="_6_0Print_Area" localSheetId="1">#REF!</definedName>
    <definedName name="_6_0Print_Area">#REF!</definedName>
    <definedName name="_9Print_Area" localSheetId="1">#REF!</definedName>
    <definedName name="_9Print_Area">#REF!</definedName>
    <definedName name="_A" localSheetId="0">#REF!</definedName>
    <definedName name="_A" localSheetId="1">#REF!</definedName>
    <definedName name="_A">#REF!</definedName>
    <definedName name="_B" localSheetId="0">#REF!</definedName>
    <definedName name="_B" localSheetId="1">#REF!</definedName>
    <definedName name="_B">#REF!</definedName>
    <definedName name="_B60" localSheetId="1">#REF!</definedName>
    <definedName name="_B60">#REF!</definedName>
    <definedName name="_C" localSheetId="0">#REF!</definedName>
    <definedName name="_C" localSheetId="1">#REF!</definedName>
    <definedName name="_C">#REF!</definedName>
    <definedName name="_C_?__" localSheetId="1">#REF!</definedName>
    <definedName name="_C_?__">#REF!</definedName>
    <definedName name="_C___?__" localSheetId="1">#REF!</definedName>
    <definedName name="_C___?__">#REF!</definedName>
    <definedName name="_C範囲_複写先__" localSheetId="1">#REF!</definedName>
    <definedName name="_C範囲_複写先__">#REF!</definedName>
    <definedName name="_D" localSheetId="1">#REF!</definedName>
    <definedName name="_D">#REF!</definedName>
    <definedName name="_E" localSheetId="1">#REF!</definedName>
    <definedName name="_E">#REF!</definedName>
    <definedName name="_E60" localSheetId="1">#REF!</definedName>
    <definedName name="_E60">#REF!</definedName>
    <definedName name="_ESC_3_" localSheetId="1">#REF!</definedName>
    <definedName name="_ESC_3_">#REF!</definedName>
    <definedName name="_F" localSheetId="1">#REF!</definedName>
    <definedName name="_F">#REF!</definedName>
    <definedName name="_fi" localSheetId="1" hidden="1">#REF!</definedName>
    <definedName name="_fi" hidden="1">#REF!</definedName>
    <definedName name="_Fill" hidden="1">'[1]#REF'!#REF!</definedName>
    <definedName name="_fill_" localSheetId="1" hidden="1">#REF!</definedName>
    <definedName name="_fill_" hidden="1">#REF!</definedName>
    <definedName name="_xlnm._FilterDatabase" localSheetId="1" hidden="1">#REF!</definedName>
    <definedName name="_xlnm._FilterDatabase" hidden="1">#REF!</definedName>
    <definedName name="_FS_R" localSheetId="1">#REF!</definedName>
    <definedName name="_FS_R">#REF!</definedName>
    <definedName name="_G" localSheetId="1">#REF!</definedName>
    <definedName name="_G">#REF!</definedName>
    <definedName name="_GOTO_A1_" localSheetId="1">#REF!</definedName>
    <definedName name="_GOTO_A1_">#REF!</definedName>
    <definedName name="_H" localSheetId="1">#REF!</definedName>
    <definedName name="_H">#REF!</definedName>
    <definedName name="_I" localSheetId="1">#REF!</definedName>
    <definedName name="_I">#REF!</definedName>
    <definedName name="_J" localSheetId="1">#REF!</definedName>
    <definedName name="_J">#REF!</definedName>
    <definedName name="_K" localSheetId="1">#REF!</definedName>
    <definedName name="_K">#REF!</definedName>
    <definedName name="_Key1" hidden="1">'[1]#REF'!#REF!</definedName>
    <definedName name="_Key2" hidden="1">'[1]#REF'!$N$642:$N$1308</definedName>
    <definedName name="_L" localSheetId="1">#REF!</definedName>
    <definedName name="_L">#REF!</definedName>
    <definedName name="_M" localSheetId="1">#REF!</definedName>
    <definedName name="_M">#REF!</definedName>
    <definedName name="_M_?__" localSheetId="1">#REF!</definedName>
    <definedName name="_M_?__">#REF!</definedName>
    <definedName name="_M範囲_移動先__" localSheetId="1">#REF!</definedName>
    <definedName name="_M範囲_移動先__">#REF!</definedName>
    <definedName name="_O" localSheetId="1">#REF!</definedName>
    <definedName name="_O">#REF!</definedName>
    <definedName name="_Order1" hidden="1">0</definedName>
    <definedName name="_Order2" hidden="1">255</definedName>
    <definedName name="_P" localSheetId="0">#REF!</definedName>
    <definedName name="_P" localSheetId="1">#REF!</definedName>
    <definedName name="_P">#REF!</definedName>
    <definedName name="_Parse_In" localSheetId="1" hidden="1">#REF!</definedName>
    <definedName name="_Parse_In" hidden="1">#REF!</definedName>
    <definedName name="_Parse_Out" localSheetId="1" hidden="1">#REF!</definedName>
    <definedName name="_Parse_Out" hidden="1">#REF!</definedName>
    <definedName name="_PPR_BS__?__AGP" localSheetId="1">#REF!</definedName>
    <definedName name="_PPR_BS__?__AGP">#REF!</definedName>
    <definedName name="_Q" localSheetId="1">#REF!</definedName>
    <definedName name="_Q">#REF!</definedName>
    <definedName name="_QYY" localSheetId="1">#REF!</definedName>
    <definedName name="_QYY">#REF!</definedName>
    <definedName name="_R" localSheetId="1">#REF!</definedName>
    <definedName name="_R">#REF!</definedName>
    <definedName name="_RE_?__" localSheetId="1">#REF!</definedName>
    <definedName name="_RE_?__">#REF!</definedName>
    <definedName name="_Regression_Int">1</definedName>
    <definedName name="_RE範囲__QUIT_" localSheetId="1">#REF!</definedName>
    <definedName name="_RE範囲__QUIT_">#REF!</definedName>
    <definedName name="_RF__?____?__" localSheetId="1">#REF!</definedName>
    <definedName name="_RF__?____?__">#REF!</definedName>
    <definedName name="_RLC_?__" localSheetId="1">#REF!</definedName>
    <definedName name="_RLC_?__">#REF!</definedName>
    <definedName name="_RLL_?__" localSheetId="1">#REF!</definedName>
    <definedName name="_RLL_?__">#REF!</definedName>
    <definedName name="_RLR_?__" localSheetId="1">#REF!</definedName>
    <definedName name="_RLR_?__">#REF!</definedName>
    <definedName name="_RNLR_?__" localSheetId="1">#REF!</definedName>
    <definedName name="_RNLR_?__">#REF!</definedName>
    <definedName name="_S" localSheetId="1">#REF!</definedName>
    <definedName name="_S">#REF!</definedName>
    <definedName name="_Sort" hidden="1">'[1]#REF'!$A$642:$N$1308</definedName>
    <definedName name="_T" localSheetId="1">#REF!</definedName>
    <definedName name="_T">#REF!</definedName>
    <definedName name="_Table1_In1" localSheetId="1" hidden="1">#REF!</definedName>
    <definedName name="_Table1_In1" hidden="1">#REF!</definedName>
    <definedName name="_Table1_Out" localSheetId="1" hidden="1">#REF!</definedName>
    <definedName name="_Table1_Out" hidden="1">#REF!</definedName>
    <definedName name="_Table2_In1" localSheetId="1" hidden="1">#REF!</definedName>
    <definedName name="_Table2_In1" hidden="1">#REF!</definedName>
    <definedName name="_Table2_In2" localSheetId="1" hidden="1">#REF!</definedName>
    <definedName name="_Table2_In2" hidden="1">#REF!</definedName>
    <definedName name="_Table2_Out" localSheetId="1" hidden="1">#REF!</definedName>
    <definedName name="_Table2_Out" hidden="1">#REF!</definedName>
    <definedName name="_V" localSheetId="1">#REF!</definedName>
    <definedName name="_V">#REF!</definedName>
    <definedName name="_W" localSheetId="1">#REF!</definedName>
    <definedName name="_W">#REF!</definedName>
    <definedName name="_WCS" localSheetId="1">#REF!</definedName>
    <definedName name="_WCS">#REF!</definedName>
    <definedName name="_WD_?___QUIT_" localSheetId="1">#REF!</definedName>
    <definedName name="_WD_?___QUIT_">#REF!</definedName>
    <definedName name="_WI_?___QUIT_" localSheetId="1">#REF!</definedName>
    <definedName name="_WI_?___QUIT_">#REF!</definedName>
    <definedName name="_WXC範囲_複写先" localSheetId="1">#REF!</definedName>
    <definedName name="_WXC範囲_複写先">#REF!</definedName>
    <definedName name="_WXE_?____?__Q_" localSheetId="1">#REF!</definedName>
    <definedName name="_WXE_?____?__Q_">#REF!</definedName>
    <definedName name="_WXEA範囲_Q_" localSheetId="1">#REF!</definedName>
    <definedName name="_WXEA範囲_Q_">#REF!</definedName>
    <definedName name="_WXLA_?____?__Q" localSheetId="1">#REF!</definedName>
    <definedName name="_WXLA_?____?__Q">#REF!</definedName>
    <definedName name="_WXLB_?____?__Q" localSheetId="1">#REF!</definedName>
    <definedName name="_WXLB_?____?__Q">#REF!</definedName>
    <definedName name="_WXLS_?____?__Q" localSheetId="1">#REF!</definedName>
    <definedName name="_WXLS_?____?__Q">#REF!</definedName>
    <definedName name="_WXLU_?____?__Q" localSheetId="1">#REF!</definedName>
    <definedName name="_WXLU_?____?__Q">#REF!</definedName>
    <definedName name="_WXM範囲_移動先" localSheetId="1">#REF!</definedName>
    <definedName name="_WXM範囲_移動先">#REF!</definedName>
    <definedName name="_X" localSheetId="1">#REF!</definedName>
    <definedName name="_X">#REF!</definedName>
    <definedName name="_Y" localSheetId="1">#REF!</definedName>
    <definedName name="_Y">#REF!</definedName>
    <definedName name="_Z" localSheetId="1">#REF!</definedName>
    <definedName name="_Z">#REF!</definedName>
    <definedName name="_移動" localSheetId="1">#REF!</definedName>
    <definedName name="_移動">#REF!</definedName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i" localSheetId="1">#REF!</definedName>
    <definedName name="\i">#REF!</definedName>
    <definedName name="\k" localSheetId="1">#REF!</definedName>
    <definedName name="\k">#REF!</definedName>
    <definedName name="\l" localSheetId="1">#REF!</definedName>
    <definedName name="\l">#REF!</definedName>
    <definedName name="\m" localSheetId="1">#REF!</definedName>
    <definedName name="\m">#REF!</definedName>
    <definedName name="\n" localSheetId="1">#REF!</definedName>
    <definedName name="\n">#REF!</definedName>
    <definedName name="\o" localSheetId="1">#REF!</definedName>
    <definedName name="\o">#REF!</definedName>
    <definedName name="\p" localSheetId="1">#REF!</definedName>
    <definedName name="\p">#REF!</definedName>
    <definedName name="\z" localSheetId="1">#REF!</definedName>
    <definedName name="\z">#REF!</definedName>
    <definedName name="a" localSheetId="1">#REF!</definedName>
    <definedName name="a">#REF!</definedName>
    <definedName name="aa" localSheetId="1">#REF!</definedName>
    <definedName name="aa">#REF!</definedName>
    <definedName name="aaa" localSheetId="1" hidden="1">{#N/A,#N/A,FALSE,"整地工　１";#N/A,#N/A,FALSE,"整地工　２";#N/A,#N/A,FALSE,"整地工　３";#N/A,#N/A,FALSE,"整地工　４";#N/A,#N/A,FALSE,"整地工　５";#N/A,#N/A,FALSE,"道路工　１";#N/A,#N/A,FALSE,"道路工　２";#N/A,#N/A,FALSE,"道路工　３";#N/A,#N/A,FALSE,"道路工　４";#N/A,#N/A,FALSE,"道路工　５";#N/A,#N/A,FALSE,"舗装工他"}</definedName>
    <definedName name="aaa" hidden="1">{#N/A,#N/A,FALSE,"整地工　１";#N/A,#N/A,FALSE,"整地工　２";#N/A,#N/A,FALSE,"整地工　３";#N/A,#N/A,FALSE,"整地工　４";#N/A,#N/A,FALSE,"整地工　５";#N/A,#N/A,FALSE,"道路工　１";#N/A,#N/A,FALSE,"道路工　２";#N/A,#N/A,FALSE,"道路工　３";#N/A,#N/A,FALSE,"道路工　４";#N/A,#N/A,FALSE,"道路工　５";#N/A,#N/A,FALSE,"舗装工他"}</definedName>
    <definedName name="aaaa" localSheetId="1" hidden="1">#REF!</definedName>
    <definedName name="aaaa" hidden="1">#REF!</definedName>
    <definedName name="AccessDatabase" hidden="1">"C:\My Documents\キンニャモニャセンター計算集計1.mdb"</definedName>
    <definedName name="b" hidden="1">[2]ラバーゲート!#REF!</definedName>
    <definedName name="B60_C61" localSheetId="1">#REF!</definedName>
    <definedName name="B60_C61">#REF!</definedName>
    <definedName name="dd" localSheetId="1" hidden="1">#REF!</definedName>
    <definedName name="dd" hidden="1">#REF!</definedName>
    <definedName name="dgfhrtnh" localSheetId="1" hidden="1">{"'内訳書'!$A$1:$O$28"}</definedName>
    <definedName name="dgfhrtnh" hidden="1">{"'内訳書'!$A$1:$O$28"}</definedName>
    <definedName name="dtyhdth" localSheetId="1" hidden="1">{"'内訳書'!$A$1:$O$28"}</definedName>
    <definedName name="dtyhdth" hidden="1">{"'内訳書'!$A$1:$O$28"}</definedName>
    <definedName name="E46__F47" localSheetId="1">#REF!</definedName>
    <definedName name="E46__F47">#REF!</definedName>
    <definedName name="E60__F61" localSheetId="1">#REF!</definedName>
    <definedName name="E60__F61">#REF!</definedName>
    <definedName name="ｆｈｄｆｇｈｆｇｈｊｈｋｊｈｋ" localSheetId="1" hidden="1">{"'内訳書'!$A$1:$O$28"}</definedName>
    <definedName name="ｆｈｄｆｇｈｆｇｈｊｈｋｊｈｋ" hidden="1">{"'内訳書'!$A$1:$O$28"}</definedName>
    <definedName name="G_A0001" localSheetId="1" hidden="1">#REF!</definedName>
    <definedName name="G_A0001" hidden="1">#REF!</definedName>
    <definedName name="G_A0002" localSheetId="1" hidden="1">#REF!</definedName>
    <definedName name="G_A0002" hidden="1">#REF!</definedName>
    <definedName name="G_A0003" localSheetId="1" hidden="1">#REF!</definedName>
    <definedName name="G_A0003" hidden="1">#REF!</definedName>
    <definedName name="G_A0004" localSheetId="1" hidden="1">#REF!</definedName>
    <definedName name="G_A0004" hidden="1">#REF!</definedName>
    <definedName name="G_A0005" localSheetId="1" hidden="1">#REF!</definedName>
    <definedName name="G_A0005" hidden="1">#REF!</definedName>
    <definedName name="G_A0006" localSheetId="1" hidden="1">#REF!</definedName>
    <definedName name="G_A0006" hidden="1">#REF!</definedName>
    <definedName name="G_A0008" localSheetId="1" hidden="1">#REF!</definedName>
    <definedName name="G_A0008" hidden="1">#REF!</definedName>
    <definedName name="G_A0009" localSheetId="1" hidden="1">#REF!</definedName>
    <definedName name="G_A0009" hidden="1">#REF!</definedName>
    <definedName name="G_B0001" localSheetId="1" hidden="1">#REF!</definedName>
    <definedName name="G_B0001" hidden="1">#REF!</definedName>
    <definedName name="G_B0002" localSheetId="1" hidden="1">#REF!</definedName>
    <definedName name="G_B0002" hidden="1">#REF!</definedName>
    <definedName name="G_B0003" localSheetId="1" hidden="1">#REF!</definedName>
    <definedName name="G_B0003" hidden="1">#REF!</definedName>
    <definedName name="G_B0004" localSheetId="1" hidden="1">#REF!</definedName>
    <definedName name="G_B0004" hidden="1">#REF!</definedName>
    <definedName name="G_B0005" localSheetId="1" hidden="1">#REF!</definedName>
    <definedName name="G_B0005" hidden="1">#REF!</definedName>
    <definedName name="G_B0006" localSheetId="1" hidden="1">#REF!</definedName>
    <definedName name="G_B0006" hidden="1">#REF!</definedName>
    <definedName name="G_B0007" localSheetId="1" hidden="1">#REF!</definedName>
    <definedName name="G_B0007" hidden="1">#REF!</definedName>
    <definedName name="G_B0008" localSheetId="1" hidden="1">#REF!</definedName>
    <definedName name="G_B0008" hidden="1">#REF!</definedName>
    <definedName name="G_B0009" localSheetId="1" hidden="1">#REF!</definedName>
    <definedName name="G_B0009" hidden="1">#REF!</definedName>
    <definedName name="G_B0010" localSheetId="1" hidden="1">#REF!</definedName>
    <definedName name="G_B0010" hidden="1">#REF!</definedName>
    <definedName name="G_B0011" localSheetId="1" hidden="1">#REF!</definedName>
    <definedName name="G_B0011" hidden="1">#REF!</definedName>
    <definedName name="G_B0012" localSheetId="1" hidden="1">#REF!</definedName>
    <definedName name="G_B0012" hidden="1">#REF!</definedName>
    <definedName name="G_B0015" localSheetId="1" hidden="1">#REF!</definedName>
    <definedName name="G_B0015" hidden="1">#REF!</definedName>
    <definedName name="G_B0016" localSheetId="1" hidden="1">#REF!</definedName>
    <definedName name="G_B0016" hidden="1">#REF!</definedName>
    <definedName name="G_B0017" localSheetId="1" hidden="1">#REF!</definedName>
    <definedName name="G_B0017" hidden="1">#REF!</definedName>
    <definedName name="G_B0018" localSheetId="1" hidden="1">#REF!</definedName>
    <definedName name="G_B0018" hidden="1">#REF!</definedName>
    <definedName name="G_B0019" localSheetId="1" hidden="1">#REF!</definedName>
    <definedName name="G_B0019" hidden="1">#REF!</definedName>
    <definedName name="G_B0020" localSheetId="1" hidden="1">#REF!</definedName>
    <definedName name="G_B0020" hidden="1">#REF!</definedName>
    <definedName name="G_B0021" localSheetId="1" hidden="1">#REF!</definedName>
    <definedName name="G_B0021" hidden="1">#REF!</definedName>
    <definedName name="G_B0022" localSheetId="1" hidden="1">#REF!</definedName>
    <definedName name="G_B0022" hidden="1">#REF!</definedName>
    <definedName name="G_B0023" localSheetId="1" hidden="1">#REF!</definedName>
    <definedName name="G_B0023" hidden="1">#REF!</definedName>
    <definedName name="G_B0024" localSheetId="1" hidden="1">#REF!</definedName>
    <definedName name="G_B0024" hidden="1">#REF!</definedName>
    <definedName name="G_B0025" localSheetId="1" hidden="1">#REF!</definedName>
    <definedName name="G_B0025" hidden="1">#REF!</definedName>
    <definedName name="G_B0026" localSheetId="1" hidden="1">#REF!</definedName>
    <definedName name="G_B0026" hidden="1">#REF!</definedName>
    <definedName name="G_D0001" localSheetId="1" hidden="1">#REF!</definedName>
    <definedName name="G_D0001" hidden="1">#REF!</definedName>
    <definedName name="G_D0002" localSheetId="1" hidden="1">#REF!</definedName>
    <definedName name="G_D0002" hidden="1">#REF!</definedName>
    <definedName name="G_D0003" localSheetId="1" hidden="1">#REF!</definedName>
    <definedName name="G_D0003" hidden="1">#REF!</definedName>
    <definedName name="G_D0004" localSheetId="1" hidden="1">#REF!</definedName>
    <definedName name="G_D0004" hidden="1">#REF!</definedName>
    <definedName name="G_D0005" localSheetId="1" hidden="1">#REF!</definedName>
    <definedName name="G_D0005" hidden="1">#REF!</definedName>
    <definedName name="G_D0006" localSheetId="1" hidden="1">#REF!</definedName>
    <definedName name="G_D0006" hidden="1">#REF!</definedName>
    <definedName name="G_D0007" localSheetId="1" hidden="1">#REF!</definedName>
    <definedName name="G_D0007" hidden="1">#REF!</definedName>
    <definedName name="G_D0008" localSheetId="1" hidden="1">#REF!</definedName>
    <definedName name="G_D0008" hidden="1">#REF!</definedName>
    <definedName name="G_D0009" localSheetId="1" hidden="1">#REF!</definedName>
    <definedName name="G_D0009" hidden="1">#REF!</definedName>
    <definedName name="G_D0010" localSheetId="1" hidden="1">#REF!</definedName>
    <definedName name="G_D0010" hidden="1">#REF!</definedName>
    <definedName name="G_D0011" localSheetId="1" hidden="1">#REF!</definedName>
    <definedName name="G_D0011" hidden="1">#REF!</definedName>
    <definedName name="G_D0012" localSheetId="1" hidden="1">#REF!</definedName>
    <definedName name="G_D0012" hidden="1">#REF!</definedName>
    <definedName name="G_D0013" localSheetId="1" hidden="1">#REF!</definedName>
    <definedName name="G_D0013" hidden="1">#REF!</definedName>
    <definedName name="G_D0014" localSheetId="1" hidden="1">#REF!</definedName>
    <definedName name="G_D0014" hidden="1">#REF!</definedName>
    <definedName name="G_D0015" localSheetId="1" hidden="1">#REF!</definedName>
    <definedName name="G_D0015" hidden="1">#REF!</definedName>
    <definedName name="G_D0016" localSheetId="1" hidden="1">#REF!</definedName>
    <definedName name="G_D0016" hidden="1">#REF!</definedName>
    <definedName name="G_D0017" localSheetId="1" hidden="1">#REF!</definedName>
    <definedName name="G_D0017" hidden="1">#REF!</definedName>
    <definedName name="G_D0018" localSheetId="1" hidden="1">#REF!</definedName>
    <definedName name="G_D0018" hidden="1">#REF!</definedName>
    <definedName name="G_D0019" localSheetId="1" hidden="1">#REF!</definedName>
    <definedName name="G_D0019" hidden="1">#REF!</definedName>
    <definedName name="G_D0020" localSheetId="1" hidden="1">#REF!</definedName>
    <definedName name="G_D0020" hidden="1">#REF!</definedName>
    <definedName name="G_D0021" localSheetId="1" hidden="1">#REF!</definedName>
    <definedName name="G_D0021" hidden="1">#REF!</definedName>
    <definedName name="G_D0022" localSheetId="1" hidden="1">#REF!</definedName>
    <definedName name="G_D0022" hidden="1">#REF!</definedName>
    <definedName name="G_D0023" localSheetId="1" hidden="1">#REF!</definedName>
    <definedName name="G_D0023" hidden="1">#REF!</definedName>
    <definedName name="G_D0024" localSheetId="1" hidden="1">#REF!</definedName>
    <definedName name="G_D0024" hidden="1">#REF!</definedName>
    <definedName name="G_D0025" localSheetId="1" hidden="1">#REF!</definedName>
    <definedName name="G_D0025" hidden="1">#REF!</definedName>
    <definedName name="G_D0026" localSheetId="1" hidden="1">#REF!</definedName>
    <definedName name="G_D0026" hidden="1">#REF!</definedName>
    <definedName name="G_D0027" localSheetId="1" hidden="1">#REF!</definedName>
    <definedName name="G_D0027" hidden="1">#REF!</definedName>
    <definedName name="G_D0028" localSheetId="1" hidden="1">#REF!</definedName>
    <definedName name="G_D0028" hidden="1">#REF!</definedName>
    <definedName name="G_D0029" localSheetId="1" hidden="1">#REF!</definedName>
    <definedName name="G_D0029" hidden="1">#REF!</definedName>
    <definedName name="G_D0031" localSheetId="1" hidden="1">#REF!</definedName>
    <definedName name="G_D0031" hidden="1">#REF!</definedName>
    <definedName name="G_D0033" localSheetId="1" hidden="1">#REF!</definedName>
    <definedName name="G_D0033" hidden="1">#REF!</definedName>
    <definedName name="G_D0034" localSheetId="1" hidden="1">#REF!</definedName>
    <definedName name="G_D0034" hidden="1">#REF!</definedName>
    <definedName name="G_D0035" localSheetId="1" hidden="1">#REF!</definedName>
    <definedName name="G_D0035" hidden="1">#REF!</definedName>
    <definedName name="G_D0036" localSheetId="1" hidden="1">#REF!</definedName>
    <definedName name="G_D0036" hidden="1">#REF!</definedName>
    <definedName name="G_D0038" localSheetId="1" hidden="1">#REF!</definedName>
    <definedName name="G_D0038" hidden="1">#REF!</definedName>
    <definedName name="G_D0039" localSheetId="1" hidden="1">#REF!</definedName>
    <definedName name="G_D0039" hidden="1">#REF!</definedName>
    <definedName name="G_D0040" localSheetId="1" hidden="1">#REF!</definedName>
    <definedName name="G_D0040" hidden="1">#REF!</definedName>
    <definedName name="G_D0041" localSheetId="1" hidden="1">#REF!</definedName>
    <definedName name="G_D0041" hidden="1">#REF!</definedName>
    <definedName name="G_D0042" localSheetId="1" hidden="1">#REF!</definedName>
    <definedName name="G_D0042" hidden="1">#REF!</definedName>
    <definedName name="G_D0043" localSheetId="1" hidden="1">#REF!</definedName>
    <definedName name="G_D0043" hidden="1">#REF!</definedName>
    <definedName name="G_D0044" localSheetId="1" hidden="1">#REF!</definedName>
    <definedName name="G_D0044" hidden="1">#REF!</definedName>
    <definedName name="G_D0045" localSheetId="1" hidden="1">#REF!</definedName>
    <definedName name="G_D0045" hidden="1">#REF!</definedName>
    <definedName name="G_D0046" localSheetId="1" hidden="1">#REF!</definedName>
    <definedName name="G_D0046" hidden="1">#REF!</definedName>
    <definedName name="G_D0047" localSheetId="1" hidden="1">#REF!</definedName>
    <definedName name="G_D0047" hidden="1">#REF!</definedName>
    <definedName name="G_D0048" localSheetId="1" hidden="1">#REF!</definedName>
    <definedName name="G_D0048" hidden="1">#REF!</definedName>
    <definedName name="G_D0049" localSheetId="1" hidden="1">#REF!</definedName>
    <definedName name="G_D0049" hidden="1">#REF!</definedName>
    <definedName name="G_D0050" localSheetId="1" hidden="1">#REF!</definedName>
    <definedName name="G_D0050" hidden="1">#REF!</definedName>
    <definedName name="G_D0051" localSheetId="1" hidden="1">#REF!</definedName>
    <definedName name="G_D0051" hidden="1">#REF!</definedName>
    <definedName name="G_D0052" localSheetId="1" hidden="1">#REF!</definedName>
    <definedName name="G_D0052" hidden="1">#REF!</definedName>
    <definedName name="G_D0053" localSheetId="1" hidden="1">#REF!</definedName>
    <definedName name="G_D0053" hidden="1">#REF!</definedName>
    <definedName name="G_D0054" localSheetId="1" hidden="1">#REF!</definedName>
    <definedName name="G_D0054" hidden="1">#REF!</definedName>
    <definedName name="G_D0055" localSheetId="1" hidden="1">#REF!</definedName>
    <definedName name="G_D0055" hidden="1">#REF!</definedName>
    <definedName name="G_D0056" localSheetId="1" hidden="1">#REF!</definedName>
    <definedName name="G_D0056" hidden="1">#REF!</definedName>
    <definedName name="G_D0057" localSheetId="1" hidden="1">#REF!</definedName>
    <definedName name="G_D0057" hidden="1">#REF!</definedName>
    <definedName name="G_D0058" localSheetId="1" hidden="1">#REF!</definedName>
    <definedName name="G_D0058" hidden="1">#REF!</definedName>
    <definedName name="G_D0059" localSheetId="1" hidden="1">#REF!</definedName>
    <definedName name="G_D0059" hidden="1">#REF!</definedName>
    <definedName name="G_D0060" localSheetId="1" hidden="1">#REF!</definedName>
    <definedName name="G_D0060" hidden="1">#REF!</definedName>
    <definedName name="G_D0061" localSheetId="1" hidden="1">#REF!</definedName>
    <definedName name="G_D0061" hidden="1">#REF!</definedName>
    <definedName name="G_D0062" localSheetId="1" hidden="1">#REF!</definedName>
    <definedName name="G_D0062" hidden="1">#REF!</definedName>
    <definedName name="G_D0063" localSheetId="1" hidden="1">#REF!</definedName>
    <definedName name="G_D0063" hidden="1">#REF!</definedName>
    <definedName name="G_D0076" localSheetId="1" hidden="1">#REF!</definedName>
    <definedName name="G_D0076" hidden="1">#REF!</definedName>
    <definedName name="G_D0077" localSheetId="1" hidden="1">#REF!</definedName>
    <definedName name="G_D0077" hidden="1">#REF!</definedName>
    <definedName name="G_D0078" localSheetId="1" hidden="1">#REF!</definedName>
    <definedName name="G_D0078" hidden="1">#REF!</definedName>
    <definedName name="G_D0079" localSheetId="1" hidden="1">#REF!</definedName>
    <definedName name="G_D0079" hidden="1">#REF!</definedName>
    <definedName name="G_D0081" localSheetId="1" hidden="1">#REF!</definedName>
    <definedName name="G_D0081" hidden="1">#REF!</definedName>
    <definedName name="G_D0083" localSheetId="1" hidden="1">#REF!</definedName>
    <definedName name="G_D0083" hidden="1">#REF!</definedName>
    <definedName name="G_D0084" localSheetId="1" hidden="1">#REF!</definedName>
    <definedName name="G_D0084" hidden="1">#REF!</definedName>
    <definedName name="G_D0085" localSheetId="1" hidden="1">#REF!</definedName>
    <definedName name="G_D0085" hidden="1">#REF!</definedName>
    <definedName name="G_D0086" localSheetId="1" hidden="1">#REF!</definedName>
    <definedName name="G_D0086" hidden="1">#REF!</definedName>
    <definedName name="G_D0087" localSheetId="1" hidden="1">#REF!</definedName>
    <definedName name="G_D0087" hidden="1">#REF!</definedName>
    <definedName name="G_D0088" localSheetId="1" hidden="1">#REF!</definedName>
    <definedName name="G_D0088" hidden="1">#REF!</definedName>
    <definedName name="G_D0089" localSheetId="1" hidden="1">#REF!</definedName>
    <definedName name="G_D0089" hidden="1">#REF!</definedName>
    <definedName name="G_D0090" localSheetId="1" hidden="1">#REF!</definedName>
    <definedName name="G_D0090" hidden="1">#REF!</definedName>
    <definedName name="G_D0091" localSheetId="1" hidden="1">#REF!</definedName>
    <definedName name="G_D0091" hidden="1">#REF!</definedName>
    <definedName name="G_D0092" localSheetId="1" hidden="1">#REF!</definedName>
    <definedName name="G_D0092" hidden="1">#REF!</definedName>
    <definedName name="G_D0093" localSheetId="1" hidden="1">#REF!</definedName>
    <definedName name="G_D0093" hidden="1">#REF!</definedName>
    <definedName name="G_D0094" localSheetId="1" hidden="1">#REF!</definedName>
    <definedName name="G_D0094" hidden="1">#REF!</definedName>
    <definedName name="G_D0095" localSheetId="1" hidden="1">#REF!</definedName>
    <definedName name="G_D0095" hidden="1">#REF!</definedName>
    <definedName name="G_D0099" localSheetId="1" hidden="1">#REF!</definedName>
    <definedName name="G_D0099" hidden="1">#REF!</definedName>
    <definedName name="G_D0102" localSheetId="1" hidden="1">#REF!</definedName>
    <definedName name="G_D0102" hidden="1">#REF!</definedName>
    <definedName name="G_D0103" localSheetId="1" hidden="1">#REF!</definedName>
    <definedName name="G_D0103" hidden="1">#REF!</definedName>
    <definedName name="G_D0104" localSheetId="1" hidden="1">#REF!</definedName>
    <definedName name="G_D0104" hidden="1">#REF!</definedName>
    <definedName name="G_D0105" localSheetId="1" hidden="1">#REF!</definedName>
    <definedName name="G_D0105" hidden="1">#REF!</definedName>
    <definedName name="G_D0107" localSheetId="1" hidden="1">#REF!</definedName>
    <definedName name="G_D0107" hidden="1">#REF!</definedName>
    <definedName name="G_D0109" localSheetId="1" hidden="1">#REF!</definedName>
    <definedName name="G_D0109" hidden="1">#REF!</definedName>
    <definedName name="G_D0110" localSheetId="1" hidden="1">#REF!</definedName>
    <definedName name="G_D0110" hidden="1">#REF!</definedName>
    <definedName name="G_D0111" localSheetId="1" hidden="1">#REF!</definedName>
    <definedName name="G_D0111" hidden="1">#REF!</definedName>
    <definedName name="G_D0112" localSheetId="1" hidden="1">#REF!</definedName>
    <definedName name="G_D0112" hidden="1">#REF!</definedName>
    <definedName name="G_D0113" localSheetId="1" hidden="1">#REF!</definedName>
    <definedName name="G_D0113" hidden="1">#REF!</definedName>
    <definedName name="G_D0114" localSheetId="1" hidden="1">#REF!</definedName>
    <definedName name="G_D0114" hidden="1">#REF!</definedName>
    <definedName name="G_D0115" localSheetId="1" hidden="1">#REF!</definedName>
    <definedName name="G_D0115" hidden="1">#REF!</definedName>
    <definedName name="G_D0116" localSheetId="1" hidden="1">#REF!</definedName>
    <definedName name="G_D0116" hidden="1">#REF!</definedName>
    <definedName name="G_D0117" localSheetId="1" hidden="1">#REF!</definedName>
    <definedName name="G_D0117" hidden="1">#REF!</definedName>
    <definedName name="G_D0118" localSheetId="1" hidden="1">#REF!</definedName>
    <definedName name="G_D0118" hidden="1">#REF!</definedName>
    <definedName name="G_D0119" localSheetId="1" hidden="1">#REF!</definedName>
    <definedName name="G_D0119" hidden="1">#REF!</definedName>
    <definedName name="G_D0121" localSheetId="1" hidden="1">#REF!</definedName>
    <definedName name="G_D0121" hidden="1">#REF!</definedName>
    <definedName name="G_D0122" localSheetId="1" hidden="1">#REF!</definedName>
    <definedName name="G_D0122" hidden="1">#REF!</definedName>
    <definedName name="G_D0123" localSheetId="1" hidden="1">#REF!</definedName>
    <definedName name="G_D0123" hidden="1">#REF!</definedName>
    <definedName name="G_F0001" localSheetId="1" hidden="1">#REF!</definedName>
    <definedName name="G_F0001" hidden="1">#REF!</definedName>
    <definedName name="G_F0002" localSheetId="1" hidden="1">#REF!</definedName>
    <definedName name="G_F0002" hidden="1">#REF!</definedName>
    <definedName name="gfd" localSheetId="1" hidden="1">#REF!</definedName>
    <definedName name="gfd" hidden="1">#REF!</definedName>
    <definedName name="GHBFGYUB" localSheetId="1" hidden="1">#REF!</definedName>
    <definedName name="GHBFGYUB" hidden="1">#REF!</definedName>
    <definedName name="HAISENNKOU">'[3]配線工・2PNCT-5C'!#REF!</definedName>
    <definedName name="hani" localSheetId="1">#REF!,#REF!,#REF!,#REF!,#REF!</definedName>
    <definedName name="hani">#REF!,#REF!,#REF!,#REF!,#REF!</definedName>
    <definedName name="HTML_CodePage" hidden="1">932</definedName>
    <definedName name="HTML_Control" localSheetId="1" hidden="1">{"'内訳書'!$A$1:$O$28"}</definedName>
    <definedName name="HTML_Control" hidden="1">{"'内訳書'!$A$1:$O$28"}</definedName>
    <definedName name="HTML_Description" hidden="1">""</definedName>
    <definedName name="HTML_Email" hidden="1">""</definedName>
    <definedName name="HTML_Header" hidden="1">"内訳書"</definedName>
    <definedName name="HTML_LastUpdate" hidden="1">"98/12/22"</definedName>
    <definedName name="HTML_LineAfter" hidden="1">FALSE</definedName>
    <definedName name="HTML_LineBefore" hidden="1">FALSE</definedName>
    <definedName name="HTML_Name" hidden="1">"隅　貴弘"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"ﾊﾞｲｵﾊｻﾞｰﾄﾞ内訳書"</definedName>
    <definedName name="jui" localSheetId="1" hidden="1">#REF!</definedName>
    <definedName name="jui" hidden="1">#REF!</definedName>
    <definedName name="K_0" localSheetId="1" hidden="1">#REF!</definedName>
    <definedName name="K_0" hidden="1">#REF!</definedName>
    <definedName name="memori_1" localSheetId="0">[4]見積もり!#REF!</definedName>
    <definedName name="memori_1" localSheetId="1">[4]見積もり!#REF!</definedName>
    <definedName name="memori_1">[4]見積もり!#REF!</definedName>
    <definedName name="P_10" localSheetId="1" hidden="1">#REF!</definedName>
    <definedName name="P_10" hidden="1">#REF!</definedName>
    <definedName name="P_100" localSheetId="1" hidden="1">#REF!</definedName>
    <definedName name="P_100" hidden="1">#REF!</definedName>
    <definedName name="P_101" localSheetId="1" hidden="1">#REF!</definedName>
    <definedName name="P_101" hidden="1">#REF!</definedName>
    <definedName name="P_102" localSheetId="1" hidden="1">#REF!</definedName>
    <definedName name="P_102" hidden="1">#REF!</definedName>
    <definedName name="P_103" localSheetId="1" hidden="1">#REF!</definedName>
    <definedName name="P_103" hidden="1">#REF!</definedName>
    <definedName name="P_104" localSheetId="1" hidden="1">#REF!</definedName>
    <definedName name="P_104" hidden="1">#REF!</definedName>
    <definedName name="P_105" localSheetId="1" hidden="1">#REF!</definedName>
    <definedName name="P_105" hidden="1">#REF!</definedName>
    <definedName name="P_106" localSheetId="1" hidden="1">#REF!</definedName>
    <definedName name="P_106" hidden="1">#REF!</definedName>
    <definedName name="P_107" localSheetId="1" hidden="1">#REF!</definedName>
    <definedName name="P_107" hidden="1">#REF!</definedName>
    <definedName name="P_108" localSheetId="1" hidden="1">#REF!</definedName>
    <definedName name="P_108" hidden="1">#REF!</definedName>
    <definedName name="P_109" localSheetId="1" hidden="1">#REF!</definedName>
    <definedName name="P_109" hidden="1">#REF!</definedName>
    <definedName name="P_11" localSheetId="1" hidden="1">#REF!</definedName>
    <definedName name="P_11" hidden="1">#REF!</definedName>
    <definedName name="P_110" localSheetId="1" hidden="1">#REF!</definedName>
    <definedName name="P_110" hidden="1">#REF!</definedName>
    <definedName name="P_111" localSheetId="1" hidden="1">#REF!</definedName>
    <definedName name="P_111" hidden="1">#REF!</definedName>
    <definedName name="P_112" localSheetId="1" hidden="1">#REF!</definedName>
    <definedName name="P_112" hidden="1">#REF!</definedName>
    <definedName name="P_113" localSheetId="1" hidden="1">#REF!</definedName>
    <definedName name="P_113" hidden="1">#REF!</definedName>
    <definedName name="P_114" localSheetId="1" hidden="1">#REF!</definedName>
    <definedName name="P_114" hidden="1">#REF!</definedName>
    <definedName name="P_115" localSheetId="1" hidden="1">#REF!</definedName>
    <definedName name="P_115" hidden="1">#REF!</definedName>
    <definedName name="P_116" localSheetId="1" hidden="1">#REF!</definedName>
    <definedName name="P_116" hidden="1">#REF!</definedName>
    <definedName name="P_117" localSheetId="1" hidden="1">#REF!</definedName>
    <definedName name="P_117" hidden="1">#REF!</definedName>
    <definedName name="P_118" localSheetId="1" hidden="1">#REF!</definedName>
    <definedName name="P_118" hidden="1">#REF!</definedName>
    <definedName name="P_119" localSheetId="1" hidden="1">#REF!</definedName>
    <definedName name="P_119" hidden="1">#REF!</definedName>
    <definedName name="P_12" localSheetId="1" hidden="1">#REF!</definedName>
    <definedName name="P_12" hidden="1">#REF!</definedName>
    <definedName name="P_120" localSheetId="1" hidden="1">#REF!</definedName>
    <definedName name="P_120" hidden="1">#REF!</definedName>
    <definedName name="P_121" localSheetId="1" hidden="1">#REF!</definedName>
    <definedName name="P_121" hidden="1">#REF!</definedName>
    <definedName name="P_122" localSheetId="1" hidden="1">#REF!</definedName>
    <definedName name="P_122" hidden="1">#REF!</definedName>
    <definedName name="P_123" localSheetId="1" hidden="1">#REF!</definedName>
    <definedName name="P_123" hidden="1">#REF!</definedName>
    <definedName name="P_124" localSheetId="1" hidden="1">#REF!</definedName>
    <definedName name="P_124" hidden="1">#REF!</definedName>
    <definedName name="P_125" localSheetId="1" hidden="1">#REF!</definedName>
    <definedName name="P_125" hidden="1">#REF!</definedName>
    <definedName name="P_126" localSheetId="1" hidden="1">#REF!</definedName>
    <definedName name="P_126" hidden="1">#REF!</definedName>
    <definedName name="P_127" localSheetId="1" hidden="1">#REF!</definedName>
    <definedName name="P_127" hidden="1">#REF!</definedName>
    <definedName name="P_128" localSheetId="1" hidden="1">#REF!</definedName>
    <definedName name="P_128" hidden="1">#REF!</definedName>
    <definedName name="P_129" localSheetId="1" hidden="1">#REF!</definedName>
    <definedName name="P_129" hidden="1">#REF!</definedName>
    <definedName name="P_13" localSheetId="1" hidden="1">#REF!</definedName>
    <definedName name="P_13" hidden="1">#REF!</definedName>
    <definedName name="P_130" localSheetId="1" hidden="1">#REF!</definedName>
    <definedName name="P_130" hidden="1">#REF!</definedName>
    <definedName name="P_131" localSheetId="1" hidden="1">#REF!</definedName>
    <definedName name="P_131" hidden="1">#REF!</definedName>
    <definedName name="P_132" localSheetId="1" hidden="1">#REF!</definedName>
    <definedName name="P_132" hidden="1">#REF!</definedName>
    <definedName name="P_133" localSheetId="1" hidden="1">#REF!</definedName>
    <definedName name="P_133" hidden="1">#REF!</definedName>
    <definedName name="P_134" localSheetId="1" hidden="1">#REF!</definedName>
    <definedName name="P_134" hidden="1">#REF!</definedName>
    <definedName name="P_135" localSheetId="1" hidden="1">#REF!</definedName>
    <definedName name="P_135" hidden="1">#REF!</definedName>
    <definedName name="P_136" localSheetId="1" hidden="1">#REF!</definedName>
    <definedName name="P_136" hidden="1">#REF!</definedName>
    <definedName name="P_137" localSheetId="1" hidden="1">#REF!</definedName>
    <definedName name="P_137" hidden="1">#REF!</definedName>
    <definedName name="P_138" localSheetId="1" hidden="1">#REF!</definedName>
    <definedName name="P_138" hidden="1">#REF!</definedName>
    <definedName name="P_139" localSheetId="1" hidden="1">#REF!</definedName>
    <definedName name="P_139" hidden="1">#REF!</definedName>
    <definedName name="P_14" localSheetId="1" hidden="1">#REF!</definedName>
    <definedName name="P_14" hidden="1">#REF!</definedName>
    <definedName name="P_140" localSheetId="1" hidden="1">#REF!</definedName>
    <definedName name="P_140" hidden="1">#REF!</definedName>
    <definedName name="P_141" localSheetId="1" hidden="1">#REF!</definedName>
    <definedName name="P_141" hidden="1">#REF!</definedName>
    <definedName name="P_142" localSheetId="1" hidden="1">#REF!</definedName>
    <definedName name="P_142" hidden="1">#REF!</definedName>
    <definedName name="P_143" localSheetId="1" hidden="1">#REF!</definedName>
    <definedName name="P_143" hidden="1">#REF!</definedName>
    <definedName name="P_144" localSheetId="1" hidden="1">#REF!</definedName>
    <definedName name="P_144" hidden="1">#REF!</definedName>
    <definedName name="P_145" localSheetId="1" hidden="1">#REF!</definedName>
    <definedName name="P_145" hidden="1">#REF!</definedName>
    <definedName name="P_146" localSheetId="1" hidden="1">#REF!</definedName>
    <definedName name="P_146" hidden="1">#REF!</definedName>
    <definedName name="P_147" localSheetId="1" hidden="1">#REF!</definedName>
    <definedName name="P_147" hidden="1">#REF!</definedName>
    <definedName name="P_15" localSheetId="1" hidden="1">#REF!</definedName>
    <definedName name="P_15" hidden="1">#REF!</definedName>
    <definedName name="P_16" localSheetId="1" hidden="1">#REF!</definedName>
    <definedName name="P_16" hidden="1">#REF!</definedName>
    <definedName name="P_17" localSheetId="1" hidden="1">#REF!</definedName>
    <definedName name="P_17" hidden="1">#REF!</definedName>
    <definedName name="P_18" localSheetId="1" hidden="1">#REF!</definedName>
    <definedName name="P_18" hidden="1">#REF!</definedName>
    <definedName name="P_19" localSheetId="1" hidden="1">#REF!</definedName>
    <definedName name="P_19" hidden="1">#REF!</definedName>
    <definedName name="P_20" localSheetId="1" hidden="1">#REF!</definedName>
    <definedName name="P_20" hidden="1">#REF!</definedName>
    <definedName name="P_21" localSheetId="1" hidden="1">#REF!</definedName>
    <definedName name="P_21" hidden="1">#REF!</definedName>
    <definedName name="P_22" localSheetId="1" hidden="1">#REF!</definedName>
    <definedName name="P_22" hidden="1">#REF!</definedName>
    <definedName name="P_23" localSheetId="1" hidden="1">#REF!</definedName>
    <definedName name="P_23" hidden="1">#REF!</definedName>
    <definedName name="P_24" localSheetId="1" hidden="1">#REF!</definedName>
    <definedName name="P_24" hidden="1">#REF!</definedName>
    <definedName name="P_25" localSheetId="1" hidden="1">#REF!</definedName>
    <definedName name="P_25" hidden="1">#REF!</definedName>
    <definedName name="P_26" localSheetId="1" hidden="1">#REF!</definedName>
    <definedName name="P_26" hidden="1">#REF!</definedName>
    <definedName name="P_27" localSheetId="1" hidden="1">#REF!</definedName>
    <definedName name="P_27" hidden="1">#REF!</definedName>
    <definedName name="P_28" localSheetId="1" hidden="1">#REF!</definedName>
    <definedName name="P_28" hidden="1">#REF!</definedName>
    <definedName name="P_29" localSheetId="1" hidden="1">#REF!</definedName>
    <definedName name="P_29" hidden="1">#REF!</definedName>
    <definedName name="P_3" localSheetId="1" hidden="1">#REF!</definedName>
    <definedName name="P_3" hidden="1">#REF!</definedName>
    <definedName name="P_30" localSheetId="1" hidden="1">#REF!</definedName>
    <definedName name="P_30" hidden="1">#REF!</definedName>
    <definedName name="P_31" localSheetId="1" hidden="1">#REF!</definedName>
    <definedName name="P_31" hidden="1">#REF!</definedName>
    <definedName name="P_32" localSheetId="1" hidden="1">#REF!</definedName>
    <definedName name="P_32" hidden="1">#REF!</definedName>
    <definedName name="P_33" localSheetId="1" hidden="1">#REF!</definedName>
    <definedName name="P_33" hidden="1">#REF!</definedName>
    <definedName name="P_34" localSheetId="1" hidden="1">#REF!</definedName>
    <definedName name="P_34" hidden="1">#REF!</definedName>
    <definedName name="P_35" localSheetId="1" hidden="1">#REF!</definedName>
    <definedName name="P_35" hidden="1">#REF!</definedName>
    <definedName name="P_36" localSheetId="1" hidden="1">#REF!</definedName>
    <definedName name="P_36" hidden="1">#REF!</definedName>
    <definedName name="P_37" localSheetId="1" hidden="1">#REF!</definedName>
    <definedName name="P_37" hidden="1">#REF!</definedName>
    <definedName name="P_38" localSheetId="1" hidden="1">#REF!</definedName>
    <definedName name="P_38" hidden="1">#REF!</definedName>
    <definedName name="P_39" localSheetId="1" hidden="1">#REF!</definedName>
    <definedName name="P_39" hidden="1">#REF!</definedName>
    <definedName name="P_4" localSheetId="1" hidden="1">#REF!</definedName>
    <definedName name="P_4" hidden="1">#REF!</definedName>
    <definedName name="P_40" localSheetId="1" hidden="1">#REF!</definedName>
    <definedName name="P_40" hidden="1">#REF!</definedName>
    <definedName name="P_41" localSheetId="1" hidden="1">#REF!</definedName>
    <definedName name="P_41" hidden="1">#REF!</definedName>
    <definedName name="P_42" localSheetId="1" hidden="1">#REF!</definedName>
    <definedName name="P_42" hidden="1">#REF!</definedName>
    <definedName name="P_43" localSheetId="1" hidden="1">#REF!</definedName>
    <definedName name="P_43" hidden="1">#REF!</definedName>
    <definedName name="P_44" localSheetId="1" hidden="1">#REF!</definedName>
    <definedName name="P_44" hidden="1">#REF!</definedName>
    <definedName name="P_45" localSheetId="1" hidden="1">#REF!</definedName>
    <definedName name="P_45" hidden="1">#REF!</definedName>
    <definedName name="P_46" localSheetId="1" hidden="1">#REF!</definedName>
    <definedName name="P_46" hidden="1">#REF!</definedName>
    <definedName name="P_47" localSheetId="1" hidden="1">#REF!</definedName>
    <definedName name="P_47" hidden="1">#REF!</definedName>
    <definedName name="P_48" localSheetId="1" hidden="1">#REF!</definedName>
    <definedName name="P_48" hidden="1">#REF!</definedName>
    <definedName name="P_49" localSheetId="1" hidden="1">#REF!</definedName>
    <definedName name="P_49" hidden="1">#REF!</definedName>
    <definedName name="P_5" localSheetId="1" hidden="1">#REF!</definedName>
    <definedName name="P_5" hidden="1">#REF!</definedName>
    <definedName name="P_50" localSheetId="1" hidden="1">#REF!</definedName>
    <definedName name="P_50" hidden="1">#REF!</definedName>
    <definedName name="P_51" localSheetId="1" hidden="1">#REF!</definedName>
    <definedName name="P_51" hidden="1">#REF!</definedName>
    <definedName name="P_52" localSheetId="1" hidden="1">#REF!</definedName>
    <definedName name="P_52" hidden="1">#REF!</definedName>
    <definedName name="P_53" localSheetId="1" hidden="1">#REF!</definedName>
    <definedName name="P_53" hidden="1">#REF!</definedName>
    <definedName name="P_54" localSheetId="1" hidden="1">#REF!</definedName>
    <definedName name="P_54" hidden="1">#REF!</definedName>
    <definedName name="P_55" localSheetId="1" hidden="1">#REF!</definedName>
    <definedName name="P_55" hidden="1">#REF!</definedName>
    <definedName name="P_56" localSheetId="1" hidden="1">#REF!</definedName>
    <definedName name="P_56" hidden="1">#REF!</definedName>
    <definedName name="P_57" localSheetId="1" hidden="1">#REF!</definedName>
    <definedName name="P_57" hidden="1">#REF!</definedName>
    <definedName name="P_58" localSheetId="1" hidden="1">#REF!</definedName>
    <definedName name="P_58" hidden="1">#REF!</definedName>
    <definedName name="P_59" localSheetId="1" hidden="1">#REF!</definedName>
    <definedName name="P_59" hidden="1">#REF!</definedName>
    <definedName name="P_6" localSheetId="1" hidden="1">#REF!</definedName>
    <definedName name="P_6" hidden="1">#REF!</definedName>
    <definedName name="P_60" localSheetId="1" hidden="1">#REF!</definedName>
    <definedName name="P_60" hidden="1">#REF!</definedName>
    <definedName name="P_61" localSheetId="1" hidden="1">#REF!</definedName>
    <definedName name="P_61" hidden="1">#REF!</definedName>
    <definedName name="P_62" localSheetId="1" hidden="1">#REF!</definedName>
    <definedName name="P_62" hidden="1">#REF!</definedName>
    <definedName name="P_63" localSheetId="1" hidden="1">#REF!</definedName>
    <definedName name="P_63" hidden="1">#REF!</definedName>
    <definedName name="P_64" localSheetId="1" hidden="1">#REF!</definedName>
    <definedName name="P_64" hidden="1">#REF!</definedName>
    <definedName name="P_65" localSheetId="1" hidden="1">#REF!</definedName>
    <definedName name="P_65" hidden="1">#REF!</definedName>
    <definedName name="P_66" localSheetId="1" hidden="1">#REF!</definedName>
    <definedName name="P_66" hidden="1">#REF!</definedName>
    <definedName name="P_67" localSheetId="1" hidden="1">#REF!</definedName>
    <definedName name="P_67" hidden="1">#REF!</definedName>
    <definedName name="P_68" localSheetId="1" hidden="1">#REF!</definedName>
    <definedName name="P_68" hidden="1">#REF!</definedName>
    <definedName name="P_69" localSheetId="1" hidden="1">#REF!</definedName>
    <definedName name="P_69" hidden="1">#REF!</definedName>
    <definedName name="P_7" localSheetId="1" hidden="1">#REF!</definedName>
    <definedName name="P_7" hidden="1">#REF!</definedName>
    <definedName name="P_70" localSheetId="1" hidden="1">#REF!</definedName>
    <definedName name="P_70" hidden="1">#REF!</definedName>
    <definedName name="P_71" localSheetId="1" hidden="1">#REF!</definedName>
    <definedName name="P_71" hidden="1">#REF!</definedName>
    <definedName name="P_72" localSheetId="1" hidden="1">#REF!</definedName>
    <definedName name="P_72" hidden="1">#REF!</definedName>
    <definedName name="P_73" localSheetId="1" hidden="1">#REF!</definedName>
    <definedName name="P_73" hidden="1">#REF!</definedName>
    <definedName name="P_74" localSheetId="1" hidden="1">#REF!</definedName>
    <definedName name="P_74" hidden="1">#REF!</definedName>
    <definedName name="P_75" localSheetId="1" hidden="1">#REF!</definedName>
    <definedName name="P_75" hidden="1">#REF!</definedName>
    <definedName name="P_76" localSheetId="1" hidden="1">#REF!</definedName>
    <definedName name="P_76" hidden="1">#REF!</definedName>
    <definedName name="P_77" localSheetId="1" hidden="1">#REF!</definedName>
    <definedName name="P_77" hidden="1">#REF!</definedName>
    <definedName name="P_78" localSheetId="1" hidden="1">#REF!</definedName>
    <definedName name="P_78" hidden="1">#REF!</definedName>
    <definedName name="P_79" localSheetId="1" hidden="1">#REF!</definedName>
    <definedName name="P_79" hidden="1">#REF!</definedName>
    <definedName name="P_8" localSheetId="1" hidden="1">#REF!</definedName>
    <definedName name="P_8" hidden="1">#REF!</definedName>
    <definedName name="P_80" localSheetId="1" hidden="1">#REF!</definedName>
    <definedName name="P_80" hidden="1">#REF!</definedName>
    <definedName name="P_81" localSheetId="1" hidden="1">#REF!</definedName>
    <definedName name="P_81" hidden="1">#REF!</definedName>
    <definedName name="P_82" localSheetId="1" hidden="1">#REF!</definedName>
    <definedName name="P_82" hidden="1">#REF!</definedName>
    <definedName name="P_83" localSheetId="1" hidden="1">#REF!</definedName>
    <definedName name="P_83" hidden="1">#REF!</definedName>
    <definedName name="P_84" localSheetId="1" hidden="1">#REF!</definedName>
    <definedName name="P_84" hidden="1">#REF!</definedName>
    <definedName name="P_85" localSheetId="1" hidden="1">#REF!</definedName>
    <definedName name="P_85" hidden="1">#REF!</definedName>
    <definedName name="P_86" localSheetId="1" hidden="1">#REF!</definedName>
    <definedName name="P_86" hidden="1">#REF!</definedName>
    <definedName name="P_87" localSheetId="1" hidden="1">#REF!</definedName>
    <definedName name="P_87" hidden="1">#REF!</definedName>
    <definedName name="P_88" localSheetId="1" hidden="1">#REF!</definedName>
    <definedName name="P_88" hidden="1">#REF!</definedName>
    <definedName name="P_89" localSheetId="1" hidden="1">#REF!</definedName>
    <definedName name="P_89" hidden="1">#REF!</definedName>
    <definedName name="P_9" localSheetId="1" hidden="1">#REF!</definedName>
    <definedName name="P_9" hidden="1">#REF!</definedName>
    <definedName name="P_90" localSheetId="1" hidden="1">#REF!</definedName>
    <definedName name="P_90" hidden="1">#REF!</definedName>
    <definedName name="P_91" localSheetId="1" hidden="1">#REF!</definedName>
    <definedName name="P_91" hidden="1">#REF!</definedName>
    <definedName name="P_92" localSheetId="1" hidden="1">#REF!</definedName>
    <definedName name="P_92" hidden="1">#REF!</definedName>
    <definedName name="P_93" localSheetId="1" hidden="1">#REF!</definedName>
    <definedName name="P_93" hidden="1">#REF!</definedName>
    <definedName name="P_94" localSheetId="1" hidden="1">#REF!</definedName>
    <definedName name="P_94" hidden="1">#REF!</definedName>
    <definedName name="P_95" localSheetId="1" hidden="1">#REF!</definedName>
    <definedName name="P_95" hidden="1">#REF!</definedName>
    <definedName name="P_96" localSheetId="1" hidden="1">#REF!</definedName>
    <definedName name="P_96" hidden="1">#REF!</definedName>
    <definedName name="P_97" localSheetId="1" hidden="1">#REF!</definedName>
    <definedName name="P_97" hidden="1">#REF!</definedName>
    <definedName name="P_98" localSheetId="1" hidden="1">#REF!</definedName>
    <definedName name="P_98" hidden="1">#REF!</definedName>
    <definedName name="P_99" localSheetId="1" hidden="1">#REF!</definedName>
    <definedName name="P_99" hidden="1">#REF!</definedName>
    <definedName name="_xlnm.Print_Area" localSheetId="0">参考御見積書!$A$1:$L$52</definedName>
    <definedName name="_xlnm.Print_Area" localSheetId="1">#REF!</definedName>
    <definedName name="_xlnm.Print_Area">#REF!</definedName>
    <definedName name="PRINT_AREA_MI" localSheetId="1">#REF!</definedName>
    <definedName name="PRINT_AREA_MI">#REF!</definedName>
    <definedName name="ｑｑｑｑｑｑ" localSheetId="1" hidden="1">#REF!</definedName>
    <definedName name="ｑｑｑｑｑｑ" hidden="1">#REF!</definedName>
    <definedName name="RBYTYJNYUKMVTT" localSheetId="1" hidden="1">#REF!</definedName>
    <definedName name="RBYTYJNYUKMVTT" hidden="1">#REF!</definedName>
    <definedName name="ｓｄｆｔｂｓｇｖｄｆｖｓ" localSheetId="1" hidden="1">{"'内訳書'!$A$1:$O$28"}</definedName>
    <definedName name="ｓｄｆｔｂｓｇｖｄｆｖｓ" hidden="1">{"'内訳書'!$A$1:$O$28"}</definedName>
    <definedName name="sdftbsgvdfvsd" localSheetId="1" hidden="1">{"'内訳書'!$A$1:$O$28"}</definedName>
    <definedName name="sdftbsgvdfvsd" hidden="1">{"'内訳書'!$A$1:$O$28"}</definedName>
    <definedName name="SDGDJ" localSheetId="1" hidden="1">#REF!</definedName>
    <definedName name="SDGDJ" hidden="1">#REF!</definedName>
    <definedName name="SON_OF_A_BITCH" localSheetId="1">#REF!</definedName>
    <definedName name="SON_OF_A_BITCH">#REF!</definedName>
    <definedName name="SON_OF_A_GUN" localSheetId="1">#REF!</definedName>
    <definedName name="SON_OF_A_GUN">#REF!</definedName>
    <definedName name="ｓｓ" localSheetId="1" hidden="1">{"'内訳書'!$A$1:$O$28"}</definedName>
    <definedName name="ｓｓ" hidden="1">{"'内訳書'!$A$1:$O$28"}</definedName>
    <definedName name="SS." localSheetId="1" hidden="1">#REF!</definedName>
    <definedName name="SS." hidden="1">#REF!</definedName>
    <definedName name="ssaa" localSheetId="1" hidden="1">#REF!</definedName>
    <definedName name="ssaa" hidden="1">#REF!</definedName>
    <definedName name="THYRTHYRYHRT" localSheetId="1" hidden="1">#REF!</definedName>
    <definedName name="THYRTHYRYHRT" hidden="1">#REF!</definedName>
    <definedName name="tyrtuyuj" localSheetId="1" hidden="1">#REF!</definedName>
    <definedName name="tyrtuyuj" hidden="1">#REF!</definedName>
    <definedName name="wrn.１７." localSheetId="1" hidden="1">{#N/A,#N/A,FALSE,"Sheet16";#N/A,#N/A,FALSE,"Sheet16"}</definedName>
    <definedName name="wrn.１７." hidden="1">{#N/A,#N/A,FALSE,"Sheet16";#N/A,#N/A,FALSE,"Sheet16"}</definedName>
    <definedName name="wrn.多摩数量計算書." localSheetId="1" hidden="1">{#N/A,#N/A,FALSE,"整地工　１";#N/A,#N/A,FALSE,"整地工　２";#N/A,#N/A,FALSE,"整地工　３";#N/A,#N/A,FALSE,"整地工　４";#N/A,#N/A,FALSE,"整地工　５";#N/A,#N/A,FALSE,"道路工　１";#N/A,#N/A,FALSE,"道路工　２";#N/A,#N/A,FALSE,"道路工　３";#N/A,#N/A,FALSE,"道路工　４";#N/A,#N/A,FALSE,"道路工　５";#N/A,#N/A,FALSE,"舗装工他"}</definedName>
    <definedName name="wrn.多摩数量計算書." hidden="1">{#N/A,#N/A,FALSE,"整地工　１";#N/A,#N/A,FALSE,"整地工　２";#N/A,#N/A,FALSE,"整地工　３";#N/A,#N/A,FALSE,"整地工　４";#N/A,#N/A,FALSE,"整地工　５";#N/A,#N/A,FALSE,"道路工　１";#N/A,#N/A,FALSE,"道路工　２";#N/A,#N/A,FALSE,"道路工　３";#N/A,#N/A,FALSE,"道路工　４";#N/A,#N/A,FALSE,"道路工　５";#N/A,#N/A,FALSE,"舗装工他"}</definedName>
    <definedName name="あ" hidden="1">[5]ラバーゲート!#REF!</definedName>
    <definedName name="くるま代" localSheetId="1">#REF!</definedName>
    <definedName name="くるま代">#REF!</definedName>
    <definedName name="コア調査人件費" localSheetId="1">#REF!</definedName>
    <definedName name="コア調査人件費">#REF!</definedName>
    <definedName name="コア調査労務費" localSheetId="1">#REF!</definedName>
    <definedName name="コア調査労務費">#REF!</definedName>
    <definedName name="ｾﾙ幅を変更するﾏ" localSheetId="1">#REF!</definedName>
    <definedName name="ｾﾙ幅を変更するﾏ">#REF!</definedName>
    <definedName name="その他印刷" localSheetId="1">#REF!</definedName>
    <definedName name="その他印刷">#REF!</definedName>
    <definedName name="ﾃｷｽﾄ１２" localSheetId="1">#REF!</definedName>
    <definedName name="ﾃｷｽﾄ１２">#REF!</definedName>
    <definedName name="ライトバン運転" localSheetId="1">#REF!</definedName>
    <definedName name="ライトバン運転">#REF!</definedName>
    <definedName name="ﾜｰｸｼｰﾄを元の名" localSheetId="1">#REF!</definedName>
    <definedName name="ﾜｰｸｼｰﾄを元の名">#REF!</definedName>
    <definedName name="安全施設" localSheetId="1" hidden="1">{#N/A,#N/A,FALSE,"整地工　１";#N/A,#N/A,FALSE,"整地工　２";#N/A,#N/A,FALSE,"整地工　３";#N/A,#N/A,FALSE,"整地工　４";#N/A,#N/A,FALSE,"整地工　５";#N/A,#N/A,FALSE,"道路工　１";#N/A,#N/A,FALSE,"道路工　２";#N/A,#N/A,FALSE,"道路工　３";#N/A,#N/A,FALSE,"道路工　４";#N/A,#N/A,FALSE,"道路工　５";#N/A,#N/A,FALSE,"舗装工他"}</definedName>
    <definedName name="安全施設" hidden="1">{#N/A,#N/A,FALSE,"整地工　１";#N/A,#N/A,FALSE,"整地工　２";#N/A,#N/A,FALSE,"整地工　３";#N/A,#N/A,FALSE,"整地工　４";#N/A,#N/A,FALSE,"整地工　５";#N/A,#N/A,FALSE,"道路工　１";#N/A,#N/A,FALSE,"道路工　２";#N/A,#N/A,FALSE,"道路工　３";#N/A,#N/A,FALSE,"道路工　４";#N/A,#N/A,FALSE,"道路工　５";#N/A,#N/A,FALSE,"舗装工他"}</definedName>
    <definedName name="移動先" localSheetId="1">#REF!</definedName>
    <definedName name="移動先">#REF!</definedName>
    <definedName name="一般管理費等" localSheetId="1">#REF!</definedName>
    <definedName name="一般管理費等">#REF!</definedName>
    <definedName name="一覧表" localSheetId="1">#REF!</definedName>
    <definedName name="一覧表">#REF!</definedName>
    <definedName name="印刷範囲" localSheetId="0">#REF!</definedName>
    <definedName name="印刷範囲" localSheetId="1">#REF!</definedName>
    <definedName name="印刷範囲">#REF!</definedName>
    <definedName name="横線の線引き" localSheetId="1">#REF!</definedName>
    <definedName name="横線の線引き">#REF!</definedName>
    <definedName name="格子線の線引き" localSheetId="1">#REF!</definedName>
    <definedName name="格子線の線引き">#REF!</definedName>
    <definedName name="掛線削除" localSheetId="1">#REF!</definedName>
    <definedName name="掛線削除">#REF!</definedName>
    <definedName name="技師" localSheetId="0">#REF!</definedName>
    <definedName name="技師" localSheetId="1">#REF!</definedName>
    <definedName name="技師">#REF!</definedName>
    <definedName name="技師A" localSheetId="0">#REF!</definedName>
    <definedName name="技師A" localSheetId="1">#REF!</definedName>
    <definedName name="技師A">#REF!</definedName>
    <definedName name="技師B" localSheetId="0">#REF!</definedName>
    <definedName name="技師B" localSheetId="1">#REF!</definedName>
    <definedName name="技師B">#REF!</definedName>
    <definedName name="技師C" localSheetId="0">#REF!</definedName>
    <definedName name="技師C" localSheetId="1">#REF!</definedName>
    <definedName name="技師C">#REF!</definedName>
    <definedName name="技師長" localSheetId="0">#REF!</definedName>
    <definedName name="技師長" localSheetId="1">#REF!</definedName>
    <definedName name="技師長">#REF!</definedName>
    <definedName name="技師補" localSheetId="0">#REF!</definedName>
    <definedName name="技師補" localSheetId="1">#REF!</definedName>
    <definedName name="技師補">#REF!</definedName>
    <definedName name="技術員" localSheetId="0">#REF!</definedName>
    <definedName name="技術員" localSheetId="1">#REF!</definedName>
    <definedName name="技術員">#REF!</definedName>
    <definedName name="給水ポンプ運転費" localSheetId="1">#REF!</definedName>
    <definedName name="給水ポンプ運転費">#REF!</definedName>
    <definedName name="共通仮設費" localSheetId="1">#REF!</definedName>
    <definedName name="共通仮設費">#REF!</definedName>
    <definedName name="強制的に終了す" localSheetId="1">#REF!</definedName>
    <definedName name="強制的に終了す">#REF!</definedName>
    <definedName name="業務項目1" localSheetId="1">#REF!</definedName>
    <definedName name="業務項目1">#REF!</definedName>
    <definedName name="業務項目10" localSheetId="1">#REF!</definedName>
    <definedName name="業務項目10">#REF!</definedName>
    <definedName name="業務項目15" localSheetId="1">#REF!</definedName>
    <definedName name="業務項目15">#REF!</definedName>
    <definedName name="業務項目2" localSheetId="1">#REF!</definedName>
    <definedName name="業務項目2">#REF!</definedName>
    <definedName name="業務項目3" localSheetId="1">#REF!</definedName>
    <definedName name="業務項目3">#REF!</definedName>
    <definedName name="業務項目4" localSheetId="1">#REF!</definedName>
    <definedName name="業務項目4">#REF!</definedName>
    <definedName name="業務項目5" localSheetId="1">#REF!</definedName>
    <definedName name="業務項目5">#REF!</definedName>
    <definedName name="業務項目6" localSheetId="1">#REF!</definedName>
    <definedName name="業務項目6">#REF!</definedName>
    <definedName name="業務項目7" localSheetId="1">#REF!</definedName>
    <definedName name="業務項目7">#REF!</definedName>
    <definedName name="業務項目8" localSheetId="1">#REF!</definedName>
    <definedName name="業務項目8">#REF!</definedName>
    <definedName name="業務項目9" localSheetId="1">#REF!</definedName>
    <definedName name="業務項目9">#REF!</definedName>
    <definedName name="金額体裁" localSheetId="1">#REF!</definedName>
    <definedName name="金額体裁">#REF!</definedName>
    <definedName name="金額変換" localSheetId="1">#REF!</definedName>
    <definedName name="金額変換">#REF!</definedName>
    <definedName name="空港" localSheetId="1" hidden="1">{#N/A,#N/A,FALSE,"Sheet16";#N/A,#N/A,FALSE,"Sheet16"}</definedName>
    <definedName name="空港" hidden="1">{#N/A,#N/A,FALSE,"Sheet16";#N/A,#N/A,FALSE,"Sheet16"}</definedName>
    <definedName name="係数">[6]見積!$H$3</definedName>
    <definedName name="傾斜地足場" localSheetId="1">#REF!</definedName>
    <definedName name="傾斜地足場">#REF!</definedName>
    <definedName name="契">[6]見積!$H$31</definedName>
    <definedName name="景観">[6]見積!$H$33</definedName>
    <definedName name="経費">[6]見積!$H$27</definedName>
    <definedName name="経費環境">[6]見積!$H$11</definedName>
    <definedName name="経費計" localSheetId="0">#REF!</definedName>
    <definedName name="経費計" localSheetId="1">#REF!</definedName>
    <definedName name="経費計">#REF!</definedName>
    <definedName name="罫線データ一体" localSheetId="1">#REF!</definedName>
    <definedName name="罫線データ一体">#REF!</definedName>
    <definedName name="計" localSheetId="0">#REF!</definedName>
    <definedName name="計" localSheetId="1">#REF!</definedName>
    <definedName name="計">#REF!</definedName>
    <definedName name="件名" localSheetId="0">#REF!</definedName>
    <definedName name="件名" localSheetId="1">#REF!</definedName>
    <definedName name="件名">#REF!</definedName>
    <definedName name="現場管理費" localSheetId="1">#REF!</definedName>
    <definedName name="現場管理費">#REF!</definedName>
    <definedName name="交通費" localSheetId="0">#REF!</definedName>
    <definedName name="交通費" localSheetId="1">#REF!</definedName>
    <definedName name="交通費">#REF!</definedName>
    <definedName name="交通費往復" localSheetId="0">#REF!</definedName>
    <definedName name="交通費往復" localSheetId="1">#REF!</definedName>
    <definedName name="交通費往復">#REF!</definedName>
    <definedName name="孔内傾斜" localSheetId="1">#REF!</definedName>
    <definedName name="孔内傾斜">#REF!</definedName>
    <definedName name="孔内傾斜計" localSheetId="1">#REF!</definedName>
    <definedName name="孔内傾斜計">#REF!</definedName>
    <definedName name="孔内傾斜計設置" localSheetId="1">#REF!</definedName>
    <definedName name="孔内傾斜計設置">#REF!</definedName>
    <definedName name="工期印刷" localSheetId="1">#REF!</definedName>
    <definedName name="工期印刷">#REF!</definedName>
    <definedName name="工場" localSheetId="1">#REF!</definedName>
    <definedName name="工場">#REF!</definedName>
    <definedName name="硬岩" localSheetId="1">#REF!</definedName>
    <definedName name="硬岩">#REF!</definedName>
    <definedName name="行き先" localSheetId="0">#REF!</definedName>
    <definedName name="行き先" localSheetId="1">#REF!</definedName>
    <definedName name="行き先">#REF!</definedName>
    <definedName name="行列削除" localSheetId="1">#REF!</definedName>
    <definedName name="行列削除">#REF!</definedName>
    <definedName name="行列挿入" localSheetId="1">#REF!</definedName>
    <definedName name="行列挿入">#REF!</definedName>
    <definedName name="合計" localSheetId="0">#REF!</definedName>
    <definedName name="合計" localSheetId="1">#REF!</definedName>
    <definedName name="合計">#REF!</definedName>
    <definedName name="合計です" localSheetId="0">#REF!</definedName>
    <definedName name="合計です" localSheetId="1">#REF!</definedName>
    <definedName name="合計です">#REF!</definedName>
    <definedName name="材料費" localSheetId="0">#REF!</definedName>
    <definedName name="材料費" localSheetId="1">#REF!</definedName>
    <definedName name="材料費">#REF!</definedName>
    <definedName name="削除" localSheetId="1">#REF!</definedName>
    <definedName name="削除">#REF!</definedName>
    <definedName name="散" localSheetId="1" hidden="1">#REF!</definedName>
    <definedName name="散" hidden="1">#REF!</definedName>
    <definedName name="指定範囲をｾﾝﾀｰ" localSheetId="1">#REF!</definedName>
    <definedName name="指定範囲をｾﾝﾀｰ">#REF!</definedName>
    <definedName name="指定範囲を印刷" localSheetId="1">#REF!</definedName>
    <definedName name="指定範囲を印刷">#REF!</definedName>
    <definedName name="指定範囲を右詰" localSheetId="1">#REF!</definedName>
    <definedName name="指定範囲を右詰">#REF!</definedName>
    <definedName name="指定範囲を左詰" localSheetId="1">#REF!</definedName>
    <definedName name="指定範囲を左詰">#REF!</definedName>
    <definedName name="写真代" localSheetId="0">#REF!</definedName>
    <definedName name="写真代" localSheetId="1">#REF!</definedName>
    <definedName name="写真代">#REF!</definedName>
    <definedName name="写真代単価" localSheetId="0">#REF!</definedName>
    <definedName name="写真代単価" localSheetId="1">#REF!</definedName>
    <definedName name="写真代単価">#REF!</definedName>
    <definedName name="車借り上げ代" localSheetId="0">#REF!</definedName>
    <definedName name="車借り上げ代" localSheetId="1">#REF!</definedName>
    <definedName name="車借り上げ代">#REF!</definedName>
    <definedName name="車代" localSheetId="0">#REF!</definedName>
    <definedName name="車代" localSheetId="1">#REF!</definedName>
    <definedName name="車代">#REF!</definedName>
    <definedName name="車代２" localSheetId="1">#REF!</definedName>
    <definedName name="車代２">#REF!</definedName>
    <definedName name="主任技師" localSheetId="0">#REF!</definedName>
    <definedName name="主任技師" localSheetId="1">#REF!</definedName>
    <definedName name="主任技師">#REF!</definedName>
    <definedName name="縦線の線引き" localSheetId="1">#REF!</definedName>
    <definedName name="縦線の線引き">#REF!</definedName>
    <definedName name="宿泊" localSheetId="0">#REF!</definedName>
    <definedName name="宿泊" localSheetId="1">#REF!</definedName>
    <definedName name="宿泊">#REF!</definedName>
    <definedName name="宿泊２" localSheetId="1">#REF!</definedName>
    <definedName name="宿泊２">#REF!</definedName>
    <definedName name="準備及び後片付け" localSheetId="1">#REF!</definedName>
    <definedName name="準備及び後片付け">#REF!</definedName>
    <definedName name="諸経費" localSheetId="1">#REF!</definedName>
    <definedName name="諸経費">#REF!</definedName>
    <definedName name="諸経費率" localSheetId="1">#REF!</definedName>
    <definedName name="諸経費率">#REF!</definedName>
    <definedName name="助手" localSheetId="0">#REF!</definedName>
    <definedName name="助手" localSheetId="1">#REF!</definedName>
    <definedName name="助手">#REF!</definedName>
    <definedName name="小計">[7]見積!$H$27</definedName>
    <definedName name="小数点以下表示" localSheetId="1">#REF!</definedName>
    <definedName name="小数点以下表示">#REF!</definedName>
    <definedName name="消去" localSheetId="1">#REF!</definedName>
    <definedName name="消去">#REF!</definedName>
    <definedName name="消去範囲" localSheetId="1">#REF!</definedName>
    <definedName name="消去範囲">#REF!</definedName>
    <definedName name="消費税" localSheetId="0">#REF!</definedName>
    <definedName name="消費税" localSheetId="1">#REF!</definedName>
    <definedName name="消費税">#REF!</definedName>
    <definedName name="消費税です" localSheetId="0">#REF!</definedName>
    <definedName name="消費税です" localSheetId="1">#REF!</definedName>
    <definedName name="消費税です">#REF!</definedName>
    <definedName name="条件">[8]初期条件!$A$11:$H$71</definedName>
    <definedName name="職位" localSheetId="0">#REF!</definedName>
    <definedName name="職位" localSheetId="1">#REF!</definedName>
    <definedName name="職位">#REF!</definedName>
    <definedName name="数量印刷" localSheetId="1">#REF!</definedName>
    <definedName name="数量印刷">#REF!</definedName>
    <definedName name="税金">[9]見積!$H$33</definedName>
    <definedName name="積算" localSheetId="1">#REF!</definedName>
    <definedName name="積算">#REF!</definedName>
    <definedName name="設計" localSheetId="1">#REF!</definedName>
    <definedName name="設計">#REF!</definedName>
    <definedName name="設計書" localSheetId="1">#REF!</definedName>
    <definedName name="設計書">#REF!</definedName>
    <definedName name="設計書印刷" localSheetId="1">#REF!</definedName>
    <definedName name="設計書印刷">#REF!</definedName>
    <definedName name="設置工">[3]接地工!#REF!</definedName>
    <definedName name="総額" localSheetId="1">#REF!</definedName>
    <definedName name="総額">#REF!</definedName>
    <definedName name="総括１" localSheetId="1" hidden="1">{"'内訳書'!$A$1:$O$28"}</definedName>
    <definedName name="総括１" hidden="1">{"'内訳書'!$A$1:$O$28"}</definedName>
    <definedName name="総括２" localSheetId="1" hidden="1">{"'内訳書'!$A$1:$O$28"}</definedName>
    <definedName name="総括２" hidden="1">{"'内訳書'!$A$1:$O$28"}</definedName>
    <definedName name="測定技師" localSheetId="0">#REF!</definedName>
    <definedName name="測定技師" localSheetId="1">#REF!</definedName>
    <definedName name="測定技師">#REF!</definedName>
    <definedName name="測定技師補" localSheetId="0">#REF!</definedName>
    <definedName name="測定技師補" localSheetId="1">#REF!</definedName>
    <definedName name="測定技師補">#REF!</definedName>
    <definedName name="測定助手" localSheetId="0">#REF!</definedName>
    <definedName name="測定助手" localSheetId="1">#REF!</definedName>
    <definedName name="測定助手">#REF!</definedName>
    <definedName name="測量">[10]日額!$A$24:$D$34</definedName>
    <definedName name="測量印刷" localSheetId="1">#REF!</definedName>
    <definedName name="測量印刷">#REF!</definedName>
    <definedName name="打合せ協議" localSheetId="1">#REF!</definedName>
    <definedName name="打合せ協議">#REF!</definedName>
    <definedName name="対象額区分" localSheetId="1">#REF!</definedName>
    <definedName name="対象額区分">#REF!</definedName>
    <definedName name="対象者分類" localSheetId="1">#REF!</definedName>
    <definedName name="対象者分類">#REF!</definedName>
    <definedName name="脱出マクロ" localSheetId="1">#REF!</definedName>
    <definedName name="脱出マクロ">#REF!</definedName>
    <definedName name="単価算出" localSheetId="1" hidden="1">{"'内訳書'!$A$1:$O$28"}</definedName>
    <definedName name="単価算出" hidden="1">{"'内訳書'!$A$1:$O$28"}</definedName>
    <definedName name="調査" localSheetId="1">#REF!</definedName>
    <definedName name="調査">#REF!</definedName>
    <definedName name="直人">[9]見積!$H$3</definedName>
    <definedName name="直人合計" localSheetId="0">#REF!</definedName>
    <definedName name="直人合計" localSheetId="1">#REF!</definedName>
    <definedName name="直人合計">#REF!</definedName>
    <definedName name="直接">[9]見積!$H$11</definedName>
    <definedName name="登録マクロ" localSheetId="1">#REF!</definedName>
    <definedName name="登録マクロ">#REF!</definedName>
    <definedName name="頭２" localSheetId="1" hidden="1">{#N/A,#N/A,FALSE,"Sheet16";#N/A,#N/A,FALSE,"Sheet16"}</definedName>
    <definedName name="頭２" hidden="1">{#N/A,#N/A,FALSE,"Sheet16";#N/A,#N/A,FALSE,"Sheet16"}</definedName>
    <definedName name="特別仮設工事" localSheetId="1" hidden="1">{#N/A,#N/A,FALSE,"Sheet16";#N/A,#N/A,FALSE,"Sheet16"}</definedName>
    <definedName name="特別仮設工事" hidden="1">{#N/A,#N/A,FALSE,"Sheet16";#N/A,#N/A,FALSE,"Sheet16"}</definedName>
    <definedName name="内訳">[11]内訳書!#REF!</definedName>
    <definedName name="内訳書" localSheetId="1">#REF!</definedName>
    <definedName name="内訳書">#REF!</definedName>
    <definedName name="内容">[12]初期入力シート!#REF!</definedName>
    <definedName name="軟岩Ⅰ" localSheetId="1">#REF!</definedName>
    <definedName name="軟岩Ⅰ">#REF!</definedName>
    <definedName name="軟岩Ⅱ" localSheetId="1">#REF!</definedName>
    <definedName name="軟岩Ⅱ">#REF!</definedName>
    <definedName name="日額対象" localSheetId="1">#REF!</definedName>
    <definedName name="日額対象">#REF!</definedName>
    <definedName name="日当" localSheetId="0">#REF!</definedName>
    <definedName name="日当" localSheetId="1">#REF!</definedName>
    <definedName name="日当">#REF!</definedName>
    <definedName name="日当２" localSheetId="1">#REF!</definedName>
    <definedName name="日当２">#REF!</definedName>
    <definedName name="範囲" localSheetId="1">#REF!</definedName>
    <definedName name="範囲">#REF!</definedName>
    <definedName name="表紙金額" localSheetId="1">#REF!</definedName>
    <definedName name="表紙金額">#REF!</definedName>
    <definedName name="複写" localSheetId="1">#REF!</definedName>
    <definedName name="複写">#REF!</definedName>
    <definedName name="複写先" localSheetId="1">#REF!</definedName>
    <definedName name="複写先">#REF!</definedName>
    <definedName name="文字消去" localSheetId="1">#REF!</definedName>
    <definedName name="文字消去">#REF!</definedName>
    <definedName name="変更工期印刷" localSheetId="1">#REF!</definedName>
    <definedName name="変更工期印刷">#REF!</definedName>
    <definedName name="変更消去" localSheetId="1">#REF!</definedName>
    <definedName name="変更消去">#REF!</definedName>
    <definedName name="変更数量印刷" localSheetId="1">#REF!</definedName>
    <definedName name="変更数量印刷">#REF!</definedName>
    <definedName name="変更設計書印刷" localSheetId="1">#REF!</definedName>
    <definedName name="変更設計書印刷">#REF!</definedName>
    <definedName name="変更単価表印刷" localSheetId="1">#REF!</definedName>
    <definedName name="変更単価表印刷">#REF!</definedName>
    <definedName name="連続複写" localSheetId="1">#REF!</definedName>
    <definedName name="連続複写">#REF!</definedName>
    <definedName name="労務" localSheetId="1">#REF!</definedName>
    <definedName name="労務">#REF!</definedName>
    <definedName name="枠線の線引き" localSheetId="1">#REF!</definedName>
    <definedName name="枠線の線引き">#REF!</definedName>
    <definedName name="礫混り土砂" localSheetId="1">#REF!</definedName>
    <definedName name="礫混り土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7" l="1"/>
  <c r="F44" i="7"/>
  <c r="E44" i="7"/>
  <c r="D44" i="7"/>
  <c r="H36" i="7"/>
  <c r="H44" i="7" s="1"/>
  <c r="G36" i="7"/>
  <c r="G44" i="7" s="1"/>
  <c r="D6" i="15"/>
  <c r="F18" i="15"/>
  <c r="J18" i="15" s="1"/>
  <c r="G18" i="15"/>
  <c r="G32" i="15" s="1"/>
  <c r="G33" i="15" s="1"/>
  <c r="H18" i="15"/>
  <c r="J19" i="15"/>
  <c r="J20" i="15"/>
  <c r="J21" i="15"/>
  <c r="D32" i="15"/>
  <c r="E32" i="15"/>
  <c r="E33" i="15" s="1"/>
  <c r="F32" i="15"/>
  <c r="F33" i="15" s="1"/>
  <c r="H32" i="15"/>
  <c r="H33" i="15" s="1"/>
  <c r="I32" i="15"/>
  <c r="I33" i="15" s="1"/>
  <c r="H37" i="15"/>
  <c r="H38" i="15"/>
  <c r="J36" i="7" l="1"/>
  <c r="J32" i="15"/>
  <c r="D33" i="15"/>
  <c r="J33" i="15" s="1"/>
  <c r="D5" i="15" s="1"/>
  <c r="M40" i="7"/>
  <c r="J40" i="7"/>
  <c r="J37" i="7"/>
  <c r="D8" i="15" l="1"/>
  <c r="D7" i="15"/>
  <c r="D9" i="15" s="1"/>
  <c r="J42" i="7"/>
  <c r="M42" i="7"/>
  <c r="M41" i="7"/>
  <c r="J41" i="7"/>
  <c r="J39" i="7"/>
  <c r="M39" i="7"/>
  <c r="D10" i="15" l="1"/>
  <c r="D11" i="15" s="1"/>
  <c r="D12" i="15" s="1"/>
  <c r="D13" i="15" s="1"/>
  <c r="M35" i="7"/>
  <c r="J35" i="7"/>
  <c r="E22" i="7"/>
  <c r="I45" i="7" l="1"/>
  <c r="H45" i="7"/>
  <c r="G45" i="7"/>
  <c r="F45" i="7"/>
  <c r="E45" i="7"/>
  <c r="J43" i="7"/>
  <c r="J38" i="7"/>
  <c r="J44" i="7" l="1"/>
  <c r="D45" i="7"/>
  <c r="J45" i="7" s="1"/>
  <c r="E21" i="7" s="1"/>
  <c r="M43" i="7" l="1"/>
  <c r="M37" i="7"/>
  <c r="M38" i="7" l="1"/>
  <c r="M36" i="7"/>
  <c r="E24" i="7" l="1"/>
  <c r="E23" i="7"/>
  <c r="E25" i="7" l="1"/>
  <c r="E26" i="7" l="1"/>
  <c r="E27" i="7" l="1"/>
  <c r="E28" i="7" s="1"/>
  <c r="E30" i="7" l="1"/>
  <c r="C7" i="7" s="1"/>
  <c r="E7" i="7"/>
  <c r="E29" i="7"/>
</calcChain>
</file>

<file path=xl/sharedStrings.xml><?xml version="1.0" encoding="utf-8"?>
<sst xmlns="http://schemas.openxmlformats.org/spreadsheetml/2006/main" count="138" uniqueCount="102">
  <si>
    <t>合計</t>
    <rPh sb="0" eb="2">
      <t>ゴウケイ</t>
    </rPh>
    <phoneticPr fontId="11"/>
  </si>
  <si>
    <t>摘要</t>
    <rPh sb="0" eb="2">
      <t>テキヨウ</t>
    </rPh>
    <phoneticPr fontId="11"/>
  </si>
  <si>
    <t>金額</t>
    <phoneticPr fontId="11"/>
  </si>
  <si>
    <t>単価</t>
    <rPh sb="0" eb="2">
      <t>タンカ</t>
    </rPh>
    <phoneticPr fontId="11"/>
  </si>
  <si>
    <t>数量</t>
    <rPh sb="0" eb="2">
      <t>スウリョウ</t>
    </rPh>
    <phoneticPr fontId="11"/>
  </si>
  <si>
    <t>単位</t>
    <rPh sb="0" eb="2">
      <t>タンイ</t>
    </rPh>
    <phoneticPr fontId="11"/>
  </si>
  <si>
    <t>項目</t>
    <rPh sb="0" eb="2">
      <t>コウモク</t>
    </rPh>
    <phoneticPr fontId="11"/>
  </si>
  <si>
    <t>直接経費明細書</t>
    <rPh sb="0" eb="2">
      <t>チョクセツ</t>
    </rPh>
    <rPh sb="2" eb="4">
      <t>ケイヒ</t>
    </rPh>
    <rPh sb="4" eb="7">
      <t>メイサイショ</t>
    </rPh>
    <phoneticPr fontId="11"/>
  </si>
  <si>
    <t>金額計</t>
    <rPh sb="0" eb="2">
      <t>キンガク</t>
    </rPh>
    <rPh sb="2" eb="3">
      <t>ケイ</t>
    </rPh>
    <phoneticPr fontId="11"/>
  </si>
  <si>
    <t>（金額）</t>
    <rPh sb="1" eb="2">
      <t>キン</t>
    </rPh>
    <rPh sb="2" eb="3">
      <t>ガク</t>
    </rPh>
    <phoneticPr fontId="11"/>
  </si>
  <si>
    <t>人工計</t>
    <rPh sb="0" eb="1">
      <t>ニン</t>
    </rPh>
    <rPh sb="1" eb="2">
      <t>ク</t>
    </rPh>
    <rPh sb="2" eb="3">
      <t>ケイ</t>
    </rPh>
    <phoneticPr fontId="11"/>
  </si>
  <si>
    <t>（人工数）</t>
    <rPh sb="1" eb="2">
      <t>ニン</t>
    </rPh>
    <rPh sb="2" eb="3">
      <t>コウ</t>
    </rPh>
    <rPh sb="3" eb="4">
      <t>スウ</t>
    </rPh>
    <phoneticPr fontId="11"/>
  </si>
  <si>
    <t>技術員</t>
  </si>
  <si>
    <t>技師C</t>
  </si>
  <si>
    <t>技師B</t>
  </si>
  <si>
    <t>技師A</t>
  </si>
  <si>
    <t>主任技師</t>
  </si>
  <si>
    <t>技師長</t>
    <rPh sb="0" eb="3">
      <t>ギシチョウ</t>
    </rPh>
    <phoneticPr fontId="11"/>
  </si>
  <si>
    <t>業務項目</t>
    <rPh sb="0" eb="2">
      <t>ギョウム</t>
    </rPh>
    <rPh sb="2" eb="4">
      <t>コウモク</t>
    </rPh>
    <phoneticPr fontId="11"/>
  </si>
  <si>
    <t>直接人件費明細書</t>
    <rPh sb="5" eb="8">
      <t>メイサイショ</t>
    </rPh>
    <phoneticPr fontId="11"/>
  </si>
  <si>
    <t>見積金額（税込み）</t>
    <rPh sb="0" eb="2">
      <t>ミツモリ</t>
    </rPh>
    <rPh sb="2" eb="3">
      <t>キン</t>
    </rPh>
    <rPh sb="3" eb="4">
      <t>ガク</t>
    </rPh>
    <rPh sb="5" eb="7">
      <t>ゼイコ</t>
    </rPh>
    <phoneticPr fontId="11"/>
  </si>
  <si>
    <t>消費税（10％）</t>
    <rPh sb="0" eb="3">
      <t>ショウヒゼイ</t>
    </rPh>
    <phoneticPr fontId="11"/>
  </si>
  <si>
    <t>万円止め</t>
    <rPh sb="0" eb="2">
      <t>マンエン</t>
    </rPh>
    <rPh sb="2" eb="3">
      <t>ド</t>
    </rPh>
    <phoneticPr fontId="11"/>
  </si>
  <si>
    <t>業務価格　改め（端数整理）</t>
    <rPh sb="0" eb="2">
      <t>ギョウム</t>
    </rPh>
    <rPh sb="2" eb="4">
      <t>カカク</t>
    </rPh>
    <rPh sb="5" eb="6">
      <t>アラタ</t>
    </rPh>
    <rPh sb="8" eb="10">
      <t>ハスウ</t>
    </rPh>
    <rPh sb="10" eb="12">
      <t>セイリ</t>
    </rPh>
    <phoneticPr fontId="11"/>
  </si>
  <si>
    <t>業務価格</t>
    <rPh sb="0" eb="2">
      <t>ギョウム</t>
    </rPh>
    <rPh sb="2" eb="4">
      <t>カカク</t>
    </rPh>
    <phoneticPr fontId="11"/>
  </si>
  <si>
    <t>（業務原価）×β／（1ーβ）　　※β＝35％</t>
    <rPh sb="1" eb="3">
      <t>ギョウム</t>
    </rPh>
    <rPh sb="3" eb="5">
      <t>ゲンカ</t>
    </rPh>
    <phoneticPr fontId="11"/>
  </si>
  <si>
    <t>一般管理費等</t>
    <rPh sb="0" eb="2">
      <t>イッパン</t>
    </rPh>
    <rPh sb="2" eb="5">
      <t>カンリヒ</t>
    </rPh>
    <rPh sb="5" eb="6">
      <t>トウ</t>
    </rPh>
    <phoneticPr fontId="11"/>
  </si>
  <si>
    <t>（直接原価）＋（その他原価）</t>
    <rPh sb="1" eb="3">
      <t>チョクセツ</t>
    </rPh>
    <rPh sb="3" eb="5">
      <t>ゲンカ</t>
    </rPh>
    <rPh sb="10" eb="11">
      <t>タ</t>
    </rPh>
    <rPh sb="11" eb="13">
      <t>ゲンカ</t>
    </rPh>
    <phoneticPr fontId="11"/>
  </si>
  <si>
    <t>業務原価</t>
    <phoneticPr fontId="11"/>
  </si>
  <si>
    <t>（直接人件費）×α／（1-α）　　　※α＝35％</t>
    <rPh sb="1" eb="3">
      <t>チョクセツ</t>
    </rPh>
    <rPh sb="3" eb="6">
      <t>ジンケンヒ</t>
    </rPh>
    <phoneticPr fontId="11"/>
  </si>
  <si>
    <t>その他原価</t>
    <rPh sb="2" eb="3">
      <t>タ</t>
    </rPh>
    <rPh sb="3" eb="5">
      <t>ゲンカ</t>
    </rPh>
    <phoneticPr fontId="11"/>
  </si>
  <si>
    <t>（直接人件費）＋（直接経費）</t>
    <rPh sb="1" eb="3">
      <t>チョクセツ</t>
    </rPh>
    <rPh sb="3" eb="6">
      <t>ジンケンヒ</t>
    </rPh>
    <rPh sb="9" eb="11">
      <t>チョクセツ</t>
    </rPh>
    <rPh sb="11" eb="13">
      <t>ケイヒ</t>
    </rPh>
    <phoneticPr fontId="11"/>
  </si>
  <si>
    <t>直接原価</t>
    <phoneticPr fontId="11"/>
  </si>
  <si>
    <t>直接経費</t>
    <rPh sb="0" eb="2">
      <t>チョクセツ</t>
    </rPh>
    <rPh sb="2" eb="4">
      <t>ケイヒ</t>
    </rPh>
    <phoneticPr fontId="11"/>
  </si>
  <si>
    <t>直接人件費明細書　参照</t>
    <rPh sb="0" eb="2">
      <t>チョクセツ</t>
    </rPh>
    <rPh sb="2" eb="5">
      <t>ジンケンヒ</t>
    </rPh>
    <rPh sb="5" eb="8">
      <t>メイサイショ</t>
    </rPh>
    <rPh sb="9" eb="11">
      <t>サンショウ</t>
    </rPh>
    <phoneticPr fontId="11"/>
  </si>
  <si>
    <t>直接人件費</t>
    <rPh sb="0" eb="2">
      <t>チョクセツ</t>
    </rPh>
    <rPh sb="2" eb="5">
      <t>ジンケンヒ</t>
    </rPh>
    <phoneticPr fontId="11"/>
  </si>
  <si>
    <t>名称</t>
    <rPh sb="0" eb="2">
      <t>メイショウ</t>
    </rPh>
    <phoneticPr fontId="11"/>
  </si>
  <si>
    <t>内訳書</t>
    <rPh sb="0" eb="3">
      <t>ウチワケショ</t>
    </rPh>
    <phoneticPr fontId="11"/>
  </si>
  <si>
    <t>※見積条件及び支払い条件</t>
    <phoneticPr fontId="11"/>
  </si>
  <si>
    <t>上記の通り御見積致します。</t>
    <phoneticPr fontId="11"/>
  </si>
  <si>
    <t>担当者連絡先</t>
    <rPh sb="0" eb="3">
      <t>タントウシャ</t>
    </rPh>
    <rPh sb="3" eb="6">
      <t>レンラクサキ</t>
    </rPh>
    <phoneticPr fontId="7"/>
  </si>
  <si>
    <t>担当者部署</t>
    <rPh sb="0" eb="3">
      <t>タントウシャ</t>
    </rPh>
    <rPh sb="3" eb="5">
      <t>ブショ</t>
    </rPh>
    <phoneticPr fontId="7"/>
  </si>
  <si>
    <t>（消費税額</t>
    <rPh sb="1" eb="4">
      <t>ショウヒゼイ</t>
    </rPh>
    <rPh sb="4" eb="5">
      <t>ガク</t>
    </rPh>
    <phoneticPr fontId="11"/>
  </si>
  <si>
    <t>見積担当者</t>
    <rPh sb="0" eb="2">
      <t>ミツモリ</t>
    </rPh>
    <rPh sb="2" eb="5">
      <t>タントウシャ</t>
    </rPh>
    <phoneticPr fontId="7"/>
  </si>
  <si>
    <t>見積有効期限</t>
    <rPh sb="0" eb="2">
      <t>ミツモリ</t>
    </rPh>
    <rPh sb="2" eb="4">
      <t>ユウコウ</t>
    </rPh>
    <rPh sb="4" eb="6">
      <t>キゲン</t>
    </rPh>
    <phoneticPr fontId="7"/>
  </si>
  <si>
    <t>見積管理No</t>
    <rPh sb="0" eb="2">
      <t>ミツモリ</t>
    </rPh>
    <rPh sb="2" eb="4">
      <t>カンリ</t>
    </rPh>
    <phoneticPr fontId="11"/>
  </si>
  <si>
    <t>）</t>
    <phoneticPr fontId="11"/>
  </si>
  <si>
    <t>参　考　御　見　積　書</t>
    <rPh sb="0" eb="1">
      <t>サン</t>
    </rPh>
    <rPh sb="2" eb="3">
      <t>コウ</t>
    </rPh>
    <rPh sb="4" eb="5">
      <t>オ</t>
    </rPh>
    <rPh sb="6" eb="7">
      <t>ケン</t>
    </rPh>
    <rPh sb="8" eb="9">
      <t>セキ</t>
    </rPh>
    <rPh sb="10" eb="11">
      <t>ショ</t>
    </rPh>
    <phoneticPr fontId="11"/>
  </si>
  <si>
    <t>（令和6年度単価）</t>
    <rPh sb="1" eb="3">
      <t>レイワ</t>
    </rPh>
    <rPh sb="4" eb="6">
      <t>ネンド</t>
    </rPh>
    <rPh sb="6" eb="8">
      <t>タンカ</t>
    </rPh>
    <phoneticPr fontId="11"/>
  </si>
  <si>
    <t>式</t>
    <rPh sb="0" eb="1">
      <t>シキ</t>
    </rPh>
    <phoneticPr fontId="7"/>
  </si>
  <si>
    <t>直接人件費明細書</t>
    <rPh sb="0" eb="2">
      <t>チョクセツ</t>
    </rPh>
    <rPh sb="5" eb="7">
      <t>メイサイ</t>
    </rPh>
    <phoneticPr fontId="11"/>
  </si>
  <si>
    <t>直接経費明細書　参照</t>
    <rPh sb="0" eb="2">
      <t>チョクセツケイヒメイサイショサンショウ</t>
    </rPh>
    <phoneticPr fontId="11"/>
  </si>
  <si>
    <t>見積金額</t>
    <rPh sb="0" eb="2">
      <t>ミツモ</t>
    </rPh>
    <rPh sb="2" eb="4">
      <t>キンガク</t>
    </rPh>
    <phoneticPr fontId="11"/>
  </si>
  <si>
    <t>業務名</t>
    <rPh sb="0" eb="2">
      <t>ギョウム</t>
    </rPh>
    <rPh sb="2" eb="3">
      <t>メイ</t>
    </rPh>
    <phoneticPr fontId="11"/>
  </si>
  <si>
    <t>kikaku-k@prec.co.jp</t>
    <phoneticPr fontId="11"/>
  </si>
  <si>
    <t>・技術者単価は国土交通省が定める令和6年度設計業務委託等技術者単価を使用しております。</t>
    <rPh sb="1" eb="4">
      <t>ギジュツシャ</t>
    </rPh>
    <rPh sb="4" eb="6">
      <t>タンカ</t>
    </rPh>
    <rPh sb="7" eb="9">
      <t>コクド</t>
    </rPh>
    <rPh sb="9" eb="12">
      <t>コウツウショウ</t>
    </rPh>
    <rPh sb="13" eb="14">
      <t>サダ</t>
    </rPh>
    <rPh sb="16" eb="18">
      <t>レイワ</t>
    </rPh>
    <rPh sb="19" eb="21">
      <t>ネンド</t>
    </rPh>
    <rPh sb="21" eb="23">
      <t>セッケイ</t>
    </rPh>
    <rPh sb="23" eb="25">
      <t>ギョウム</t>
    </rPh>
    <rPh sb="25" eb="27">
      <t>イタク</t>
    </rPh>
    <rPh sb="27" eb="28">
      <t>トウ</t>
    </rPh>
    <rPh sb="28" eb="31">
      <t>ギジュツシャ</t>
    </rPh>
    <rPh sb="31" eb="33">
      <t>タンカ</t>
    </rPh>
    <rPh sb="34" eb="36">
      <t>シヨウ</t>
    </rPh>
    <phoneticPr fontId="21"/>
  </si>
  <si>
    <t>（業務原価）＋（一般管理費等）</t>
    <phoneticPr fontId="11"/>
  </si>
  <si>
    <t>1</t>
    <phoneticPr fontId="21"/>
  </si>
  <si>
    <t>（仮称）旧上瀬谷通信施設公園実施設計業務委託（その3）</t>
  </si>
  <si>
    <t>コンセプトシート作成作業業務</t>
    <rPh sb="12" eb="14">
      <t>ギョウム</t>
    </rPh>
    <phoneticPr fontId="7"/>
  </si>
  <si>
    <t>-</t>
    <phoneticPr fontId="7"/>
  </si>
  <si>
    <t>宮元　亮祐</t>
    <rPh sb="0" eb="2">
      <t>ミヤモト</t>
    </rPh>
    <rPh sb="3" eb="5">
      <t>リョウスケ</t>
    </rPh>
    <phoneticPr fontId="11"/>
  </si>
  <si>
    <t>コンセプトシートの作成</t>
    <rPh sb="9" eb="11">
      <t>サクセイ</t>
    </rPh>
    <phoneticPr fontId="23"/>
  </si>
  <si>
    <t>2</t>
    <phoneticPr fontId="21"/>
  </si>
  <si>
    <t>パースの作成</t>
    <rPh sb="4" eb="6">
      <t>サクセイ</t>
    </rPh>
    <phoneticPr fontId="21"/>
  </si>
  <si>
    <t>合計</t>
    <rPh sb="0" eb="2">
      <t>ゴウケイ</t>
    </rPh>
    <phoneticPr fontId="7"/>
  </si>
  <si>
    <t>パース作成</t>
    <rPh sb="3" eb="5">
      <t>サクセイ</t>
    </rPh>
    <phoneticPr fontId="7"/>
  </si>
  <si>
    <t>金額計</t>
    <rPh sb="0" eb="2">
      <t>キンガク</t>
    </rPh>
    <rPh sb="2" eb="3">
      <t>ケイ</t>
    </rPh>
    <phoneticPr fontId="7"/>
  </si>
  <si>
    <t>人工計</t>
    <rPh sb="0" eb="2">
      <t>ニンク</t>
    </rPh>
    <rPh sb="2" eb="3">
      <t>ケイ</t>
    </rPh>
    <phoneticPr fontId="7"/>
  </si>
  <si>
    <t>コンセプトシートの作成</t>
    <rPh sb="9" eb="11">
      <t>サクセイ</t>
    </rPh>
    <phoneticPr fontId="7"/>
  </si>
  <si>
    <t>1</t>
    <phoneticPr fontId="7"/>
  </si>
  <si>
    <t>2024年度単価</t>
    <rPh sb="4" eb="5">
      <t>ネン</t>
    </rPh>
    <rPh sb="5" eb="6">
      <t>ド</t>
    </rPh>
    <rPh sb="6" eb="8">
      <t>タンカ</t>
    </rPh>
    <phoneticPr fontId="11"/>
  </si>
  <si>
    <t>摘要</t>
    <rPh sb="0" eb="2">
      <t>テキヨウ</t>
    </rPh>
    <phoneticPr fontId="7"/>
  </si>
  <si>
    <t>税抜</t>
    <rPh sb="0" eb="2">
      <t>ゼイヌキ</t>
    </rPh>
    <phoneticPr fontId="7"/>
  </si>
  <si>
    <t>業務委託料</t>
    <rPh sb="0" eb="2">
      <t>ギョウム</t>
    </rPh>
    <rPh sb="2" eb="5">
      <t>イタクリョウ</t>
    </rPh>
    <phoneticPr fontId="11"/>
  </si>
  <si>
    <t>万円止め</t>
    <rPh sb="0" eb="2">
      <t>マンエン</t>
    </rPh>
    <rPh sb="2" eb="3">
      <t>ド</t>
    </rPh>
    <phoneticPr fontId="7"/>
  </si>
  <si>
    <t>（業務原価）＋（一般管理費）</t>
    <rPh sb="1" eb="3">
      <t>ギョウム</t>
    </rPh>
    <rPh sb="3" eb="5">
      <t>ゲンカ</t>
    </rPh>
    <rPh sb="8" eb="10">
      <t>イッパン</t>
    </rPh>
    <rPh sb="10" eb="13">
      <t>カンリヒ</t>
    </rPh>
    <phoneticPr fontId="7"/>
  </si>
  <si>
    <t>（業務原価）＋（一般管理費）</t>
    <rPh sb="1" eb="3">
      <t>ギョウム</t>
    </rPh>
    <rPh sb="3" eb="5">
      <t>ゲンカ</t>
    </rPh>
    <rPh sb="8" eb="10">
      <t>イッパン</t>
    </rPh>
    <rPh sb="10" eb="13">
      <t>カンリヒ</t>
    </rPh>
    <phoneticPr fontId="11"/>
  </si>
  <si>
    <t>業務価格合計</t>
    <rPh sb="0" eb="2">
      <t>ギョウム</t>
    </rPh>
    <rPh sb="2" eb="4">
      <t>カカク</t>
    </rPh>
    <rPh sb="4" eb="6">
      <t>ゴウケイ</t>
    </rPh>
    <phoneticPr fontId="11"/>
  </si>
  <si>
    <t>（業務原価）×β／（1ーβ）　　※β＝35％</t>
    <rPh sb="1" eb="3">
      <t>ギョウム</t>
    </rPh>
    <rPh sb="3" eb="5">
      <t>ゲンカ</t>
    </rPh>
    <phoneticPr fontId="7"/>
  </si>
  <si>
    <t>（直接原価）＋（その他原価）</t>
    <rPh sb="1" eb="3">
      <t>チョクセツ</t>
    </rPh>
    <rPh sb="3" eb="5">
      <t>ゲンカ</t>
    </rPh>
    <rPh sb="10" eb="11">
      <t>タ</t>
    </rPh>
    <rPh sb="11" eb="13">
      <t>ゲンカ</t>
    </rPh>
    <phoneticPr fontId="7"/>
  </si>
  <si>
    <t xml:space="preserve"> 業務原価</t>
    <rPh sb="1" eb="3">
      <t>ギョウム</t>
    </rPh>
    <rPh sb="3" eb="5">
      <t>ゲンカ</t>
    </rPh>
    <phoneticPr fontId="11"/>
  </si>
  <si>
    <t>（直接人件費）×α／（1-α） 　※α＝35％</t>
    <rPh sb="1" eb="3">
      <t>チョクセツ</t>
    </rPh>
    <rPh sb="3" eb="6">
      <t>ジンケンヒ</t>
    </rPh>
    <phoneticPr fontId="7"/>
  </si>
  <si>
    <t>（直接人件費）×α／（1-α） 　※α＝35％</t>
    <rPh sb="1" eb="3">
      <t>チョクセツ</t>
    </rPh>
    <rPh sb="3" eb="6">
      <t>ジンケンヒ</t>
    </rPh>
    <phoneticPr fontId="11"/>
  </si>
  <si>
    <t>（直接人件費）＋（直接経費）</t>
    <rPh sb="1" eb="3">
      <t>チョクセツ</t>
    </rPh>
    <rPh sb="3" eb="6">
      <t>ジンケンヒ</t>
    </rPh>
    <rPh sb="9" eb="11">
      <t>チョクセツ</t>
    </rPh>
    <rPh sb="11" eb="13">
      <t>ケイヒ</t>
    </rPh>
    <phoneticPr fontId="7"/>
  </si>
  <si>
    <t xml:space="preserve"> 直接原価</t>
    <rPh sb="1" eb="3">
      <t>チョクセツ</t>
    </rPh>
    <rPh sb="3" eb="5">
      <t>ゲンカ</t>
    </rPh>
    <phoneticPr fontId="11"/>
  </si>
  <si>
    <t>直接経費明細書　参照</t>
    <rPh sb="0" eb="7">
      <t>チョクセツケイヒメイサイショ</t>
    </rPh>
    <rPh sb="8" eb="10">
      <t>サンショウ</t>
    </rPh>
    <phoneticPr fontId="7"/>
  </si>
  <si>
    <t>直接経費明細書　参照</t>
    <rPh sb="0" eb="7">
      <t>チョクセツケイヒメイサイショ</t>
    </rPh>
    <rPh sb="8" eb="10">
      <t>サンショウ</t>
    </rPh>
    <phoneticPr fontId="11"/>
  </si>
  <si>
    <t>直接人件費明細遺書　参照</t>
    <rPh sb="0" eb="9">
      <t>チョクセツジンケンヒメイサイイショ</t>
    </rPh>
    <rPh sb="10" eb="12">
      <t>サンショウ</t>
    </rPh>
    <phoneticPr fontId="7"/>
  </si>
  <si>
    <t>直接人件費明細遺書　参照</t>
    <rPh sb="0" eb="9">
      <t>チョクセツジンケンヒメイサイイショ</t>
    </rPh>
    <rPh sb="10" eb="12">
      <t>サンショウ</t>
    </rPh>
    <phoneticPr fontId="11"/>
  </si>
  <si>
    <t>内訳書</t>
    <rPh sb="0" eb="3">
      <t>ウチワケショ</t>
    </rPh>
    <phoneticPr fontId="7"/>
  </si>
  <si>
    <t>コンセプトシート作成作業 見積</t>
    <rPh sb="8" eb="10">
      <t>サクセイ</t>
    </rPh>
    <rPh sb="10" eb="12">
      <t>サギョウ</t>
    </rPh>
    <rPh sb="13" eb="15">
      <t>ミツモリ</t>
    </rPh>
    <phoneticPr fontId="7"/>
  </si>
  <si>
    <t>（仮称）旧上瀬谷通信施設公園実施設計業務委託（その3）</t>
    <phoneticPr fontId="7"/>
  </si>
  <si>
    <t>6枚　 CLA歩掛</t>
    <rPh sb="1" eb="2">
      <t>マイ</t>
    </rPh>
    <rPh sb="7" eb="9">
      <t>ブガカリ</t>
    </rPh>
    <phoneticPr fontId="21"/>
  </si>
  <si>
    <t>株式会社プレック研究所</t>
    <rPh sb="0" eb="11">
      <t>プ</t>
    </rPh>
    <phoneticPr fontId="11"/>
  </si>
  <si>
    <t>（tel）03-5226-1102</t>
    <phoneticPr fontId="11"/>
  </si>
  <si>
    <t>（仮称）旧上瀬谷通信施設公園実施設計業務委託</t>
  </si>
  <si>
    <t>プレック研究所・ランズ計画研究所共同企業体</t>
  </si>
  <si>
    <t>代表</t>
    <rPh sb="0" eb="2">
      <t>ダイヒョウ</t>
    </rPh>
    <phoneticPr fontId="7"/>
  </si>
  <si>
    <t>東京都千代田区麹町三丁目７番地６</t>
    <rPh sb="0" eb="16">
      <t>ホジュ</t>
    </rPh>
    <phoneticPr fontId="21"/>
  </si>
  <si>
    <t>代表取締役社長　　杉尾　大地</t>
    <rPh sb="0" eb="2">
      <t>ダイヒョウ</t>
    </rPh>
    <rPh sb="2" eb="5">
      <t>トリシマリヤク</t>
    </rPh>
    <rPh sb="5" eb="7">
      <t>シャチョウ</t>
    </rPh>
    <rPh sb="9" eb="11">
      <t>スギオ</t>
    </rPh>
    <rPh sb="12" eb="14">
      <t>ダイチ</t>
    </rPh>
    <phoneticPr fontId="11"/>
  </si>
  <si>
    <t xml:space="preserve"> 横浜市長　　　　殿</t>
    <rPh sb="1" eb="4">
      <t>ヨコハマシ</t>
    </rPh>
    <rPh sb="4" eb="5">
      <t>チョウ</t>
    </rPh>
    <rPh sb="9" eb="10">
      <t>ドノ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</si>
</sst>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¥&quot;#,##0;[Red]&quot;¥&quot;\-#,##0"/>
    <numFmt numFmtId="176" formatCode="0.0"/>
    <numFmt numFmtId="177" formatCode="0.0_);[Red]\(0.0\)"/>
    <numFmt numFmtId="178" formatCode="#,##0.0;[Red]\-#,##0.0"/>
    <numFmt numFmtId="179" formatCode="\(#,##0\)"/>
    <numFmt numFmtId="180" formatCode="\(0.0\)"/>
    <numFmt numFmtId="181" formatCode="#,##0.0;\-#,##0.0"/>
    <numFmt numFmtId="182" formatCode="&quot;¥&quot;#,##0.\-"/>
    <numFmt numFmtId="183" formatCode="[$]ggge&quot;年&quot;m&quot;月&quot;d&quot;日&quot;;@" x16r2:formatCode16="[$-ja-JP-x-gannen]ggge&quot;年&quot;m&quot;月&quot;d&quot;日&quot;;@"/>
    <numFmt numFmtId="184" formatCode="[$-411]ggge&quot;年&quot;m&quot;月&quot;d&quot;日&quot;;@"/>
    <numFmt numFmtId="185" formatCode="#,##0.0_);[Red]\(#,##0.0\)"/>
  </numFmts>
  <fonts count="49"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BIZ UDPゴシック"/>
      <family val="3"/>
      <charset val="128"/>
    </font>
    <font>
      <sz val="6"/>
      <name val="游ゴシック"/>
      <family val="2"/>
      <charset val="128"/>
      <scheme val="minor"/>
    </font>
    <font>
      <sz val="8"/>
      <name val="BIZ UDPゴシック"/>
      <family val="3"/>
      <charset val="128"/>
    </font>
    <font>
      <sz val="10"/>
      <color rgb="FFFF0000"/>
      <name val="BIZ UDPゴシック"/>
      <family val="3"/>
      <charset val="128"/>
    </font>
    <font>
      <sz val="11"/>
      <name val="BIZ UDPゴシック"/>
      <family val="3"/>
      <charset val="128"/>
    </font>
    <font>
      <sz val="6"/>
      <name val="ＭＳ Ｐゴシック"/>
      <family val="3"/>
      <charset val="128"/>
    </font>
    <font>
      <sz val="9"/>
      <name val="BIZ UDP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BIZ UDPゴシック"/>
      <family val="3"/>
      <charset val="128"/>
    </font>
    <font>
      <sz val="12"/>
      <name val="BIZ UDPゴシック"/>
      <family val="3"/>
      <charset val="128"/>
    </font>
    <font>
      <b/>
      <sz val="11"/>
      <name val="BIZ UDPゴシック"/>
      <family val="3"/>
    </font>
    <font>
      <b/>
      <sz val="10"/>
      <name val="BIZ UDPゴシック"/>
      <family val="3"/>
    </font>
    <font>
      <sz val="11"/>
      <color rgb="FFFF0000"/>
      <name val="BIZ UDPゴシック"/>
      <family val="3"/>
      <charset val="128"/>
    </font>
    <font>
      <sz val="14"/>
      <name val="BIZ UDPゴシック"/>
      <family val="3"/>
      <charset val="128"/>
    </font>
    <font>
      <sz val="12"/>
      <name val="Osaka"/>
      <family val="3"/>
      <charset val="128"/>
    </font>
    <font>
      <sz val="6"/>
      <name val="游ゴシック"/>
      <family val="3"/>
      <charset val="128"/>
      <scheme val="minor"/>
    </font>
    <font>
      <sz val="16"/>
      <name val="BIZ UDPゴシック"/>
      <family val="3"/>
      <charset val="128"/>
    </font>
    <font>
      <b/>
      <sz val="18"/>
      <name val="BIZ UDPゴシック"/>
      <family val="3"/>
      <charset val="128"/>
    </font>
    <font>
      <sz val="10.5"/>
      <name val="BIZ UDPゴシック"/>
      <family val="3"/>
      <charset val="128"/>
    </font>
    <font>
      <b/>
      <sz val="24"/>
      <name val="BIZ UDPゴシック"/>
      <family val="3"/>
    </font>
    <font>
      <sz val="11"/>
      <name val="BIZ UD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color theme="10"/>
      <name val="游ゴシック"/>
      <family val="3"/>
      <charset val="128"/>
      <scheme val="minor"/>
    </font>
    <font>
      <b/>
      <sz val="11"/>
      <color theme="0"/>
      <name val="BIZ UDPゴシック"/>
      <family val="3"/>
      <charset val="128"/>
    </font>
    <font>
      <b/>
      <sz val="10"/>
      <color theme="0"/>
      <name val="BIZ UDP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游ゴシック"/>
      <family val="2"/>
      <charset val="128"/>
      <scheme val="minor"/>
    </font>
    <font>
      <sz val="14"/>
      <name val="ＭＳ ゴシック"/>
      <family val="3"/>
      <charset val="128"/>
    </font>
    <font>
      <sz val="12"/>
      <color rgb="FFFF0000"/>
      <name val="游ゴシック"/>
      <family val="2"/>
      <charset val="128"/>
      <scheme val="minor"/>
    </font>
    <font>
      <sz val="20"/>
      <name val="ＭＳ ゴシック"/>
      <family val="3"/>
      <charset val="128"/>
    </font>
    <font>
      <sz val="22"/>
      <name val="ＭＳ ゴシック"/>
      <family val="3"/>
      <charset val="128"/>
    </font>
    <font>
      <sz val="16"/>
      <name val="ＭＳ ゴシック"/>
      <family val="3"/>
      <charset val="128"/>
    </font>
    <font>
      <sz val="14"/>
      <name val="游ゴシック"/>
      <family val="2"/>
      <charset val="128"/>
      <scheme val="minor"/>
    </font>
    <font>
      <b/>
      <sz val="16"/>
      <name val="ＭＳ ゴシック"/>
      <family val="3"/>
      <charset val="128"/>
    </font>
    <font>
      <b/>
      <sz val="18"/>
      <name val="游ゴシック"/>
      <family val="2"/>
      <charset val="128"/>
      <scheme val="minor"/>
    </font>
    <font>
      <b/>
      <sz val="18"/>
      <name val="ＭＳ ゴシック"/>
      <family val="3"/>
      <charset val="128"/>
    </font>
    <font>
      <b/>
      <sz val="16"/>
      <name val="游ゴシック"/>
      <family val="3"/>
      <charset val="128"/>
    </font>
    <font>
      <sz val="24"/>
      <color theme="1"/>
      <name val="游ゴシック"/>
      <family val="3"/>
      <charset val="128"/>
      <scheme val="minor"/>
    </font>
    <font>
      <b/>
      <sz val="24"/>
      <name val="游ゴシック"/>
      <family val="3"/>
      <charset val="128"/>
      <scheme val="minor"/>
    </font>
    <font>
      <sz val="36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2">
    <xf numFmtId="0" fontId="0" fillId="0" borderId="0">
      <alignment vertical="center"/>
    </xf>
    <xf numFmtId="38" fontId="1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179" fontId="20" fillId="0" borderId="0"/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6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56">
    <xf numFmtId="0" fontId="0" fillId="0" borderId="0" xfId="0">
      <alignment vertical="center"/>
    </xf>
    <xf numFmtId="0" fontId="6" fillId="0" borderId="0" xfId="2" applyFont="1">
      <alignment vertical="center"/>
    </xf>
    <xf numFmtId="0" fontId="9" fillId="0" borderId="0" xfId="2" applyFont="1">
      <alignment vertical="center"/>
    </xf>
    <xf numFmtId="0" fontId="6" fillId="0" borderId="0" xfId="2" applyFont="1" applyAlignment="1">
      <alignment vertical="center" wrapText="1"/>
    </xf>
    <xf numFmtId="0" fontId="6" fillId="0" borderId="0" xfId="2" applyFont="1" applyAlignment="1">
      <alignment horizontal="center" vertical="center"/>
    </xf>
    <xf numFmtId="0" fontId="10" fillId="0" borderId="2" xfId="2" applyFont="1" applyBorder="1">
      <alignment vertical="center"/>
    </xf>
    <xf numFmtId="0" fontId="10" fillId="0" borderId="22" xfId="2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/>
    </xf>
    <xf numFmtId="0" fontId="10" fillId="0" borderId="2" xfId="2" applyFont="1" applyBorder="1" applyAlignment="1">
      <alignment vertical="center" wrapText="1"/>
    </xf>
    <xf numFmtId="38" fontId="6" fillId="0" borderId="0" xfId="2" applyNumberFormat="1" applyFont="1">
      <alignment vertical="center"/>
    </xf>
    <xf numFmtId="0" fontId="10" fillId="0" borderId="26" xfId="2" applyFont="1" applyBorder="1">
      <alignment vertical="center"/>
    </xf>
    <xf numFmtId="0" fontId="10" fillId="0" borderId="26" xfId="2" applyFont="1" applyBorder="1" applyAlignment="1">
      <alignment vertical="center" wrapText="1"/>
    </xf>
    <xf numFmtId="0" fontId="10" fillId="0" borderId="26" xfId="2" applyFont="1" applyBorder="1" applyAlignment="1">
      <alignment horizontal="center" vertical="center"/>
    </xf>
    <xf numFmtId="177" fontId="6" fillId="0" borderId="0" xfId="2" applyNumberFormat="1" applyFont="1">
      <alignment vertical="center"/>
    </xf>
    <xf numFmtId="0" fontId="16" fillId="0" borderId="0" xfId="2" applyFont="1">
      <alignment vertical="center"/>
    </xf>
    <xf numFmtId="3" fontId="17" fillId="2" borderId="40" xfId="2" applyNumberFormat="1" applyFont="1" applyFill="1" applyBorder="1" applyProtection="1">
      <alignment vertical="center"/>
      <protection locked="0"/>
    </xf>
    <xf numFmtId="0" fontId="10" fillId="0" borderId="0" xfId="2" applyFont="1">
      <alignment vertical="center"/>
    </xf>
    <xf numFmtId="49" fontId="10" fillId="0" borderId="44" xfId="2" applyNumberFormat="1" applyFont="1" applyBorder="1" applyAlignment="1" applyProtection="1">
      <alignment horizontal="center" vertical="center"/>
      <protection locked="0"/>
    </xf>
    <xf numFmtId="180" fontId="6" fillId="0" borderId="42" xfId="1" applyNumberFormat="1" applyFont="1" applyFill="1" applyBorder="1" applyAlignment="1" applyProtection="1">
      <alignment horizontal="center" vertical="center"/>
      <protection locked="0"/>
    </xf>
    <xf numFmtId="0" fontId="12" fillId="0" borderId="0" xfId="4" applyNumberFormat="1" applyFont="1" applyBorder="1" applyAlignment="1">
      <alignment horizontal="right" vertical="center"/>
    </xf>
    <xf numFmtId="37" fontId="19" fillId="0" borderId="0" xfId="2" applyNumberFormat="1" applyFont="1" applyAlignment="1">
      <alignment horizontal="center" vertical="center"/>
    </xf>
    <xf numFmtId="0" fontId="10" fillId="0" borderId="0" xfId="2" applyFont="1" applyAlignment="1">
      <alignment horizontal="right" vertical="center"/>
    </xf>
    <xf numFmtId="0" fontId="15" fillId="0" borderId="0" xfId="2" applyFont="1" applyAlignment="1">
      <alignment horizontal="left" vertical="center"/>
    </xf>
    <xf numFmtId="37" fontId="18" fillId="0" borderId="0" xfId="2" applyNumberFormat="1" applyFont="1" applyAlignment="1">
      <alignment horizontal="right" vertical="center"/>
    </xf>
    <xf numFmtId="37" fontId="10" fillId="0" borderId="0" xfId="2" applyNumberFormat="1" applyFont="1" applyAlignment="1">
      <alignment horizontal="right" vertical="center"/>
    </xf>
    <xf numFmtId="0" fontId="10" fillId="0" borderId="0" xfId="2" applyFont="1" applyAlignment="1">
      <alignment horizontal="left" vertical="center"/>
    </xf>
    <xf numFmtId="0" fontId="6" fillId="0" borderId="27" xfId="2" applyFont="1" applyBorder="1">
      <alignment vertical="center"/>
    </xf>
    <xf numFmtId="0" fontId="6" fillId="0" borderId="31" xfId="2" applyFont="1" applyBorder="1">
      <alignment vertical="center"/>
    </xf>
    <xf numFmtId="0" fontId="6" fillId="0" borderId="28" xfId="2" applyFont="1" applyBorder="1">
      <alignment vertical="center"/>
    </xf>
    <xf numFmtId="0" fontId="10" fillId="0" borderId="31" xfId="2" applyFont="1" applyBorder="1">
      <alignment vertical="center"/>
    </xf>
    <xf numFmtId="0" fontId="10" fillId="0" borderId="32" xfId="2" applyFont="1" applyBorder="1" applyAlignment="1">
      <alignment horizontal="left" vertical="center"/>
    </xf>
    <xf numFmtId="0" fontId="6" fillId="0" borderId="7" xfId="2" applyFont="1" applyBorder="1">
      <alignment vertical="center"/>
    </xf>
    <xf numFmtId="0" fontId="6" fillId="0" borderId="8" xfId="2" applyFont="1" applyBorder="1">
      <alignment vertical="center"/>
    </xf>
    <xf numFmtId="9" fontId="6" fillId="0" borderId="9" xfId="2" applyNumberFormat="1" applyFont="1" applyBorder="1" applyAlignment="1">
      <alignment horizontal="left" vertical="center"/>
    </xf>
    <xf numFmtId="0" fontId="10" fillId="0" borderId="10" xfId="2" applyFont="1" applyBorder="1">
      <alignment vertical="center"/>
    </xf>
    <xf numFmtId="0" fontId="10" fillId="0" borderId="8" xfId="2" applyFont="1" applyBorder="1">
      <alignment vertical="center"/>
    </xf>
    <xf numFmtId="0" fontId="10" fillId="0" borderId="44" xfId="2" applyFont="1" applyBorder="1" applyAlignment="1">
      <alignment horizontal="left" vertical="center"/>
    </xf>
    <xf numFmtId="0" fontId="6" fillId="0" borderId="9" xfId="2" applyFont="1" applyBorder="1">
      <alignment vertical="center"/>
    </xf>
    <xf numFmtId="0" fontId="6" fillId="0" borderId="60" xfId="2" applyFont="1" applyBorder="1">
      <alignment vertical="center"/>
    </xf>
    <xf numFmtId="0" fontId="6" fillId="0" borderId="13" xfId="2" applyFont="1" applyBorder="1">
      <alignment vertical="center"/>
    </xf>
    <xf numFmtId="0" fontId="6" fillId="0" borderId="11" xfId="2" applyFont="1" applyBorder="1">
      <alignment vertical="center"/>
    </xf>
    <xf numFmtId="0" fontId="10" fillId="0" borderId="61" xfId="2" applyFont="1" applyBorder="1">
      <alignment vertical="center"/>
    </xf>
    <xf numFmtId="0" fontId="10" fillId="0" borderId="13" xfId="2" applyFont="1" applyBorder="1">
      <alignment vertical="center"/>
    </xf>
    <xf numFmtId="0" fontId="10" fillId="0" borderId="14" xfId="2" applyFont="1" applyBorder="1" applyAlignment="1">
      <alignment horizontal="left" vertical="center"/>
    </xf>
    <xf numFmtId="0" fontId="6" fillId="0" borderId="7" xfId="2" applyFont="1" applyBorder="1" applyAlignment="1">
      <alignment horizontal="right" vertical="center"/>
    </xf>
    <xf numFmtId="0" fontId="6" fillId="0" borderId="8" xfId="2" applyFont="1" applyBorder="1" applyAlignment="1">
      <alignment horizontal="right" vertical="center"/>
    </xf>
    <xf numFmtId="0" fontId="10" fillId="0" borderId="44" xfId="2" applyFont="1" applyBorder="1" applyAlignment="1">
      <alignment horizontal="center" vertical="center"/>
    </xf>
    <xf numFmtId="37" fontId="6" fillId="0" borderId="7" xfId="2" applyNumberFormat="1" applyFont="1" applyBorder="1" applyAlignment="1">
      <alignment horizontal="right" vertical="center"/>
    </xf>
    <xf numFmtId="37" fontId="6" fillId="0" borderId="15" xfId="2" applyNumberFormat="1" applyFont="1" applyBorder="1" applyAlignment="1">
      <alignment horizontal="right" vertical="center"/>
    </xf>
    <xf numFmtId="0" fontId="6" fillId="0" borderId="16" xfId="2" applyFont="1" applyBorder="1">
      <alignment vertical="center"/>
    </xf>
    <xf numFmtId="0" fontId="6" fillId="0" borderId="17" xfId="2" applyFont="1" applyBorder="1">
      <alignment vertical="center"/>
    </xf>
    <xf numFmtId="0" fontId="10" fillId="0" borderId="18" xfId="2" applyFont="1" applyBorder="1">
      <alignment vertical="center"/>
    </xf>
    <xf numFmtId="0" fontId="10" fillId="0" borderId="16" xfId="2" applyFont="1" applyBorder="1">
      <alignment vertical="center"/>
    </xf>
    <xf numFmtId="0" fontId="10" fillId="0" borderId="19" xfId="2" applyFont="1" applyBorder="1" applyAlignment="1">
      <alignment horizontal="center" vertical="center"/>
    </xf>
    <xf numFmtId="0" fontId="18" fillId="0" borderId="0" xfId="2" applyFont="1">
      <alignment vertical="center"/>
    </xf>
    <xf numFmtId="0" fontId="10" fillId="0" borderId="0" xfId="2" applyFont="1" applyAlignment="1">
      <alignment vertical="center" wrapText="1"/>
    </xf>
    <xf numFmtId="0" fontId="6" fillId="0" borderId="0" xfId="2" applyFont="1" applyAlignment="1" applyProtection="1">
      <alignment horizontal="center" vertical="center"/>
      <protection locked="0"/>
    </xf>
    <xf numFmtId="0" fontId="6" fillId="0" borderId="0" xfId="2" applyFont="1" applyProtection="1">
      <alignment vertical="center"/>
      <protection locked="0"/>
    </xf>
    <xf numFmtId="0" fontId="22" fillId="0" borderId="0" xfId="2" applyFont="1" applyAlignment="1" applyProtection="1">
      <protection locked="0"/>
    </xf>
    <xf numFmtId="0" fontId="22" fillId="0" borderId="0" xfId="2" applyFont="1" applyAlignment="1"/>
    <xf numFmtId="0" fontId="19" fillId="0" borderId="0" xfId="2" applyFont="1" applyAlignment="1"/>
    <xf numFmtId="0" fontId="6" fillId="0" borderId="73" xfId="2" applyFont="1" applyBorder="1" applyAlignment="1" applyProtection="1">
      <alignment horizontal="center" vertical="center"/>
      <protection locked="0"/>
    </xf>
    <xf numFmtId="0" fontId="6" fillId="0" borderId="73" xfId="2" applyFont="1" applyBorder="1" applyAlignment="1">
      <alignment horizontal="center" vertical="center"/>
    </xf>
    <xf numFmtId="0" fontId="22" fillId="0" borderId="75" xfId="2" applyFont="1" applyBorder="1" applyAlignment="1">
      <alignment horizontal="left"/>
    </xf>
    <xf numFmtId="0" fontId="15" fillId="0" borderId="75" xfId="2" applyFont="1" applyBorder="1" applyAlignment="1"/>
    <xf numFmtId="0" fontId="15" fillId="0" borderId="0" xfId="2" applyFont="1" applyAlignment="1">
      <alignment wrapText="1"/>
    </xf>
    <xf numFmtId="0" fontId="15" fillId="0" borderId="0" xfId="2" applyFont="1" applyAlignment="1">
      <alignment horizontal="center" vertical="center"/>
    </xf>
    <xf numFmtId="0" fontId="12" fillId="0" borderId="75" xfId="2" applyFont="1" applyBorder="1" applyAlignment="1">
      <alignment horizontal="center"/>
    </xf>
    <xf numFmtId="0" fontId="6" fillId="0" borderId="0" xfId="2" applyFont="1" applyAlignment="1"/>
    <xf numFmtId="182" fontId="23" fillId="0" borderId="0" xfId="3" applyNumberFormat="1" applyFont="1" applyBorder="1" applyAlignment="1"/>
    <xf numFmtId="0" fontId="6" fillId="0" borderId="0" xfId="2" applyFont="1" applyAlignment="1">
      <alignment wrapText="1"/>
    </xf>
    <xf numFmtId="183" fontId="6" fillId="0" borderId="79" xfId="2" applyNumberFormat="1" applyFont="1" applyBorder="1" applyAlignment="1" applyProtection="1">
      <alignment horizontal="center" vertical="center"/>
      <protection locked="0"/>
    </xf>
    <xf numFmtId="0" fontId="6" fillId="0" borderId="77" xfId="2" applyFont="1" applyBorder="1" applyAlignment="1" applyProtection="1">
      <alignment horizontal="center" vertical="center"/>
      <protection locked="0"/>
    </xf>
    <xf numFmtId="0" fontId="10" fillId="0" borderId="77" xfId="2" applyFont="1" applyBorder="1" applyAlignment="1" applyProtection="1">
      <alignment horizontal="center" vertical="center" shrinkToFit="1"/>
      <protection locked="0"/>
    </xf>
    <xf numFmtId="184" fontId="10" fillId="0" borderId="0" xfId="2" applyNumberFormat="1" applyFont="1" applyAlignment="1" applyProtection="1">
      <alignment horizontal="center" vertical="center"/>
      <protection locked="0"/>
    </xf>
    <xf numFmtId="0" fontId="6" fillId="0" borderId="38" xfId="2" applyFont="1" applyBorder="1" applyAlignment="1">
      <alignment horizontal="center" vertical="center"/>
    </xf>
    <xf numFmtId="0" fontId="6" fillId="0" borderId="57" xfId="2" applyFont="1" applyBorder="1" applyAlignment="1">
      <alignment horizontal="center" vertical="center"/>
    </xf>
    <xf numFmtId="0" fontId="6" fillId="0" borderId="56" xfId="2" applyFont="1" applyBorder="1" applyAlignment="1">
      <alignment horizontal="center" vertical="center"/>
    </xf>
    <xf numFmtId="37" fontId="12" fillId="0" borderId="50" xfId="2" applyNumberFormat="1" applyFont="1" applyBorder="1" applyAlignment="1">
      <alignment horizontal="center" vertical="center"/>
    </xf>
    <xf numFmtId="37" fontId="12" fillId="0" borderId="51" xfId="2" applyNumberFormat="1" applyFont="1" applyBorder="1" applyAlignment="1">
      <alignment horizontal="center" vertical="center"/>
    </xf>
    <xf numFmtId="37" fontId="8" fillId="0" borderId="49" xfId="2" applyNumberFormat="1" applyFont="1" applyBorder="1" applyAlignment="1">
      <alignment horizontal="center" vertical="center"/>
    </xf>
    <xf numFmtId="0" fontId="10" fillId="0" borderId="39" xfId="2" applyFont="1" applyBorder="1" applyAlignment="1">
      <alignment horizontal="center" vertical="center"/>
    </xf>
    <xf numFmtId="0" fontId="10" fillId="0" borderId="38" xfId="2" applyFont="1" applyBorder="1" applyAlignment="1">
      <alignment horizontal="left" vertical="center"/>
    </xf>
    <xf numFmtId="176" fontId="10" fillId="0" borderId="37" xfId="2" applyNumberFormat="1" applyFont="1" applyBorder="1" applyAlignment="1">
      <alignment horizontal="center" vertical="center"/>
    </xf>
    <xf numFmtId="177" fontId="10" fillId="0" borderId="36" xfId="2" applyNumberFormat="1" applyFont="1" applyBorder="1" applyAlignment="1">
      <alignment horizontal="center" vertical="center"/>
    </xf>
    <xf numFmtId="177" fontId="10" fillId="0" borderId="35" xfId="2" applyNumberFormat="1" applyFont="1" applyBorder="1" applyAlignment="1">
      <alignment horizontal="right" vertical="center"/>
    </xf>
    <xf numFmtId="0" fontId="10" fillId="0" borderId="32" xfId="2" applyFont="1" applyBorder="1" applyAlignment="1">
      <alignment horizontal="center" vertical="center" wrapText="1"/>
    </xf>
    <xf numFmtId="0" fontId="10" fillId="0" borderId="31" xfId="2" applyFont="1" applyBorder="1" applyAlignment="1">
      <alignment horizontal="left" vertical="center"/>
    </xf>
    <xf numFmtId="176" fontId="10" fillId="0" borderId="3" xfId="2" applyNumberFormat="1" applyFont="1" applyBorder="1" applyAlignment="1">
      <alignment horizontal="center" vertical="center"/>
    </xf>
    <xf numFmtId="38" fontId="12" fillId="0" borderId="30" xfId="3" applyFont="1" applyFill="1" applyBorder="1" applyAlignment="1">
      <alignment vertical="center" shrinkToFit="1"/>
    </xf>
    <xf numFmtId="38" fontId="10" fillId="0" borderId="29" xfId="3" applyFont="1" applyFill="1" applyBorder="1" applyAlignment="1">
      <alignment vertical="center"/>
    </xf>
    <xf numFmtId="0" fontId="15" fillId="0" borderId="75" xfId="2" applyFont="1" applyBorder="1" applyAlignment="1">
      <alignment horizontal="center"/>
    </xf>
    <xf numFmtId="0" fontId="19" fillId="0" borderId="75" xfId="2" applyFont="1" applyBorder="1" applyAlignment="1">
      <alignment horizontal="left"/>
    </xf>
    <xf numFmtId="182" fontId="23" fillId="0" borderId="75" xfId="3" applyNumberFormat="1" applyFont="1" applyBorder="1" applyAlignment="1">
      <alignment horizontal="center"/>
    </xf>
    <xf numFmtId="182" fontId="12" fillId="0" borderId="75" xfId="3" applyNumberFormat="1" applyFont="1" applyBorder="1" applyAlignment="1">
      <alignment horizontal="center"/>
    </xf>
    <xf numFmtId="182" fontId="12" fillId="0" borderId="0" xfId="3" applyNumberFormat="1" applyFont="1" applyBorder="1" applyAlignment="1">
      <alignment horizontal="center"/>
    </xf>
    <xf numFmtId="37" fontId="18" fillId="0" borderId="40" xfId="2" applyNumberFormat="1" applyFont="1" applyBorder="1" applyAlignment="1">
      <alignment horizontal="right" vertical="center"/>
    </xf>
    <xf numFmtId="0" fontId="18" fillId="0" borderId="40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19" fillId="0" borderId="0" xfId="2" applyFont="1" applyAlignment="1">
      <alignment horizontal="left"/>
    </xf>
    <xf numFmtId="0" fontId="15" fillId="0" borderId="0" xfId="2" applyFont="1" applyAlignment="1" applyProtection="1">
      <alignment horizontal="left" vertical="center" wrapText="1"/>
      <protection locked="0"/>
    </xf>
    <xf numFmtId="176" fontId="26" fillId="0" borderId="90" xfId="14" applyNumberFormat="1" applyFont="1" applyBorder="1" applyAlignment="1" applyProtection="1">
      <alignment horizontal="center" vertical="center"/>
      <protection locked="0"/>
    </xf>
    <xf numFmtId="177" fontId="26" fillId="0" borderId="41" xfId="14" applyNumberFormat="1" applyFont="1" applyBorder="1" applyProtection="1">
      <alignment vertical="center"/>
      <protection locked="0"/>
    </xf>
    <xf numFmtId="38" fontId="6" fillId="0" borderId="64" xfId="1" applyFont="1" applyFill="1" applyBorder="1" applyAlignment="1">
      <alignment horizontal="right" vertical="center"/>
    </xf>
    <xf numFmtId="37" fontId="10" fillId="0" borderId="3" xfId="2" applyNumberFormat="1" applyFont="1" applyBorder="1" applyAlignment="1">
      <alignment horizontal="right" vertical="center"/>
    </xf>
    <xf numFmtId="0" fontId="10" fillId="0" borderId="4" xfId="2" applyFont="1" applyBorder="1">
      <alignment vertical="center"/>
    </xf>
    <xf numFmtId="0" fontId="10" fillId="0" borderId="5" xfId="2" applyFont="1" applyBorder="1">
      <alignment vertical="center"/>
    </xf>
    <xf numFmtId="37" fontId="10" fillId="0" borderId="4" xfId="2" applyNumberFormat="1" applyFont="1" applyBorder="1" applyAlignment="1">
      <alignment horizontal="right" vertical="center"/>
    </xf>
    <xf numFmtId="0" fontId="6" fillId="0" borderId="6" xfId="2" applyFont="1" applyBorder="1" applyAlignment="1">
      <alignment horizontal="center" vertical="center"/>
    </xf>
    <xf numFmtId="0" fontId="15" fillId="0" borderId="0" xfId="2" applyFont="1" applyAlignment="1"/>
    <xf numFmtId="0" fontId="22" fillId="0" borderId="0" xfId="2" applyFont="1" applyAlignment="1">
      <alignment horizontal="left"/>
    </xf>
    <xf numFmtId="38" fontId="6" fillId="0" borderId="11" xfId="1" applyFont="1" applyFill="1" applyBorder="1" applyAlignment="1">
      <alignment horizontal="right" vertical="center"/>
    </xf>
    <xf numFmtId="0" fontId="12" fillId="0" borderId="2" xfId="2" applyFont="1" applyBorder="1">
      <alignment vertical="center"/>
    </xf>
    <xf numFmtId="0" fontId="12" fillId="0" borderId="1" xfId="2" applyFont="1" applyBorder="1">
      <alignment vertical="center"/>
    </xf>
    <xf numFmtId="0" fontId="15" fillId="0" borderId="0" xfId="2" applyFont="1">
      <alignment vertical="center"/>
    </xf>
    <xf numFmtId="0" fontId="19" fillId="0" borderId="0" xfId="2" applyFont="1">
      <alignment vertical="center"/>
    </xf>
    <xf numFmtId="0" fontId="19" fillId="0" borderId="0" xfId="2" applyFont="1" applyAlignment="1">
      <alignment horizontal="left" wrapText="1" indent="2"/>
    </xf>
    <xf numFmtId="0" fontId="15" fillId="0" borderId="75" xfId="2" applyFont="1" applyBorder="1" applyAlignment="1">
      <alignment horizontal="left" indent="1"/>
    </xf>
    <xf numFmtId="49" fontId="14" fillId="0" borderId="19" xfId="2" applyNumberFormat="1" applyFont="1" applyBorder="1" applyAlignment="1" applyProtection="1">
      <alignment horizontal="center" vertical="center"/>
      <protection locked="0"/>
    </xf>
    <xf numFmtId="181" fontId="14" fillId="0" borderId="17" xfId="2" applyNumberFormat="1" applyFont="1" applyBorder="1" applyAlignment="1">
      <alignment horizontal="center" vertical="center"/>
    </xf>
    <xf numFmtId="176" fontId="14" fillId="0" borderId="46" xfId="2" applyNumberFormat="1" applyFont="1" applyBorder="1" applyAlignment="1">
      <alignment horizontal="center" vertical="center"/>
    </xf>
    <xf numFmtId="3" fontId="14" fillId="0" borderId="45" xfId="2" applyNumberFormat="1" applyFont="1" applyBorder="1" applyProtection="1">
      <alignment vertical="center"/>
      <protection locked="0"/>
    </xf>
    <xf numFmtId="49" fontId="14" fillId="0" borderId="14" xfId="2" applyNumberFormat="1" applyFont="1" applyBorder="1" applyAlignment="1" applyProtection="1">
      <alignment horizontal="center" vertical="center"/>
      <protection locked="0"/>
    </xf>
    <xf numFmtId="181" fontId="14" fillId="0" borderId="13" xfId="2" applyNumberFormat="1" applyFont="1" applyBorder="1" applyAlignment="1">
      <alignment horizontal="center" vertical="center"/>
    </xf>
    <xf numFmtId="176" fontId="14" fillId="0" borderId="91" xfId="2" applyNumberFormat="1" applyFont="1" applyBorder="1" applyAlignment="1">
      <alignment horizontal="center" vertical="center"/>
    </xf>
    <xf numFmtId="49" fontId="14" fillId="0" borderId="44" xfId="2" applyNumberFormat="1" applyFont="1" applyBorder="1" applyAlignment="1" applyProtection="1">
      <alignment horizontal="center" vertical="center"/>
      <protection locked="0"/>
    </xf>
    <xf numFmtId="177" fontId="14" fillId="0" borderId="42" xfId="2" applyNumberFormat="1" applyFont="1" applyBorder="1" applyAlignment="1" applyProtection="1">
      <alignment horizontal="center" vertical="center"/>
      <protection locked="0"/>
    </xf>
    <xf numFmtId="178" fontId="14" fillId="0" borderId="42" xfId="1" applyNumberFormat="1" applyFont="1" applyFill="1" applyBorder="1" applyAlignment="1" applyProtection="1">
      <alignment horizontal="center" vertical="center"/>
      <protection locked="0"/>
    </xf>
    <xf numFmtId="179" fontId="30" fillId="0" borderId="12" xfId="2" applyNumberFormat="1" applyFont="1" applyBorder="1" applyProtection="1">
      <alignment vertical="center"/>
      <protection locked="0"/>
    </xf>
    <xf numFmtId="3" fontId="29" fillId="0" borderId="12" xfId="2" applyNumberFormat="1" applyFont="1" applyBorder="1" applyProtection="1">
      <alignment vertical="center"/>
      <protection locked="0"/>
    </xf>
    <xf numFmtId="38" fontId="6" fillId="0" borderId="17" xfId="1" applyFont="1" applyFill="1" applyBorder="1" applyAlignment="1">
      <alignment horizontal="right" vertical="center"/>
    </xf>
    <xf numFmtId="0" fontId="10" fillId="0" borderId="13" xfId="2" applyFont="1" applyBorder="1" applyAlignment="1">
      <alignment horizontal="left" vertical="center"/>
    </xf>
    <xf numFmtId="0" fontId="10" fillId="0" borderId="13" xfId="2" applyFont="1" applyBorder="1" applyAlignment="1">
      <alignment horizontal="center" vertical="center"/>
    </xf>
    <xf numFmtId="0" fontId="12" fillId="0" borderId="11" xfId="2" applyFont="1" applyBorder="1" applyAlignment="1">
      <alignment horizontal="left" vertical="center"/>
    </xf>
    <xf numFmtId="0" fontId="12" fillId="0" borderId="13" xfId="2" applyFont="1" applyBorder="1" applyAlignment="1">
      <alignment horizontal="left" vertical="center"/>
    </xf>
    <xf numFmtId="0" fontId="12" fillId="0" borderId="60" xfId="2" applyFont="1" applyBorder="1" applyAlignment="1">
      <alignment horizontal="left" vertical="center"/>
    </xf>
    <xf numFmtId="0" fontId="10" fillId="0" borderId="63" xfId="2" applyFont="1" applyBorder="1" applyAlignment="1">
      <alignment horizontal="left" vertical="center"/>
    </xf>
    <xf numFmtId="0" fontId="10" fillId="0" borderId="63" xfId="2" applyFont="1" applyBorder="1" applyAlignment="1">
      <alignment horizontal="center" vertical="center"/>
    </xf>
    <xf numFmtId="176" fontId="26" fillId="0" borderId="87" xfId="14" applyNumberFormat="1" applyFont="1" applyBorder="1" applyAlignment="1" applyProtection="1">
      <alignment horizontal="center" vertical="center"/>
      <protection locked="0"/>
    </xf>
    <xf numFmtId="177" fontId="26" fillId="0" borderId="88" xfId="14" applyNumberFormat="1" applyFont="1" applyBorder="1" applyProtection="1">
      <alignment vertical="center"/>
      <protection locked="0"/>
    </xf>
    <xf numFmtId="0" fontId="10" fillId="0" borderId="66" xfId="2" applyFont="1" applyBorder="1" applyAlignment="1">
      <alignment horizontal="center" vertical="center"/>
    </xf>
    <xf numFmtId="3" fontId="14" fillId="0" borderId="90" xfId="2" applyNumberFormat="1" applyFont="1" applyBorder="1" applyProtection="1">
      <alignment vertical="center"/>
      <protection locked="0"/>
    </xf>
    <xf numFmtId="0" fontId="5" fillId="0" borderId="0" xfId="6">
      <alignment vertical="center"/>
    </xf>
    <xf numFmtId="0" fontId="31" fillId="0" borderId="0" xfId="14" applyFont="1">
      <alignment vertical="center"/>
    </xf>
    <xf numFmtId="0" fontId="31" fillId="0" borderId="0" xfId="14" applyFont="1" applyAlignment="1">
      <alignment vertical="center" wrapText="1"/>
    </xf>
    <xf numFmtId="0" fontId="31" fillId="0" borderId="0" xfId="14" applyFont="1" applyAlignment="1">
      <alignment horizontal="center" vertical="center"/>
    </xf>
    <xf numFmtId="0" fontId="32" fillId="0" borderId="0" xfId="14" applyFont="1" applyAlignment="1">
      <alignment vertical="center" wrapText="1"/>
    </xf>
    <xf numFmtId="0" fontId="32" fillId="0" borderId="0" xfId="14" applyFont="1" applyAlignment="1">
      <alignment horizontal="center" vertical="center"/>
    </xf>
    <xf numFmtId="0" fontId="33" fillId="0" borderId="81" xfId="14" applyFont="1" applyBorder="1">
      <alignment vertical="center"/>
    </xf>
    <xf numFmtId="0" fontId="33" fillId="0" borderId="82" xfId="14" applyFont="1" applyBorder="1">
      <alignment vertical="center"/>
    </xf>
    <xf numFmtId="37" fontId="35" fillId="0" borderId="83" xfId="14" applyNumberFormat="1" applyFont="1" applyBorder="1" applyAlignment="1">
      <alignment horizontal="right" vertical="center"/>
    </xf>
    <xf numFmtId="37" fontId="35" fillId="0" borderId="84" xfId="14" applyNumberFormat="1" applyFont="1" applyBorder="1" applyAlignment="1">
      <alignment horizontal="right" vertical="center"/>
    </xf>
    <xf numFmtId="0" fontId="35" fillId="0" borderId="85" xfId="14" applyFont="1" applyBorder="1">
      <alignment vertical="center"/>
    </xf>
    <xf numFmtId="0" fontId="35" fillId="0" borderId="84" xfId="14" applyFont="1" applyBorder="1">
      <alignment vertical="center"/>
    </xf>
    <xf numFmtId="0" fontId="32" fillId="0" borderId="86" xfId="14" applyFont="1" applyBorder="1" applyAlignment="1">
      <alignment horizontal="left" vertical="center"/>
    </xf>
    <xf numFmtId="0" fontId="36" fillId="0" borderId="27" xfId="6" applyFont="1" applyBorder="1">
      <alignment vertical="center"/>
    </xf>
    <xf numFmtId="0" fontId="32" fillId="0" borderId="31" xfId="14" applyFont="1" applyBorder="1">
      <alignment vertical="center"/>
    </xf>
    <xf numFmtId="38" fontId="35" fillId="0" borderId="28" xfId="3" applyFont="1" applyFill="1" applyBorder="1" applyAlignment="1">
      <alignment horizontal="right" vertical="center"/>
    </xf>
    <xf numFmtId="38" fontId="34" fillId="0" borderId="43" xfId="21" applyFont="1" applyBorder="1" applyAlignment="1">
      <alignment horizontal="right" vertical="center"/>
    </xf>
    <xf numFmtId="0" fontId="35" fillId="0" borderId="29" xfId="14" applyFont="1" applyBorder="1" applyAlignment="1">
      <alignment horizontal="center" vertical="center"/>
    </xf>
    <xf numFmtId="0" fontId="35" fillId="0" borderId="28" xfId="14" applyFont="1" applyBorder="1" applyAlignment="1">
      <alignment horizontal="center" vertical="center"/>
    </xf>
    <xf numFmtId="0" fontId="34" fillId="0" borderId="43" xfId="6" applyFont="1" applyBorder="1">
      <alignment vertical="center"/>
    </xf>
    <xf numFmtId="0" fontId="35" fillId="0" borderId="31" xfId="14" applyFont="1" applyBorder="1" applyAlignment="1">
      <alignment horizontal="left" vertical="center"/>
    </xf>
    <xf numFmtId="49" fontId="35" fillId="0" borderId="32" xfId="14" applyNumberFormat="1" applyFont="1" applyBorder="1" applyAlignment="1">
      <alignment horizontal="center" vertical="center"/>
    </xf>
    <xf numFmtId="0" fontId="35" fillId="0" borderId="22" xfId="14" applyFont="1" applyBorder="1" applyAlignment="1">
      <alignment horizontal="center" vertical="center"/>
    </xf>
    <xf numFmtId="0" fontId="35" fillId="0" borderId="24" xfId="14" applyFont="1" applyBorder="1" applyAlignment="1">
      <alignment horizontal="center" vertical="center"/>
    </xf>
    <xf numFmtId="3" fontId="37" fillId="0" borderId="0" xfId="14" applyNumberFormat="1" applyFont="1">
      <alignment vertical="center"/>
    </xf>
    <xf numFmtId="0" fontId="37" fillId="0" borderId="0" xfId="14" applyFont="1">
      <alignment vertical="center"/>
    </xf>
    <xf numFmtId="0" fontId="37" fillId="0" borderId="0" xfId="14" applyFont="1" applyAlignment="1">
      <alignment vertical="center" wrapText="1"/>
    </xf>
    <xf numFmtId="0" fontId="38" fillId="0" borderId="0" xfId="14" applyFont="1" applyAlignment="1">
      <alignment horizontal="left" vertical="center"/>
    </xf>
    <xf numFmtId="3" fontId="35" fillId="0" borderId="0" xfId="14" applyNumberFormat="1" applyFont="1" applyProtection="1">
      <alignment vertical="center"/>
      <protection locked="0"/>
    </xf>
    <xf numFmtId="38" fontId="32" fillId="0" borderId="0" xfId="3" applyFont="1" applyFill="1" applyBorder="1" applyAlignment="1">
      <alignment vertical="center"/>
    </xf>
    <xf numFmtId="176" fontId="32" fillId="0" borderId="0" xfId="14" applyNumberFormat="1" applyFont="1" applyAlignment="1">
      <alignment horizontal="center" vertical="center"/>
    </xf>
    <xf numFmtId="0" fontId="33" fillId="0" borderId="0" xfId="14" applyFont="1" applyAlignment="1">
      <alignment horizontal="left" vertical="center"/>
    </xf>
    <xf numFmtId="0" fontId="33" fillId="0" borderId="0" xfId="14" applyFont="1" applyAlignment="1">
      <alignment horizontal="center" vertical="center" wrapText="1"/>
    </xf>
    <xf numFmtId="3" fontId="35" fillId="0" borderId="92" xfId="14" applyNumberFormat="1" applyFont="1" applyBorder="1" applyAlignment="1" applyProtection="1">
      <alignment horizontal="center" vertical="center"/>
      <protection locked="0"/>
    </xf>
    <xf numFmtId="3" fontId="39" fillId="0" borderId="28" xfId="14" applyNumberFormat="1" applyFont="1" applyBorder="1" applyProtection="1">
      <alignment vertical="center"/>
      <protection locked="0"/>
    </xf>
    <xf numFmtId="38" fontId="32" fillId="0" borderId="29" xfId="3" applyFont="1" applyFill="1" applyBorder="1" applyAlignment="1">
      <alignment vertical="center"/>
    </xf>
    <xf numFmtId="176" fontId="32" fillId="0" borderId="3" xfId="14" applyNumberFormat="1" applyFont="1" applyBorder="1" applyAlignment="1">
      <alignment horizontal="center" vertical="center"/>
    </xf>
    <xf numFmtId="0" fontId="33" fillId="0" borderId="31" xfId="14" applyFont="1" applyBorder="1" applyAlignment="1">
      <alignment horizontal="left" vertical="center"/>
    </xf>
    <xf numFmtId="0" fontId="33" fillId="0" borderId="32" xfId="14" applyFont="1" applyBorder="1" applyAlignment="1">
      <alignment horizontal="center" vertical="center" wrapText="1"/>
    </xf>
    <xf numFmtId="185" fontId="35" fillId="0" borderId="93" xfId="14" applyNumberFormat="1" applyFont="1" applyBorder="1" applyAlignment="1">
      <alignment horizontal="center" vertical="center"/>
    </xf>
    <xf numFmtId="185" fontId="39" fillId="0" borderId="34" xfId="14" applyNumberFormat="1" applyFont="1" applyBorder="1" applyAlignment="1">
      <alignment horizontal="right" vertical="center"/>
    </xf>
    <xf numFmtId="177" fontId="39" fillId="0" borderId="35" xfId="14" applyNumberFormat="1" applyFont="1" applyBorder="1">
      <alignment vertical="center"/>
    </xf>
    <xf numFmtId="176" fontId="32" fillId="0" borderId="37" xfId="14" applyNumberFormat="1" applyFont="1" applyBorder="1" applyAlignment="1">
      <alignment horizontal="center" vertical="center"/>
    </xf>
    <xf numFmtId="0" fontId="32" fillId="0" borderId="38" xfId="14" applyFont="1" applyBorder="1" applyAlignment="1">
      <alignment horizontal="left" vertical="center"/>
    </xf>
    <xf numFmtId="0" fontId="33" fillId="0" borderId="39" xfId="14" applyFont="1" applyBorder="1" applyAlignment="1">
      <alignment horizontal="center" vertical="center"/>
    </xf>
    <xf numFmtId="3" fontId="39" fillId="0" borderId="89" xfId="14" applyNumberFormat="1" applyFont="1" applyBorder="1" applyProtection="1">
      <alignment vertical="center"/>
      <protection locked="0"/>
    </xf>
    <xf numFmtId="3" fontId="39" fillId="0" borderId="9" xfId="14" applyNumberFormat="1" applyFont="1" applyBorder="1" applyProtection="1">
      <alignment vertical="center"/>
      <protection locked="0"/>
    </xf>
    <xf numFmtId="178" fontId="39" fillId="0" borderId="12" xfId="21" applyNumberFormat="1" applyFont="1" applyFill="1" applyBorder="1" applyAlignment="1" applyProtection="1">
      <alignment horizontal="right" vertical="center"/>
      <protection locked="0"/>
    </xf>
    <xf numFmtId="0" fontId="40" fillId="0" borderId="10" xfId="6" applyFont="1" applyBorder="1" applyAlignment="1">
      <alignment horizontal="left" vertical="center"/>
    </xf>
    <xf numFmtId="49" fontId="35" fillId="0" borderId="8" xfId="14" applyNumberFormat="1" applyFont="1" applyBorder="1" applyAlignment="1" applyProtection="1">
      <alignment horizontal="left" vertical="center"/>
      <protection locked="0"/>
    </xf>
    <xf numFmtId="49" fontId="35" fillId="0" borderId="44" xfId="14" applyNumberFormat="1" applyFont="1" applyBorder="1" applyAlignment="1" applyProtection="1">
      <alignment horizontal="center" vertical="center"/>
      <protection locked="0"/>
    </xf>
    <xf numFmtId="3" fontId="35" fillId="0" borderId="94" xfId="14" applyNumberFormat="1" applyFont="1" applyBorder="1" applyProtection="1">
      <alignment vertical="center"/>
      <protection locked="0"/>
    </xf>
    <xf numFmtId="3" fontId="39" fillId="0" borderId="11" xfId="14" applyNumberFormat="1" applyFont="1" applyBorder="1" applyProtection="1">
      <alignment vertical="center"/>
      <protection locked="0"/>
    </xf>
    <xf numFmtId="178" fontId="39" fillId="0" borderId="90" xfId="21" applyNumberFormat="1" applyFont="1" applyFill="1" applyBorder="1" applyAlignment="1" applyProtection="1">
      <alignment horizontal="right" vertical="center"/>
      <protection locked="0"/>
    </xf>
    <xf numFmtId="49" fontId="35" fillId="0" borderId="14" xfId="14" applyNumberFormat="1" applyFont="1" applyBorder="1" applyAlignment="1" applyProtection="1">
      <alignment horizontal="center" vertical="center"/>
      <protection locked="0"/>
    </xf>
    <xf numFmtId="37" fontId="32" fillId="0" borderId="48" xfId="14" applyNumberFormat="1" applyFont="1" applyBorder="1" applyAlignment="1">
      <alignment horizontal="center" vertical="center"/>
    </xf>
    <xf numFmtId="37" fontId="35" fillId="0" borderId="49" xfId="14" applyNumberFormat="1" applyFont="1" applyBorder="1" applyAlignment="1">
      <alignment horizontal="center" vertical="center"/>
    </xf>
    <xf numFmtId="0" fontId="32" fillId="0" borderId="55" xfId="14" applyFont="1" applyBorder="1" applyAlignment="1">
      <alignment horizontal="center" vertical="center"/>
    </xf>
    <xf numFmtId="0" fontId="32" fillId="0" borderId="35" xfId="14" applyFont="1" applyBorder="1" applyAlignment="1">
      <alignment horizontal="center" vertical="center"/>
    </xf>
    <xf numFmtId="3" fontId="33" fillId="0" borderId="0" xfId="14" applyNumberFormat="1" applyFont="1" applyAlignment="1" applyProtection="1">
      <alignment horizontal="center"/>
      <protection locked="0"/>
    </xf>
    <xf numFmtId="38" fontId="33" fillId="0" borderId="0" xfId="21" applyFont="1" applyFill="1" applyAlignment="1">
      <alignment horizontal="right"/>
    </xf>
    <xf numFmtId="0" fontId="38" fillId="0" borderId="0" xfId="14" applyFont="1">
      <alignment vertical="center"/>
    </xf>
    <xf numFmtId="38" fontId="33" fillId="0" borderId="0" xfId="3" applyFont="1" applyFill="1" applyBorder="1" applyAlignment="1">
      <alignment horizontal="right"/>
    </xf>
    <xf numFmtId="38" fontId="41" fillId="0" borderId="0" xfId="3" applyFont="1" applyFill="1" applyBorder="1" applyAlignment="1">
      <alignment horizontal="center" vertical="center"/>
    </xf>
    <xf numFmtId="38" fontId="43" fillId="0" borderId="0" xfId="3" applyFont="1" applyFill="1" applyBorder="1" applyAlignment="1">
      <alignment horizontal="right" vertical="center"/>
    </xf>
    <xf numFmtId="0" fontId="39" fillId="0" borderId="82" xfId="14" applyFont="1" applyBorder="1">
      <alignment vertical="center"/>
    </xf>
    <xf numFmtId="0" fontId="39" fillId="0" borderId="84" xfId="14" applyFont="1" applyBorder="1">
      <alignment vertical="center"/>
    </xf>
    <xf numFmtId="0" fontId="39" fillId="0" borderId="86" xfId="14" applyFont="1" applyBorder="1" applyAlignment="1">
      <alignment horizontal="left" vertical="center"/>
    </xf>
    <xf numFmtId="0" fontId="39" fillId="0" borderId="8" xfId="14" applyFont="1" applyBorder="1">
      <alignment vertical="center"/>
    </xf>
    <xf numFmtId="0" fontId="39" fillId="0" borderId="44" xfId="14" applyFont="1" applyBorder="1" applyAlignment="1">
      <alignment horizontal="left" vertical="center"/>
    </xf>
    <xf numFmtId="0" fontId="39" fillId="0" borderId="44" xfId="14" applyFont="1" applyBorder="1" applyAlignment="1">
      <alignment horizontal="center" vertical="center"/>
    </xf>
    <xf numFmtId="0" fontId="39" fillId="0" borderId="8" xfId="14" applyFont="1" applyBorder="1" applyAlignment="1">
      <alignment horizontal="left" vertical="center"/>
    </xf>
    <xf numFmtId="0" fontId="39" fillId="0" borderId="16" xfId="14" applyFont="1" applyBorder="1">
      <alignment vertical="center"/>
    </xf>
    <xf numFmtId="0" fontId="39" fillId="0" borderId="19" xfId="14" applyFont="1" applyBorder="1" applyAlignment="1">
      <alignment horizontal="center" vertical="center"/>
    </xf>
    <xf numFmtId="0" fontId="44" fillId="0" borderId="0" xfId="2" applyFont="1" applyAlignment="1">
      <alignment horizontal="left"/>
    </xf>
    <xf numFmtId="0" fontId="22" fillId="0" borderId="0" xfId="2" applyFont="1" applyAlignment="1" applyProtection="1">
      <alignment horizontal="left" wrapText="1" indent="1"/>
      <protection locked="0"/>
    </xf>
    <xf numFmtId="0" fontId="19" fillId="0" borderId="0" xfId="2" applyFont="1" applyAlignment="1">
      <alignment vertical="center" wrapText="1"/>
    </xf>
    <xf numFmtId="0" fontId="22" fillId="0" borderId="0" xfId="2" applyFont="1" applyAlignment="1">
      <alignment horizontal="left" vertical="center"/>
    </xf>
    <xf numFmtId="0" fontId="22" fillId="0" borderId="2" xfId="2" applyFont="1" applyBorder="1" applyAlignment="1">
      <alignment horizontal="left" vertical="center"/>
    </xf>
    <xf numFmtId="0" fontId="25" fillId="0" borderId="0" xfId="2" applyFont="1" applyAlignment="1">
      <alignment horizontal="center" vertical="center"/>
    </xf>
    <xf numFmtId="0" fontId="6" fillId="0" borderId="75" xfId="2" applyFont="1" applyBorder="1" applyAlignment="1">
      <alignment horizontal="center" vertical="center"/>
    </xf>
    <xf numFmtId="0" fontId="6" fillId="0" borderId="80" xfId="2" applyFont="1" applyBorder="1" applyAlignment="1">
      <alignment horizontal="center" vertical="center"/>
    </xf>
    <xf numFmtId="0" fontId="6" fillId="0" borderId="73" xfId="2" applyFont="1" applyBorder="1" applyAlignment="1">
      <alignment horizontal="center" vertical="center"/>
    </xf>
    <xf numFmtId="0" fontId="6" fillId="0" borderId="78" xfId="2" applyFont="1" applyBorder="1" applyAlignment="1">
      <alignment horizontal="center" vertical="center"/>
    </xf>
    <xf numFmtId="182" fontId="6" fillId="0" borderId="75" xfId="3" applyNumberFormat="1" applyFont="1" applyBorder="1" applyAlignment="1">
      <alignment horizontal="center"/>
    </xf>
    <xf numFmtId="0" fontId="22" fillId="0" borderId="0" xfId="2" applyFont="1" applyAlignment="1" applyProtection="1">
      <alignment horizontal="center" wrapText="1"/>
      <protection locked="0"/>
    </xf>
    <xf numFmtId="0" fontId="22" fillId="0" borderId="75" xfId="2" applyFont="1" applyBorder="1" applyAlignment="1" applyProtection="1">
      <alignment horizontal="center" wrapText="1"/>
      <protection locked="0"/>
    </xf>
    <xf numFmtId="0" fontId="6" fillId="0" borderId="76" xfId="2" applyFont="1" applyBorder="1" applyAlignment="1">
      <alignment horizontal="center" vertical="center"/>
    </xf>
    <xf numFmtId="179" fontId="15" fillId="0" borderId="0" xfId="5" applyFont="1" applyAlignment="1">
      <alignment horizontal="distributed" vertical="center" indent="2"/>
    </xf>
    <xf numFmtId="37" fontId="10" fillId="0" borderId="9" xfId="2" applyNumberFormat="1" applyFont="1" applyBorder="1" applyAlignment="1">
      <alignment horizontal="right" vertical="center"/>
    </xf>
    <xf numFmtId="37" fontId="10" fillId="0" borderId="10" xfId="2" applyNumberFormat="1" applyFont="1" applyBorder="1" applyAlignment="1">
      <alignment horizontal="right" vertical="center"/>
    </xf>
    <xf numFmtId="0" fontId="15" fillId="0" borderId="72" xfId="2" applyFont="1" applyBorder="1" applyAlignment="1" applyProtection="1">
      <alignment horizontal="left" vertical="center" wrapText="1"/>
      <protection locked="0"/>
    </xf>
    <xf numFmtId="0" fontId="15" fillId="0" borderId="71" xfId="2" applyFont="1" applyBorder="1" applyAlignment="1" applyProtection="1">
      <alignment horizontal="left" vertical="center" wrapText="1"/>
      <protection locked="0"/>
    </xf>
    <xf numFmtId="0" fontId="15" fillId="0" borderId="70" xfId="2" applyFont="1" applyBorder="1" applyAlignment="1" applyProtection="1">
      <alignment horizontal="left" vertical="center" wrapText="1"/>
      <protection locked="0"/>
    </xf>
    <xf numFmtId="0" fontId="15" fillId="0" borderId="69" xfId="2" applyFont="1" applyBorder="1" applyAlignment="1" applyProtection="1">
      <alignment horizontal="left" vertical="center" wrapText="1"/>
      <protection locked="0"/>
    </xf>
    <xf numFmtId="0" fontId="15" fillId="0" borderId="0" xfId="2" applyFont="1" applyAlignment="1" applyProtection="1">
      <alignment horizontal="left" vertical="center" wrapText="1"/>
      <protection locked="0"/>
    </xf>
    <xf numFmtId="0" fontId="15" fillId="0" borderId="68" xfId="2" applyFont="1" applyBorder="1" applyAlignment="1" applyProtection="1">
      <alignment horizontal="left" vertical="center" wrapText="1"/>
      <protection locked="0"/>
    </xf>
    <xf numFmtId="0" fontId="15" fillId="0" borderId="67" xfId="2" applyFont="1" applyBorder="1" applyAlignment="1" applyProtection="1">
      <alignment horizontal="left" vertical="center" wrapText="1"/>
      <protection locked="0"/>
    </xf>
    <xf numFmtId="0" fontId="15" fillId="0" borderId="13" xfId="2" applyFont="1" applyBorder="1" applyAlignment="1" applyProtection="1">
      <alignment horizontal="left" vertical="center" wrapText="1"/>
      <protection locked="0"/>
    </xf>
    <xf numFmtId="0" fontId="15" fillId="0" borderId="41" xfId="2" applyFont="1" applyBorder="1" applyAlignment="1" applyProtection="1">
      <alignment horizontal="left" vertical="center" wrapText="1"/>
      <protection locked="0"/>
    </xf>
    <xf numFmtId="3" fontId="10" fillId="0" borderId="4" xfId="2" applyNumberFormat="1" applyFont="1" applyBorder="1" applyAlignment="1">
      <alignment horizontal="right" vertical="center"/>
    </xf>
    <xf numFmtId="3" fontId="10" fillId="0" borderId="3" xfId="2" applyNumberFormat="1" applyFont="1" applyBorder="1" applyAlignment="1">
      <alignment horizontal="right" vertical="center"/>
    </xf>
    <xf numFmtId="38" fontId="10" fillId="0" borderId="64" xfId="1" applyFont="1" applyFill="1" applyBorder="1" applyAlignment="1">
      <alignment horizontal="right" vertical="center"/>
    </xf>
    <xf numFmtId="38" fontId="10" fillId="0" borderId="65" xfId="1" applyFont="1" applyFill="1" applyBorder="1" applyAlignment="1">
      <alignment horizontal="right" vertical="center"/>
    </xf>
    <xf numFmtId="0" fontId="10" fillId="0" borderId="22" xfId="2" applyFont="1" applyBorder="1" applyAlignment="1">
      <alignment horizontal="center" vertical="center"/>
    </xf>
    <xf numFmtId="0" fontId="10" fillId="0" borderId="23" xfId="2" applyFont="1" applyBorder="1" applyAlignment="1">
      <alignment horizontal="center" vertical="center"/>
    </xf>
    <xf numFmtId="0" fontId="15" fillId="0" borderId="25" xfId="2" applyFont="1" applyBorder="1" applyAlignment="1">
      <alignment horizontal="center" vertical="center"/>
    </xf>
    <xf numFmtId="0" fontId="15" fillId="0" borderId="21" xfId="2" applyFont="1" applyBorder="1" applyAlignment="1">
      <alignment horizontal="center" vertical="center"/>
    </xf>
    <xf numFmtId="0" fontId="15" fillId="0" borderId="23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/>
    </xf>
    <xf numFmtId="179" fontId="15" fillId="0" borderId="0" xfId="5" applyFont="1" applyAlignment="1">
      <alignment horizontal="left" vertical="center"/>
    </xf>
    <xf numFmtId="0" fontId="6" fillId="0" borderId="59" xfId="2" applyFont="1" applyBorder="1" applyAlignment="1">
      <alignment horizontal="center" vertical="center"/>
    </xf>
    <xf numFmtId="0" fontId="6" fillId="0" borderId="26" xfId="2" applyFont="1" applyBorder="1" applyAlignment="1">
      <alignment horizontal="center" vertical="center"/>
    </xf>
    <xf numFmtId="0" fontId="6" fillId="0" borderId="58" xfId="2" applyFont="1" applyBorder="1" applyAlignment="1">
      <alignment horizontal="center" vertical="center"/>
    </xf>
    <xf numFmtId="0" fontId="6" fillId="0" borderId="53" xfId="2" applyFont="1" applyBorder="1" applyAlignment="1">
      <alignment horizontal="center" vertical="center"/>
    </xf>
    <xf numFmtId="0" fontId="6" fillId="0" borderId="50" xfId="2" applyFont="1" applyBorder="1" applyAlignment="1">
      <alignment horizontal="center" vertical="center"/>
    </xf>
    <xf numFmtId="0" fontId="6" fillId="0" borderId="52" xfId="2" applyFont="1" applyBorder="1" applyAlignment="1">
      <alignment horizontal="center" vertical="center"/>
    </xf>
    <xf numFmtId="0" fontId="14" fillId="0" borderId="8" xfId="2" applyFont="1" applyBorder="1" applyAlignment="1" applyProtection="1">
      <alignment vertical="center" shrinkToFit="1"/>
      <protection locked="0"/>
    </xf>
    <xf numFmtId="0" fontId="14" fillId="0" borderId="10" xfId="2" applyFont="1" applyBorder="1" applyAlignment="1" applyProtection="1">
      <alignment vertical="center" shrinkToFit="1"/>
      <protection locked="0"/>
    </xf>
    <xf numFmtId="0" fontId="24" fillId="0" borderId="8" xfId="2" applyFont="1" applyBorder="1" applyAlignment="1" applyProtection="1">
      <alignment vertical="center" shrinkToFit="1"/>
      <protection locked="0"/>
    </xf>
    <xf numFmtId="0" fontId="24" fillId="0" borderId="10" xfId="2" applyFont="1" applyBorder="1" applyAlignment="1" applyProtection="1">
      <alignment vertical="center" shrinkToFit="1"/>
      <protection locked="0"/>
    </xf>
    <xf numFmtId="0" fontId="14" fillId="0" borderId="16" xfId="2" applyFont="1" applyBorder="1" applyAlignment="1" applyProtection="1">
      <alignment vertical="center" shrinkToFit="1"/>
      <protection locked="0"/>
    </xf>
    <xf numFmtId="0" fontId="14" fillId="0" borderId="18" xfId="2" applyFont="1" applyBorder="1" applyAlignment="1" applyProtection="1">
      <alignment vertical="center" shrinkToFit="1"/>
      <protection locked="0"/>
    </xf>
    <xf numFmtId="37" fontId="10" fillId="0" borderId="17" xfId="2" applyNumberFormat="1" applyFont="1" applyBorder="1" applyAlignment="1">
      <alignment horizontal="right" vertical="center"/>
    </xf>
    <xf numFmtId="37" fontId="10" fillId="0" borderId="18" xfId="2" applyNumberFormat="1" applyFont="1" applyBorder="1" applyAlignment="1">
      <alignment horizontal="right" vertical="center"/>
    </xf>
    <xf numFmtId="3" fontId="12" fillId="0" borderId="9" xfId="2" applyNumberFormat="1" applyFont="1" applyBorder="1" applyAlignment="1" applyProtection="1">
      <alignment horizontal="left" vertical="center" wrapText="1"/>
      <protection locked="0"/>
    </xf>
    <xf numFmtId="3" fontId="12" fillId="0" borderId="7" xfId="2" applyNumberFormat="1" applyFont="1" applyBorder="1" applyAlignment="1" applyProtection="1">
      <alignment horizontal="left" vertical="center" wrapText="1"/>
      <protection locked="0"/>
    </xf>
    <xf numFmtId="3" fontId="12" fillId="0" borderId="17" xfId="2" applyNumberFormat="1" applyFont="1" applyBorder="1" applyAlignment="1" applyProtection="1">
      <alignment horizontal="left" vertical="center"/>
      <protection locked="0"/>
    </xf>
    <xf numFmtId="3" fontId="12" fillId="0" borderId="15" xfId="2" applyNumberFormat="1" applyFont="1" applyBorder="1" applyAlignment="1" applyProtection="1">
      <alignment horizontal="left" vertical="center"/>
      <protection locked="0"/>
    </xf>
    <xf numFmtId="37" fontId="10" fillId="0" borderId="11" xfId="2" applyNumberFormat="1" applyFont="1" applyBorder="1" applyAlignment="1">
      <alignment horizontal="right" vertical="center"/>
    </xf>
    <xf numFmtId="37" fontId="10" fillId="0" borderId="61" xfId="2" applyNumberFormat="1" applyFont="1" applyBorder="1" applyAlignment="1">
      <alignment horizontal="right" vertical="center"/>
    </xf>
    <xf numFmtId="37" fontId="10" fillId="0" borderId="28" xfId="2" applyNumberFormat="1" applyFont="1" applyBorder="1" applyAlignment="1">
      <alignment horizontal="right" vertical="center"/>
    </xf>
    <xf numFmtId="37" fontId="10" fillId="0" borderId="43" xfId="2" applyNumberFormat="1" applyFont="1" applyBorder="1" applyAlignment="1">
      <alignment horizontal="right" vertical="center"/>
    </xf>
    <xf numFmtId="0" fontId="6" fillId="0" borderId="55" xfId="2" applyFont="1" applyBorder="1" applyAlignment="1">
      <alignment horizontal="center" vertical="center"/>
    </xf>
    <xf numFmtId="0" fontId="6" fillId="0" borderId="54" xfId="2" applyFont="1" applyBorder="1" applyAlignment="1">
      <alignment horizontal="center" vertical="center"/>
    </xf>
    <xf numFmtId="0" fontId="6" fillId="0" borderId="48" xfId="2" applyFont="1" applyBorder="1" applyAlignment="1">
      <alignment horizontal="center" vertical="center"/>
    </xf>
    <xf numFmtId="0" fontId="6" fillId="0" borderId="47" xfId="2" applyFont="1" applyBorder="1" applyAlignment="1">
      <alignment horizontal="center" vertical="center"/>
    </xf>
    <xf numFmtId="0" fontId="6" fillId="0" borderId="28" xfId="2" applyFont="1" applyBorder="1" applyAlignment="1">
      <alignment horizontal="left" vertical="center"/>
    </xf>
    <xf numFmtId="0" fontId="6" fillId="0" borderId="27" xfId="2" applyFont="1" applyBorder="1" applyAlignment="1">
      <alignment horizontal="left" vertical="center"/>
    </xf>
    <xf numFmtId="38" fontId="10" fillId="0" borderId="9" xfId="1" applyFont="1" applyFill="1" applyBorder="1" applyAlignment="1">
      <alignment horizontal="right" vertical="center"/>
    </xf>
    <xf numFmtId="38" fontId="10" fillId="0" borderId="10" xfId="1" applyFont="1" applyFill="1" applyBorder="1" applyAlignment="1">
      <alignment horizontal="right" vertical="center"/>
    </xf>
    <xf numFmtId="3" fontId="8" fillId="0" borderId="9" xfId="2" applyNumberFormat="1" applyFont="1" applyBorder="1" applyAlignment="1" applyProtection="1">
      <alignment horizontal="left" vertical="center" wrapText="1"/>
      <protection locked="0"/>
    </xf>
    <xf numFmtId="3" fontId="8" fillId="0" borderId="7" xfId="2" applyNumberFormat="1" applyFont="1" applyBorder="1" applyAlignment="1" applyProtection="1">
      <alignment horizontal="left" vertical="center" wrapText="1"/>
      <protection locked="0"/>
    </xf>
    <xf numFmtId="3" fontId="12" fillId="0" borderId="9" xfId="2" applyNumberFormat="1" applyFont="1" applyBorder="1" applyAlignment="1" applyProtection="1">
      <alignment horizontal="left" vertical="center"/>
      <protection locked="0"/>
    </xf>
    <xf numFmtId="3" fontId="12" fillId="0" borderId="7" xfId="2" applyNumberFormat="1" applyFont="1" applyBorder="1" applyAlignment="1" applyProtection="1">
      <alignment horizontal="left" vertical="center"/>
      <protection locked="0"/>
    </xf>
    <xf numFmtId="0" fontId="12" fillId="0" borderId="64" xfId="2" applyFont="1" applyBorder="1" applyAlignment="1">
      <alignment horizontal="left" vertical="center"/>
    </xf>
    <xf numFmtId="0" fontId="12" fillId="0" borderId="63" xfId="2" applyFont="1" applyBorder="1" applyAlignment="1">
      <alignment horizontal="left" vertical="center"/>
    </xf>
    <xf numFmtId="0" fontId="12" fillId="0" borderId="62" xfId="2" applyFont="1" applyBorder="1" applyAlignment="1">
      <alignment horizontal="left" vertical="center"/>
    </xf>
    <xf numFmtId="0" fontId="10" fillId="0" borderId="25" xfId="2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38" fontId="14" fillId="0" borderId="17" xfId="1" applyFont="1" applyFill="1" applyBorder="1" applyAlignment="1">
      <alignment horizontal="right" vertical="center"/>
    </xf>
    <xf numFmtId="38" fontId="14" fillId="0" borderId="18" xfId="1" applyFont="1" applyFill="1" applyBorder="1" applyAlignment="1">
      <alignment horizontal="right" vertical="center"/>
    </xf>
    <xf numFmtId="0" fontId="12" fillId="0" borderId="17" xfId="2" applyFont="1" applyBorder="1" applyAlignment="1">
      <alignment horizontal="left" vertical="center"/>
    </xf>
    <xf numFmtId="0" fontId="12" fillId="0" borderId="16" xfId="2" applyFont="1" applyBorder="1" applyAlignment="1">
      <alignment horizontal="left" vertical="center"/>
    </xf>
    <xf numFmtId="0" fontId="12" fillId="0" borderId="15" xfId="2" applyFont="1" applyBorder="1" applyAlignment="1">
      <alignment horizontal="left" vertical="center"/>
    </xf>
    <xf numFmtId="0" fontId="14" fillId="0" borderId="31" xfId="2" applyFont="1" applyBorder="1" applyAlignment="1" applyProtection="1">
      <alignment horizontal="left" vertical="center" wrapText="1" shrinkToFit="1"/>
      <protection locked="0"/>
    </xf>
    <xf numFmtId="0" fontId="14" fillId="0" borderId="43" xfId="2" applyFont="1" applyBorder="1" applyAlignment="1" applyProtection="1">
      <alignment horizontal="left" vertical="center" wrapText="1" shrinkToFit="1"/>
      <protection locked="0"/>
    </xf>
    <xf numFmtId="3" fontId="12" fillId="0" borderId="28" xfId="2" applyNumberFormat="1" applyFont="1" applyBorder="1" applyAlignment="1" applyProtection="1">
      <alignment horizontal="left" vertical="center"/>
      <protection locked="0"/>
    </xf>
    <xf numFmtId="3" fontId="12" fillId="0" borderId="27" xfId="2" applyNumberFormat="1" applyFont="1" applyBorder="1" applyAlignment="1" applyProtection="1">
      <alignment horizontal="left" vertical="center"/>
      <protection locked="0"/>
    </xf>
    <xf numFmtId="0" fontId="6" fillId="0" borderId="34" xfId="2" applyFont="1" applyBorder="1" applyAlignment="1">
      <alignment horizontal="left" vertical="center"/>
    </xf>
    <xf numFmtId="0" fontId="6" fillId="0" borderId="33" xfId="2" applyFont="1" applyBorder="1" applyAlignment="1">
      <alignment horizontal="left" vertical="center"/>
    </xf>
    <xf numFmtId="0" fontId="48" fillId="0" borderId="0" xfId="6" applyFont="1" applyAlignment="1">
      <alignment horizontal="center" vertical="center"/>
    </xf>
    <xf numFmtId="0" fontId="47" fillId="0" borderId="0" xfId="6" applyFont="1" applyAlignment="1">
      <alignment horizontal="center" vertical="center"/>
    </xf>
    <xf numFmtId="0" fontId="46" fillId="0" borderId="0" xfId="6" applyFont="1" applyAlignment="1">
      <alignment horizontal="center" vertical="center"/>
    </xf>
    <xf numFmtId="0" fontId="45" fillId="0" borderId="0" xfId="6" applyFont="1" applyAlignment="1">
      <alignment horizontal="center" vertical="center"/>
    </xf>
    <xf numFmtId="0" fontId="39" fillId="0" borderId="25" xfId="14" applyFont="1" applyBorder="1" applyAlignment="1">
      <alignment horizontal="center" vertical="center"/>
    </xf>
    <xf numFmtId="0" fontId="34" fillId="0" borderId="21" xfId="6" applyFont="1" applyBorder="1" applyAlignment="1">
      <alignment horizontal="center" vertical="center"/>
    </xf>
    <xf numFmtId="0" fontId="34" fillId="0" borderId="23" xfId="6" applyFont="1" applyBorder="1" applyAlignment="1">
      <alignment horizontal="center" vertical="center"/>
    </xf>
    <xf numFmtId="0" fontId="39" fillId="0" borderId="22" xfId="14" applyFont="1" applyBorder="1" applyAlignment="1">
      <alignment horizontal="center" vertical="center"/>
    </xf>
    <xf numFmtId="0" fontId="34" fillId="0" borderId="20" xfId="6" applyFont="1" applyBorder="1" applyAlignment="1">
      <alignment horizontal="center" vertical="center"/>
    </xf>
    <xf numFmtId="38" fontId="39" fillId="0" borderId="17" xfId="21" applyFont="1" applyFill="1" applyBorder="1" applyAlignment="1">
      <alignment vertical="center"/>
    </xf>
    <xf numFmtId="38" fontId="34" fillId="0" borderId="18" xfId="21" applyFont="1" applyBorder="1" applyAlignment="1">
      <alignment vertical="center"/>
    </xf>
    <xf numFmtId="0" fontId="39" fillId="0" borderId="17" xfId="14" applyFont="1" applyBorder="1" applyAlignment="1">
      <alignment horizontal="left" vertical="center"/>
    </xf>
    <xf numFmtId="0" fontId="34" fillId="0" borderId="16" xfId="6" applyFont="1" applyBorder="1" applyAlignment="1">
      <alignment horizontal="left" vertical="center"/>
    </xf>
    <xf numFmtId="0" fontId="34" fillId="0" borderId="15" xfId="6" applyFont="1" applyBorder="1" applyAlignment="1">
      <alignment horizontal="left" vertical="center"/>
    </xf>
    <xf numFmtId="38" fontId="39" fillId="0" borderId="9" xfId="21" applyFont="1" applyFill="1" applyBorder="1" applyAlignment="1">
      <alignment vertical="center"/>
    </xf>
    <xf numFmtId="38" fontId="34" fillId="0" borderId="10" xfId="21" applyFont="1" applyBorder="1" applyAlignment="1">
      <alignment vertical="center"/>
    </xf>
    <xf numFmtId="0" fontId="39" fillId="0" borderId="9" xfId="14" applyFont="1" applyBorder="1" applyAlignment="1">
      <alignment horizontal="left" vertical="center"/>
    </xf>
    <xf numFmtId="0" fontId="34" fillId="0" borderId="8" xfId="6" applyFont="1" applyBorder="1" applyAlignment="1">
      <alignment horizontal="left" vertical="center"/>
    </xf>
    <xf numFmtId="0" fontId="34" fillId="0" borderId="7" xfId="6" applyFont="1" applyBorder="1" applyAlignment="1">
      <alignment horizontal="left" vertical="center"/>
    </xf>
    <xf numFmtId="38" fontId="39" fillId="0" borderId="84" xfId="21" applyFont="1" applyFill="1" applyBorder="1" applyAlignment="1">
      <alignment vertical="center"/>
    </xf>
    <xf numFmtId="38" fontId="34" fillId="0" borderId="83" xfId="21" applyFont="1" applyBorder="1" applyAlignment="1">
      <alignment vertical="center"/>
    </xf>
    <xf numFmtId="0" fontId="39" fillId="0" borderId="84" xfId="14" applyFont="1" applyBorder="1" applyAlignment="1">
      <alignment horizontal="left" vertical="center"/>
    </xf>
    <xf numFmtId="0" fontId="34" fillId="0" borderId="82" xfId="6" applyFont="1" applyBorder="1" applyAlignment="1">
      <alignment horizontal="left" vertical="center"/>
    </xf>
    <xf numFmtId="0" fontId="34" fillId="0" borderId="81" xfId="6" applyFont="1" applyBorder="1" applyAlignment="1">
      <alignment horizontal="left" vertical="center"/>
    </xf>
    <xf numFmtId="38" fontId="43" fillId="0" borderId="0" xfId="3" applyFont="1" applyFill="1" applyBorder="1" applyAlignment="1">
      <alignment horizontal="right" vertical="center"/>
    </xf>
    <xf numFmtId="0" fontId="42" fillId="0" borderId="0" xfId="6" applyFont="1" applyAlignment="1">
      <alignment horizontal="right" vertical="center"/>
    </xf>
    <xf numFmtId="0" fontId="32" fillId="0" borderId="59" xfId="14" applyFont="1" applyBorder="1" applyAlignment="1">
      <alignment horizontal="center" vertical="center"/>
    </xf>
    <xf numFmtId="0" fontId="32" fillId="0" borderId="26" xfId="14" applyFont="1" applyBorder="1" applyAlignment="1">
      <alignment horizontal="center" vertical="center"/>
    </xf>
    <xf numFmtId="0" fontId="32" fillId="0" borderId="58" xfId="14" applyFont="1" applyBorder="1" applyAlignment="1">
      <alignment horizontal="center" vertical="center"/>
    </xf>
    <xf numFmtId="0" fontId="32" fillId="0" borderId="53" xfId="14" applyFont="1" applyBorder="1" applyAlignment="1">
      <alignment horizontal="center" vertical="center"/>
    </xf>
    <xf numFmtId="0" fontId="32" fillId="0" borderId="50" xfId="14" applyFont="1" applyBorder="1" applyAlignment="1">
      <alignment horizontal="center" vertical="center"/>
    </xf>
    <xf numFmtId="0" fontId="32" fillId="0" borderId="52" xfId="14" applyFont="1" applyBorder="1" applyAlignment="1">
      <alignment horizontal="center" vertical="center"/>
    </xf>
    <xf numFmtId="0" fontId="32" fillId="0" borderId="96" xfId="14" applyFont="1" applyBorder="1" applyAlignment="1">
      <alignment horizontal="center" vertical="center"/>
    </xf>
    <xf numFmtId="0" fontId="34" fillId="0" borderId="95" xfId="6" applyFont="1" applyBorder="1" applyAlignment="1">
      <alignment horizontal="center" vertical="center"/>
    </xf>
    <xf numFmtId="0" fontId="35" fillId="0" borderId="22" xfId="14" applyFont="1" applyBorder="1" applyAlignment="1">
      <alignment horizontal="center" vertical="center"/>
    </xf>
    <xf numFmtId="38" fontId="35" fillId="0" borderId="28" xfId="3" applyFont="1" applyFill="1" applyBorder="1" applyAlignment="1">
      <alignment horizontal="right" vertical="center"/>
    </xf>
    <xf numFmtId="0" fontId="5" fillId="0" borderId="43" xfId="6" applyBorder="1" applyAlignment="1">
      <alignment horizontal="right" vertical="center"/>
    </xf>
    <xf numFmtId="49" fontId="35" fillId="0" borderId="13" xfId="14" applyNumberFormat="1" applyFont="1" applyBorder="1" applyAlignment="1" applyProtection="1">
      <alignment horizontal="left" vertical="center"/>
      <protection locked="0"/>
    </xf>
    <xf numFmtId="0" fontId="40" fillId="0" borderId="61" xfId="6" applyFont="1" applyBorder="1" applyAlignment="1">
      <alignment horizontal="left" vertical="center"/>
    </xf>
    <xf numFmtId="49" fontId="35" fillId="0" borderId="8" xfId="14" applyNumberFormat="1" applyFont="1" applyBorder="1" applyAlignment="1" applyProtection="1">
      <alignment horizontal="left" vertical="center"/>
      <protection locked="0"/>
    </xf>
    <xf numFmtId="0" fontId="5" fillId="0" borderId="10" xfId="6" applyBorder="1" applyAlignment="1">
      <alignment horizontal="left" vertical="center"/>
    </xf>
    <xf numFmtId="0" fontId="40" fillId="0" borderId="10" xfId="6" applyFont="1" applyBorder="1" applyAlignment="1">
      <alignment horizontal="left" vertical="center"/>
    </xf>
    <xf numFmtId="0" fontId="35" fillId="0" borderId="82" xfId="14" applyFont="1" applyBorder="1" applyAlignment="1">
      <alignment horizontal="left" vertical="center"/>
    </xf>
    <xf numFmtId="0" fontId="34" fillId="0" borderId="83" xfId="6" applyFont="1" applyBorder="1">
      <alignment vertical="center"/>
    </xf>
    <xf numFmtId="3" fontId="35" fillId="0" borderId="84" xfId="14" applyNumberFormat="1" applyFont="1" applyBorder="1" applyAlignment="1">
      <alignment horizontal="right" vertical="center"/>
    </xf>
    <xf numFmtId="0" fontId="34" fillId="0" borderId="83" xfId="6" applyFont="1" applyBorder="1" applyAlignment="1">
      <alignment horizontal="right" vertical="center"/>
    </xf>
    <xf numFmtId="0" fontId="35" fillId="0" borderId="25" xfId="14" applyFont="1" applyBorder="1" applyAlignment="1">
      <alignment horizontal="center" vertical="center"/>
    </xf>
    <xf numFmtId="0" fontId="35" fillId="0" borderId="21" xfId="14" applyFont="1" applyBorder="1" applyAlignment="1">
      <alignment horizontal="center" vertical="center"/>
    </xf>
    <xf numFmtId="0" fontId="34" fillId="0" borderId="23" xfId="6" applyFont="1" applyBorder="1">
      <alignment vertical="center"/>
    </xf>
    <xf numFmtId="0" fontId="6" fillId="0" borderId="0" xfId="2" applyFont="1" applyBorder="1" applyAlignment="1">
      <alignment horizontal="center" vertical="center"/>
    </xf>
    <xf numFmtId="0" fontId="10" fillId="0" borderId="74" xfId="2" applyFont="1" applyBorder="1" applyAlignment="1" applyProtection="1">
      <alignment horizontal="center" vertical="center" shrinkToFit="1"/>
      <protection locked="0"/>
    </xf>
  </cellXfs>
  <cellStyles count="22">
    <cellStyle name="パーセント 2" xfId="7" xr:uid="{2EC57CD8-3AC7-4572-96A0-35F739CFDA98}"/>
    <cellStyle name="パーセント 2 2" xfId="8" xr:uid="{CC6DC462-D967-49A7-9993-BBB3B51110DF}"/>
    <cellStyle name="パーセント 2 2 2" xfId="18" xr:uid="{6047B6CC-FE4E-4EE3-B4E0-0A7AD04DE795}"/>
    <cellStyle name="パーセント 3" xfId="17" xr:uid="{0951D8A3-D2DB-4394-AF11-5C5FF5315C8F}"/>
    <cellStyle name="ハイパーリンク" xfId="20" builtinId="8" hidden="1"/>
    <cellStyle name="桁区切り" xfId="1" builtinId="6"/>
    <cellStyle name="桁区切り 2" xfId="3" xr:uid="{6FCBE7E7-B60E-4BB0-80AB-161EAB54D488}"/>
    <cellStyle name="桁区切り 2 2 2" xfId="4" xr:uid="{88496BAE-A12A-4C19-8964-D32231747FE0}"/>
    <cellStyle name="桁区切り 3" xfId="9" xr:uid="{AD84D070-C774-4B13-A32C-F5EC46AC4B3B}"/>
    <cellStyle name="桁区切り 4" xfId="13" xr:uid="{9A323603-58E5-46F2-AF3D-8F28568AEBA6}"/>
    <cellStyle name="桁区切り 5" xfId="19" xr:uid="{033F4106-7C15-48B2-9B19-52B293C8FEA2}"/>
    <cellStyle name="桁区切り 6" xfId="21" xr:uid="{7B54C1FA-8CE7-456D-936E-60AA08D917D7}"/>
    <cellStyle name="通貨 2 2" xfId="11" xr:uid="{F781A091-5229-4917-8F6A-7C9B8EA3EB76}"/>
    <cellStyle name="標準" xfId="0" builtinId="0"/>
    <cellStyle name="標準 2" xfId="6" xr:uid="{1BF21BDA-D1CA-41AA-83CE-E36338FFE2A3}"/>
    <cellStyle name="標準 2 2" xfId="14" xr:uid="{560F66F6-5015-498C-B59F-249A57A74DC1}"/>
    <cellStyle name="標準 3" xfId="10" xr:uid="{0613C749-3CEC-4AB6-B900-C7C310F0AEBC}"/>
    <cellStyle name="標準 3 2" xfId="16" xr:uid="{0484FD7E-7B7C-4B91-8EBC-288C84826829}"/>
    <cellStyle name="標準 4" xfId="12" xr:uid="{FCF8B4DA-8527-49CF-85B0-D876F49DC0A8}"/>
    <cellStyle name="標準 5" xfId="15" xr:uid="{39FD5B1F-66E7-4CBF-B2A6-E10975FB9002}"/>
    <cellStyle name="標準_H25飯坂事後調査（供用中）見積案130621" xfId="2" xr:uid="{8A32BBFE-1985-4A38-9B76-09042773AA15}"/>
    <cellStyle name="標準_見積かがみ" xfId="5" xr:uid="{9C3713D1-5415-4057-BA4E-D5C5F67E76F4}"/>
  </cellStyles>
  <dxfs count="0"/>
  <tableStyles count="0" defaultTableStyle="TableStyleMedium2" defaultPivotStyle="PivotStyleLight16"/>
  <colors>
    <mruColors>
      <color rgb="FFE1E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33</xdr:row>
      <xdr:rowOff>177800</xdr:rowOff>
    </xdr:from>
    <xdr:to>
      <xdr:col>29</xdr:col>
      <xdr:colOff>93588</xdr:colOff>
      <xdr:row>51</xdr:row>
      <xdr:rowOff>55102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349F3D2-7738-A1FF-056A-CF64FFCFD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0397" y="9195824"/>
          <a:ext cx="9716296" cy="4584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447675</xdr:colOff>
      <xdr:row>0</xdr:row>
      <xdr:rowOff>0</xdr:rowOff>
    </xdr:from>
    <xdr:ext cx="6028571" cy="8171428"/>
    <xdr:pic>
      <xdr:nvPicPr>
        <xdr:cNvPr id="2" name="図 1">
          <a:extLst>
            <a:ext uri="{FF2B5EF4-FFF2-40B4-BE49-F238E27FC236}">
              <a16:creationId xmlns:a16="http://schemas.microsoft.com/office/drawing/2014/main" id="{03AD37DF-2A7B-4EA3-9B68-97230645A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0"/>
          <a:ext cx="6028571" cy="817142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40d\G\EXCEL\&#24179;&#25104;&#65297;&#65298;&#24180;&#24230;\&#24441;&#25152;\&#26481;&#21271;&#30010;\&#65320;12&#12288;&#12415;&#12393;&#12426;&#12534;&#19992;&#22243;&#22320;&#38598;&#20250;&#25152;&#24314;&#31689;&#24037;&#20107;%20&#12398;&#12496;&#12483;&#12463;&#12450;&#12483;&#12503;.xlk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ke_srv1\&#20849;&#26377;&#65298;\&#31649;&#29702;&#35506;\&#31532;&#20108;&#31649;&#29702;&#35506;\&#31649;&#29702;&#31532;&#20108;&#20418;\&#26989;&#21209;&#38306;&#20418;\H14\&#27700;&#36074;&#35519;&#26619;\H13&#27700;&#36074;&#35519;&#26619;&#35373;&#35336;&#2636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m_27\&#9632;&#23500;&#37111;\01_&#35373;&#35336;&#26360;\H16\03_&#36015;&#27700;&#27744;&#21608;&#36794;&#22320;&#12377;&#12409;&#12426;&#35413;&#20385;&#12362;&#12424;&#12403;&#26908;&#35342;\&#35373;&#35336;&#26360;&#20462;&#27491;&#65288;&#20840;&#20307;&#12289;&#35519;&#26619;&#65289;&#12539;&#31309;&#31639;&#36039;&#26009;&#65288;&#35519;&#26619;&#20998;&#6528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urayama-h2b7\&#12487;&#12473;&#12463;&#12488;&#12483;&#12503;\&#27700;&#22269;&#21442;&#32771;&#27497;&#25499;&#36865;&#20184;\060227&#22320;&#25972;&#31561;&#36865;&#20184;\&#26087;&#27497;&#25499;&#12391;&#12398;&#35211;&#31309;&#12426;(1)&#27497;&#25499;&#12393;&#12362;&#1242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astation2\&#35373;&#35336;&#37096;&#65298;&#35506;\&#65320;12&#24180;&#24230;&#12288;&#34701;&#38634;&#35373;&#35336;\&#32654;&#27996;&#26481;&#31532;&#65301;\1&#25552;&#20986;&#12288;&#22577;&#21578;&#26360;&#12539;&#25968;&#37327;&#31561;\&#25968;&#37327;&#25342;&#20986;&#1237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m_27\&#9632;&#23500;&#37111;\&#35211;&#31309;&#26360;&#65288;&#65320;&#65297;&#65297;&#65289;\&#36939;&#36664;&#30465;\&#22823;&#28193;&#12480;&#12512;\&#30452;&#20154;\SUGA\&#35211;&#31309;etc\SUGA\WINDOWS\&#65411;&#65438;&#65405;&#65400;&#65412;&#65391;&#65420;&#65439;\MITUMOR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umamoto000\&#29066;&#26412;&#25903;&#25152;&#20849;&#26377;&#12501;&#12457;&#12523;&#12480;\Documents%20and%20Settings\fujish02.ENV\&#12487;&#12473;&#12463;&#12488;&#12483;&#12503;\&#25514;&#32622;&#35531;&#2771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o-server\&#26989;&#21209;\&#65320;12&#24180;&#24230;&#12288;&#34701;&#38634;&#35373;&#35336;\&#32654;&#27996;&#26481;&#31532;&#65301;\1&#25552;&#20986;&#12288;&#22577;&#21578;&#26360;&#12539;&#25968;&#37327;&#31561;\&#25968;&#37327;&#25342;&#20986;&#12375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cmain\kikaku_hd\&#12471;&#12473;&#12486;&#12512;&#12501;&#12457;&#12523;&#12480;\Eudora%20Folder\Attachments%20Folder\KikakuHD01eigyou_DATA\00&#30330;&#27880;&#32773;&#21029;&#21942;&#26989;&#36039;&#26009;\&#65313;&#25919;&#24220;&#27231;&#38306;&#12501;&#12457;&#12523;&#12480;\&#22269;&#22303;&#20132;&#36890;&#30465;&#12501;&#12457;&#12523;&#12480;\13&#21271;&#38520;&#22320;&#26041;&#25972;&#20633;&#23616;\&#26494;&#26412;&#30722;&#38450;&#24037;&#20107;&#20107;&#21209;&#25152;\030604&#20837;&#26413;&#65288;&#38686;&#27810;&#65289;\&#35201;&#12427;&#12418;&#12398;\&#12381;&#12398;2&#22806;&#2788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cmain\kikaku_hd\PROGRA~1\eudora\attach\&#26494;&#24029;16&#24180;&#24230;&#19979;&#35211;&#3130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KE_SRV1\&#20849;&#26377;&#65298;\My%20Documents\&#24179;&#25104;&#65297;&#65297;&#24180;&#24230;\&#36015;&#27700;&#27744;&#21608;&#36794;&#22320;&#28369;&#12426;&#35251;&#28204;&#26989;&#21209;\&#24403;&#21021;&#35373;&#35336;&#65288;&#22320;&#12377;&#12409;&#12426;&#6528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cmain\kikaku_hd\&#12471;&#12473;&#12486;&#12512;&#12501;&#12457;&#12523;&#12480;\Eudora%20Folder\Attachments%20Folder\KikakuHD01eigyou_DATA\00&#30330;&#27880;&#32773;&#21029;&#21942;&#26989;&#36039;&#26009;\&#65313;&#25919;&#24220;&#27231;&#38306;&#12501;&#12457;&#12523;&#12480;\&#22269;&#22303;&#20132;&#36890;&#30465;&#12501;&#12457;&#12523;&#12480;\13&#21271;&#38520;&#22320;&#26041;&#25972;&#20633;&#23616;\&#26494;&#26412;&#30722;&#38450;&#24037;&#20107;&#20107;&#21209;&#25152;\030604&#20837;&#26413;&#65288;&#38686;&#27810;&#65289;\&#35201;&#12427;&#12418;&#12398;\15&#24180;&#24230;&#32974;&#20869;\P&#26368;&#32066;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Ｈ12　みどりヶ丘団地集会所建築工事 のバックアップ"/>
      <sheetName val="#REF"/>
      <sheetName val="設計書表紙"/>
      <sheetName val="設計書 (住宅課経費)"/>
      <sheetName val="設計書"/>
      <sheetName val="代価表紙"/>
      <sheetName val="見積代価表"/>
      <sheetName val="表紙"/>
      <sheetName val="直接仮設集計表"/>
      <sheetName val="土工事集計表"/>
      <sheetName val="鉄筋、型枠、生コン総括表"/>
      <sheetName val="鉄筋、型枠、生コン集計表"/>
      <sheetName val="防水工事集計表 "/>
      <sheetName val="石、タイル工事集計表"/>
      <sheetName val="木工事集計表 "/>
      <sheetName val="屋根工事集計表 "/>
      <sheetName val="金属工事集計表"/>
      <sheetName val="左官工事集計表"/>
      <sheetName val="木製建具工事集計表"/>
      <sheetName val="金属製建具工事集計表"/>
      <sheetName val="ガラス工事集計表"/>
      <sheetName val="塗装工事集計表"/>
      <sheetName val="外装工事集計表"/>
      <sheetName val="内装集計表"/>
      <sheetName val="各室内装数量調書"/>
      <sheetName val="雑工事集計表"/>
      <sheetName val="外構工事集計表"/>
      <sheetName val="調査積算"/>
      <sheetName val="委託費（5）"/>
    </sheetNames>
    <sheetDataSet>
      <sheetData sheetId="0" refreshError="1"/>
      <sheetData sheetId="1" refreshError="1">
        <row r="1">
          <cell r="A1" t="str">
            <v>No.</v>
          </cell>
        </row>
        <row r="642">
          <cell r="B642" t="str">
            <v>〃</v>
          </cell>
          <cell r="C642" t="str">
            <v xml:space="preserve"> 1P15Ax4+時差消灯スイッチ</v>
          </cell>
          <cell r="E642" t="str">
            <v>〃</v>
          </cell>
          <cell r="F642">
            <v>1</v>
          </cell>
          <cell r="G642">
            <v>4660</v>
          </cell>
          <cell r="H642">
            <v>4660</v>
          </cell>
          <cell r="I642" t="str">
            <v>〃</v>
          </cell>
        </row>
        <row r="643">
          <cell r="H643">
            <v>0</v>
          </cell>
        </row>
        <row r="644">
          <cell r="H644">
            <v>0</v>
          </cell>
        </row>
        <row r="645">
          <cell r="H645">
            <v>0</v>
          </cell>
        </row>
        <row r="646">
          <cell r="B646" t="str">
            <v>照明器具</v>
          </cell>
          <cell r="C646" t="str">
            <v xml:space="preserve"> A21</v>
          </cell>
          <cell r="E646" t="str">
            <v>台</v>
          </cell>
          <cell r="F646">
            <v>1</v>
          </cell>
          <cell r="G646">
            <v>4000</v>
          </cell>
          <cell r="H646">
            <v>4000</v>
          </cell>
          <cell r="I646" t="str">
            <v>複合−１</v>
          </cell>
          <cell r="L646">
            <v>4000</v>
          </cell>
        </row>
        <row r="647">
          <cell r="B647" t="str">
            <v>〃</v>
          </cell>
          <cell r="C647" t="str">
            <v xml:space="preserve"> A22</v>
          </cell>
          <cell r="E647" t="str">
            <v>〃</v>
          </cell>
          <cell r="F647">
            <v>2</v>
          </cell>
          <cell r="G647">
            <v>6000</v>
          </cell>
          <cell r="H647">
            <v>12000</v>
          </cell>
          <cell r="I647" t="str">
            <v>〃</v>
          </cell>
          <cell r="L647">
            <v>12000</v>
          </cell>
        </row>
        <row r="648">
          <cell r="B648" t="str">
            <v>〃</v>
          </cell>
          <cell r="C648" t="str">
            <v xml:space="preserve"> A321</v>
          </cell>
          <cell r="E648" t="str">
            <v>〃</v>
          </cell>
          <cell r="F648">
            <v>1</v>
          </cell>
          <cell r="G648">
            <v>8440</v>
          </cell>
          <cell r="H648">
            <v>8440</v>
          </cell>
          <cell r="I648" t="str">
            <v>〃</v>
          </cell>
          <cell r="L648">
            <v>8440</v>
          </cell>
        </row>
        <row r="649">
          <cell r="B649" t="str">
            <v>〃</v>
          </cell>
          <cell r="C649" t="str">
            <v xml:space="preserve"> A322</v>
          </cell>
          <cell r="E649" t="str">
            <v>〃</v>
          </cell>
          <cell r="F649">
            <v>4</v>
          </cell>
          <cell r="G649">
            <v>13100</v>
          </cell>
          <cell r="H649">
            <v>52400</v>
          </cell>
          <cell r="I649" t="str">
            <v>〃</v>
          </cell>
          <cell r="L649">
            <v>52400</v>
          </cell>
        </row>
        <row r="650">
          <cell r="B650" t="str">
            <v>〃</v>
          </cell>
          <cell r="C650" t="str">
            <v xml:space="preserve"> B324</v>
          </cell>
          <cell r="E650" t="str">
            <v>〃</v>
          </cell>
          <cell r="F650">
            <v>10</v>
          </cell>
          <cell r="G650">
            <v>31900</v>
          </cell>
          <cell r="H650">
            <v>319000</v>
          </cell>
          <cell r="I650" t="str">
            <v>〃</v>
          </cell>
          <cell r="L650">
            <v>319000</v>
          </cell>
        </row>
        <row r="651">
          <cell r="B651" t="str">
            <v>〃</v>
          </cell>
          <cell r="C651" t="str">
            <v xml:space="preserve"> C321</v>
          </cell>
          <cell r="E651" t="str">
            <v>〃</v>
          </cell>
          <cell r="F651">
            <v>6</v>
          </cell>
          <cell r="G651">
            <v>15700</v>
          </cell>
          <cell r="H651">
            <v>94200</v>
          </cell>
          <cell r="I651" t="str">
            <v>〃</v>
          </cell>
          <cell r="L651">
            <v>94200</v>
          </cell>
        </row>
        <row r="652">
          <cell r="B652" t="str">
            <v>〃</v>
          </cell>
          <cell r="C652" t="str">
            <v xml:space="preserve"> D321</v>
          </cell>
          <cell r="E652" t="str">
            <v>〃</v>
          </cell>
          <cell r="F652">
            <v>1</v>
          </cell>
          <cell r="G652">
            <v>30000</v>
          </cell>
          <cell r="H652">
            <v>30000</v>
          </cell>
          <cell r="I652" t="str">
            <v>〃</v>
          </cell>
          <cell r="L652">
            <v>30000</v>
          </cell>
        </row>
        <row r="653">
          <cell r="B653" t="str">
            <v>〃</v>
          </cell>
          <cell r="C653" t="str">
            <v xml:space="preserve"> E181</v>
          </cell>
          <cell r="E653" t="str">
            <v>〃</v>
          </cell>
          <cell r="F653">
            <v>1</v>
          </cell>
          <cell r="G653">
            <v>8380</v>
          </cell>
          <cell r="H653">
            <v>8380</v>
          </cell>
          <cell r="I653" t="str">
            <v>〃</v>
          </cell>
          <cell r="L653">
            <v>8380</v>
          </cell>
        </row>
        <row r="654">
          <cell r="B654" t="str">
            <v>〃</v>
          </cell>
          <cell r="C654" t="str">
            <v xml:space="preserve"> E271</v>
          </cell>
          <cell r="E654" t="str">
            <v>〃</v>
          </cell>
          <cell r="F654">
            <v>2</v>
          </cell>
          <cell r="G654">
            <v>8740</v>
          </cell>
          <cell r="H654">
            <v>17480</v>
          </cell>
          <cell r="I654" t="str">
            <v>〃</v>
          </cell>
          <cell r="L654">
            <v>17480</v>
          </cell>
        </row>
        <row r="655">
          <cell r="B655" t="str">
            <v>〃</v>
          </cell>
          <cell r="C655" t="str">
            <v xml:space="preserve"> F21</v>
          </cell>
          <cell r="E655" t="str">
            <v>〃</v>
          </cell>
          <cell r="F655">
            <v>2</v>
          </cell>
          <cell r="G655">
            <v>6720</v>
          </cell>
          <cell r="H655">
            <v>13440</v>
          </cell>
          <cell r="I655" t="str">
            <v>〃</v>
          </cell>
          <cell r="L655">
            <v>13440</v>
          </cell>
        </row>
        <row r="656">
          <cell r="B656" t="str">
            <v>〃</v>
          </cell>
          <cell r="C656" t="str">
            <v xml:space="preserve"> G131</v>
          </cell>
          <cell r="E656" t="str">
            <v>〃</v>
          </cell>
          <cell r="F656">
            <v>3</v>
          </cell>
          <cell r="G656">
            <v>12000</v>
          </cell>
          <cell r="H656">
            <v>36000</v>
          </cell>
          <cell r="I656" t="str">
            <v>〃</v>
          </cell>
          <cell r="L656">
            <v>36000</v>
          </cell>
        </row>
        <row r="657">
          <cell r="B657" t="str">
            <v>誘導標識板</v>
          </cell>
          <cell r="C657" t="str">
            <v xml:space="preserve"> I</v>
          </cell>
          <cell r="E657" t="str">
            <v>枚</v>
          </cell>
          <cell r="F657">
            <v>2</v>
          </cell>
          <cell r="G657">
            <v>2280</v>
          </cell>
          <cell r="H657">
            <v>4560</v>
          </cell>
          <cell r="I657" t="str">
            <v>〃</v>
          </cell>
        </row>
        <row r="658">
          <cell r="H658">
            <v>0</v>
          </cell>
        </row>
        <row r="659">
          <cell r="B659" t="str">
            <v>カバープレート</v>
          </cell>
          <cell r="C659" t="str">
            <v xml:space="preserve"> 角</v>
          </cell>
          <cell r="E659" t="str">
            <v>枚</v>
          </cell>
          <cell r="F659">
            <v>1</v>
          </cell>
          <cell r="G659">
            <v>450</v>
          </cell>
          <cell r="H659">
            <v>450</v>
          </cell>
          <cell r="I659" t="str">
            <v>複合−１</v>
          </cell>
        </row>
        <row r="660">
          <cell r="H660">
            <v>0</v>
          </cell>
        </row>
        <row r="661">
          <cell r="H661">
            <v>0</v>
          </cell>
        </row>
        <row r="662">
          <cell r="H662">
            <v>0</v>
          </cell>
        </row>
        <row r="663">
          <cell r="H663">
            <v>0</v>
          </cell>
        </row>
        <row r="664">
          <cell r="H664">
            <v>0</v>
          </cell>
        </row>
        <row r="665">
          <cell r="H665">
            <v>0</v>
          </cell>
        </row>
        <row r="666">
          <cell r="H666">
            <v>0</v>
          </cell>
        </row>
        <row r="667">
          <cell r="H667">
            <v>0</v>
          </cell>
        </row>
        <row r="668">
          <cell r="B668" t="str">
            <v>合計</v>
          </cell>
          <cell r="H668">
            <v>712040</v>
          </cell>
          <cell r="L668">
            <v>595340</v>
          </cell>
        </row>
        <row r="669">
          <cell r="A669">
            <v>3</v>
          </cell>
          <cell r="B669" t="str">
            <v>弱電設備</v>
          </cell>
          <cell r="H669">
            <v>0</v>
          </cell>
        </row>
        <row r="670">
          <cell r="H670">
            <v>0</v>
          </cell>
        </row>
        <row r="671">
          <cell r="B671" t="str">
            <v>電線管（隠蔽）</v>
          </cell>
          <cell r="C671" t="str">
            <v xml:space="preserve"> PF16</v>
          </cell>
          <cell r="E671" t="str">
            <v>ｍ</v>
          </cell>
          <cell r="F671">
            <v>17</v>
          </cell>
          <cell r="G671">
            <v>590</v>
          </cell>
          <cell r="H671">
            <v>10030</v>
          </cell>
          <cell r="I671" t="str">
            <v>市場 P-22</v>
          </cell>
        </row>
        <row r="672">
          <cell r="H672">
            <v>0</v>
          </cell>
        </row>
        <row r="673">
          <cell r="B673" t="str">
            <v>アウトレットボックス</v>
          </cell>
          <cell r="C673" t="str">
            <v xml:space="preserve"> O.B102ﾟ-44</v>
          </cell>
          <cell r="E673" t="str">
            <v>個</v>
          </cell>
          <cell r="F673">
            <v>5</v>
          </cell>
          <cell r="G673">
            <v>1770</v>
          </cell>
          <cell r="H673">
            <v>8850</v>
          </cell>
          <cell r="I673" t="str">
            <v>市場 P-30</v>
          </cell>
        </row>
        <row r="674">
          <cell r="B674" t="str">
            <v>プルボックス</v>
          </cell>
          <cell r="C674" t="str">
            <v xml:space="preserve"> P.B150ﾟx100(SUS,WP)</v>
          </cell>
          <cell r="E674" t="str">
            <v>〃</v>
          </cell>
          <cell r="F674">
            <v>1</v>
          </cell>
          <cell r="G674">
            <v>7560</v>
          </cell>
          <cell r="H674">
            <v>7560</v>
          </cell>
          <cell r="I674" t="str">
            <v>複合−１</v>
          </cell>
        </row>
        <row r="675">
          <cell r="H675">
            <v>0</v>
          </cell>
        </row>
        <row r="676">
          <cell r="B676" t="str">
            <v>ケーブル（管内）</v>
          </cell>
          <cell r="C676" t="str">
            <v xml:space="preserve"> S-5C-FB</v>
          </cell>
          <cell r="E676" t="str">
            <v>ｍ</v>
          </cell>
          <cell r="F676">
            <v>5</v>
          </cell>
          <cell r="G676">
            <v>450</v>
          </cell>
          <cell r="H676">
            <v>2250</v>
          </cell>
          <cell r="I676" t="str">
            <v>P-410</v>
          </cell>
        </row>
        <row r="677">
          <cell r="B677" t="str">
            <v>〃</v>
          </cell>
          <cell r="C677" t="str">
            <v xml:space="preserve"> AE 0.9-2C</v>
          </cell>
          <cell r="E677" t="str">
            <v>〃</v>
          </cell>
          <cell r="F677">
            <v>1</v>
          </cell>
          <cell r="G677">
            <v>190</v>
          </cell>
          <cell r="H677">
            <v>190</v>
          </cell>
          <cell r="I677" t="str">
            <v>P-478</v>
          </cell>
        </row>
        <row r="678">
          <cell r="B678" t="str">
            <v>ケーブル（隠蔽）</v>
          </cell>
          <cell r="C678" t="str">
            <v xml:space="preserve"> S-5C-FB</v>
          </cell>
          <cell r="E678" t="str">
            <v>〃</v>
          </cell>
          <cell r="F678">
            <v>4</v>
          </cell>
          <cell r="G678">
            <v>430</v>
          </cell>
          <cell r="H678">
            <v>1720</v>
          </cell>
          <cell r="I678" t="str">
            <v>複合−２</v>
          </cell>
        </row>
        <row r="679">
          <cell r="H679">
            <v>0</v>
          </cell>
        </row>
        <row r="680">
          <cell r="B680" t="str">
            <v>直列ユニット</v>
          </cell>
          <cell r="C680" t="str">
            <v xml:space="preserve"> 端末</v>
          </cell>
          <cell r="E680" t="str">
            <v>組</v>
          </cell>
          <cell r="F680">
            <v>1</v>
          </cell>
          <cell r="G680">
            <v>4520</v>
          </cell>
          <cell r="H680">
            <v>4520</v>
          </cell>
          <cell r="I680" t="str">
            <v>複合−３</v>
          </cell>
        </row>
        <row r="681">
          <cell r="B681" t="str">
            <v>ガス漏れ検知器</v>
          </cell>
          <cell r="C681" t="str">
            <v xml:space="preserve"> LPG 100V</v>
          </cell>
          <cell r="E681" t="str">
            <v>個</v>
          </cell>
          <cell r="F681">
            <v>1</v>
          </cell>
          <cell r="G681">
            <v>6700</v>
          </cell>
          <cell r="H681">
            <v>6700</v>
          </cell>
          <cell r="I681" t="str">
            <v>〃</v>
          </cell>
        </row>
        <row r="682">
          <cell r="H682">
            <v>0</v>
          </cell>
        </row>
        <row r="683">
          <cell r="B683" t="str">
            <v>ノズルプレート</v>
          </cell>
          <cell r="C683" t="str">
            <v xml:space="preserve"> 角</v>
          </cell>
          <cell r="E683" t="str">
            <v>枚</v>
          </cell>
          <cell r="F683">
            <v>1</v>
          </cell>
          <cell r="G683">
            <v>450</v>
          </cell>
          <cell r="H683">
            <v>450</v>
          </cell>
          <cell r="I683" t="str">
            <v>複合−１</v>
          </cell>
        </row>
        <row r="684">
          <cell r="B684" t="str">
            <v>防雨入線カバー</v>
          </cell>
          <cell r="E684" t="str">
            <v>個</v>
          </cell>
          <cell r="F684">
            <v>1</v>
          </cell>
          <cell r="G684">
            <v>700</v>
          </cell>
          <cell r="H684">
            <v>700</v>
          </cell>
          <cell r="I684" t="str">
            <v>〃</v>
          </cell>
        </row>
        <row r="685">
          <cell r="H685">
            <v>0</v>
          </cell>
        </row>
        <row r="686">
          <cell r="H686">
            <v>0</v>
          </cell>
        </row>
        <row r="687">
          <cell r="H687">
            <v>0</v>
          </cell>
        </row>
        <row r="688">
          <cell r="H688">
            <v>0</v>
          </cell>
        </row>
        <row r="689">
          <cell r="H689">
            <v>0</v>
          </cell>
        </row>
        <row r="690">
          <cell r="H690">
            <v>0</v>
          </cell>
        </row>
        <row r="691">
          <cell r="B691" t="str">
            <v>合計</v>
          </cell>
          <cell r="H691">
            <v>42970</v>
          </cell>
          <cell r="L691">
            <v>0</v>
          </cell>
        </row>
        <row r="692">
          <cell r="A692">
            <v>4</v>
          </cell>
          <cell r="B692" t="str">
            <v>構内外線設備</v>
          </cell>
          <cell r="H692">
            <v>0</v>
          </cell>
        </row>
        <row r="693">
          <cell r="H693">
            <v>0</v>
          </cell>
        </row>
        <row r="694">
          <cell r="B694" t="str">
            <v>電線管（地中）</v>
          </cell>
          <cell r="C694" t="str">
            <v xml:space="preserve"> FEP30</v>
          </cell>
          <cell r="E694" t="str">
            <v>ｍ</v>
          </cell>
          <cell r="F694">
            <v>33</v>
          </cell>
          <cell r="G694">
            <v>740</v>
          </cell>
          <cell r="H694">
            <v>24420</v>
          </cell>
          <cell r="I694" t="str">
            <v>P-412</v>
          </cell>
        </row>
        <row r="695">
          <cell r="B695" t="str">
            <v>〃</v>
          </cell>
          <cell r="C695" t="str">
            <v xml:space="preserve"> FEP40</v>
          </cell>
          <cell r="E695" t="str">
            <v>〃</v>
          </cell>
          <cell r="F695">
            <v>8</v>
          </cell>
          <cell r="G695">
            <v>850</v>
          </cell>
          <cell r="H695">
            <v>6800</v>
          </cell>
          <cell r="I695" t="str">
            <v>〃</v>
          </cell>
        </row>
        <row r="696">
          <cell r="H696">
            <v>0</v>
          </cell>
        </row>
        <row r="697">
          <cell r="B697" t="str">
            <v>電線管（管内）</v>
          </cell>
          <cell r="C697" t="str">
            <v xml:space="preserve"> IV 2.0 x1</v>
          </cell>
          <cell r="E697" t="str">
            <v>ｍ</v>
          </cell>
          <cell r="F697">
            <v>8</v>
          </cell>
          <cell r="G697">
            <v>190</v>
          </cell>
          <cell r="H697">
            <v>1520</v>
          </cell>
          <cell r="I697" t="str">
            <v>P-387</v>
          </cell>
        </row>
        <row r="698">
          <cell r="B698" t="str">
            <v>ケーブル（管内）</v>
          </cell>
          <cell r="C698" t="str">
            <v xml:space="preserve"> CV 3.5ﾟ-2C</v>
          </cell>
          <cell r="E698" t="str">
            <v>〃</v>
          </cell>
          <cell r="F698">
            <v>18</v>
          </cell>
          <cell r="G698">
            <v>370</v>
          </cell>
          <cell r="H698">
            <v>6660</v>
          </cell>
          <cell r="I698" t="str">
            <v>P-390</v>
          </cell>
        </row>
        <row r="699">
          <cell r="B699" t="str">
            <v>〃</v>
          </cell>
          <cell r="C699" t="str">
            <v xml:space="preserve"> CV 22ﾟ-3C</v>
          </cell>
          <cell r="E699" t="str">
            <v>〃</v>
          </cell>
          <cell r="F699">
            <v>8</v>
          </cell>
          <cell r="G699">
            <v>1250</v>
          </cell>
          <cell r="H699">
            <v>10000</v>
          </cell>
          <cell r="I699" t="str">
            <v>〃</v>
          </cell>
        </row>
        <row r="700">
          <cell r="B700" t="str">
            <v>〃</v>
          </cell>
          <cell r="C700" t="str">
            <v xml:space="preserve"> SV 22ﾟ-3C</v>
          </cell>
          <cell r="E700" t="str">
            <v>〃</v>
          </cell>
          <cell r="F700">
            <v>5</v>
          </cell>
          <cell r="G700">
            <v>1100</v>
          </cell>
          <cell r="H700">
            <v>5500</v>
          </cell>
          <cell r="I700" t="str">
            <v>P-459</v>
          </cell>
        </row>
        <row r="701">
          <cell r="B701" t="str">
            <v>〃</v>
          </cell>
          <cell r="C701" t="str">
            <v xml:space="preserve"> S-5C-FB</v>
          </cell>
          <cell r="E701" t="str">
            <v>〃</v>
          </cell>
          <cell r="F701">
            <v>8</v>
          </cell>
          <cell r="G701">
            <v>450</v>
          </cell>
          <cell r="H701">
            <v>3600</v>
          </cell>
          <cell r="I701" t="str">
            <v>P-410</v>
          </cell>
        </row>
        <row r="702">
          <cell r="B702" t="str">
            <v>〃</v>
          </cell>
          <cell r="C702" t="str">
            <v xml:space="preserve"> S-7C-HFL-SS</v>
          </cell>
          <cell r="E702" t="str">
            <v>〃</v>
          </cell>
          <cell r="F702">
            <v>5</v>
          </cell>
          <cell r="G702">
            <v>720</v>
          </cell>
          <cell r="H702">
            <v>3600</v>
          </cell>
          <cell r="I702" t="str">
            <v>複合−２</v>
          </cell>
        </row>
        <row r="703">
          <cell r="B703" t="str">
            <v>ケーブル（架空）</v>
          </cell>
          <cell r="C703" t="str">
            <v xml:space="preserve"> S-7C-HFL-SS</v>
          </cell>
          <cell r="E703" t="str">
            <v>〃</v>
          </cell>
          <cell r="F703">
            <v>23</v>
          </cell>
          <cell r="G703">
            <v>580</v>
          </cell>
          <cell r="H703">
            <v>13340</v>
          </cell>
          <cell r="I703" t="str">
            <v>〃</v>
          </cell>
        </row>
        <row r="704">
          <cell r="H704">
            <v>0</v>
          </cell>
        </row>
        <row r="705">
          <cell r="B705" t="str">
            <v>引込柱</v>
          </cell>
          <cell r="C705" t="str">
            <v xml:space="preserve"> 7.4m</v>
          </cell>
          <cell r="E705" t="str">
            <v>本</v>
          </cell>
          <cell r="F705">
            <v>1</v>
          </cell>
          <cell r="G705">
            <v>125000</v>
          </cell>
          <cell r="H705">
            <v>125000</v>
          </cell>
          <cell r="I705" t="str">
            <v>複合−１</v>
          </cell>
        </row>
        <row r="706">
          <cell r="B706" t="str">
            <v>同上基礎</v>
          </cell>
          <cell r="C706" t="str">
            <v xml:space="preserve"> 600x600x1300</v>
          </cell>
          <cell r="E706" t="str">
            <v>基</v>
          </cell>
          <cell r="F706">
            <v>1</v>
          </cell>
          <cell r="G706">
            <v>23000</v>
          </cell>
          <cell r="H706">
            <v>23000</v>
          </cell>
          <cell r="I706" t="str">
            <v>複合−４</v>
          </cell>
        </row>
        <row r="707">
          <cell r="B707" t="str">
            <v>引込柱盤</v>
          </cell>
          <cell r="C707" t="str">
            <v xml:space="preserve"> L-0</v>
          </cell>
          <cell r="E707" t="str">
            <v>面</v>
          </cell>
          <cell r="F707">
            <v>1</v>
          </cell>
          <cell r="G707">
            <v>44100</v>
          </cell>
          <cell r="H707">
            <v>44100</v>
          </cell>
          <cell r="I707" t="str">
            <v>複合−３</v>
          </cell>
        </row>
        <row r="708">
          <cell r="H708">
            <v>0</v>
          </cell>
        </row>
        <row r="709">
          <cell r="B709" t="str">
            <v>外灯</v>
          </cell>
          <cell r="C709" t="str">
            <v xml:space="preserve"> H401</v>
          </cell>
          <cell r="E709" t="str">
            <v>台</v>
          </cell>
          <cell r="F709">
            <v>1</v>
          </cell>
          <cell r="G709">
            <v>74700</v>
          </cell>
          <cell r="H709">
            <v>74700</v>
          </cell>
          <cell r="I709" t="str">
            <v>複合−１</v>
          </cell>
          <cell r="L709">
            <v>74700</v>
          </cell>
        </row>
        <row r="710">
          <cell r="B710" t="str">
            <v>外灯ポール</v>
          </cell>
          <cell r="C710" t="str">
            <v xml:space="preserve"> GL+4.5m</v>
          </cell>
          <cell r="E710" t="str">
            <v>本</v>
          </cell>
          <cell r="F710">
            <v>1</v>
          </cell>
          <cell r="G710">
            <v>55800</v>
          </cell>
          <cell r="H710">
            <v>55800</v>
          </cell>
          <cell r="I710" t="str">
            <v>〃</v>
          </cell>
          <cell r="L710">
            <v>55800</v>
          </cell>
        </row>
        <row r="711">
          <cell r="B711" t="str">
            <v>同上基礎</v>
          </cell>
          <cell r="C711" t="str">
            <v xml:space="preserve"> 600x600x1300</v>
          </cell>
          <cell r="E711" t="str">
            <v>基</v>
          </cell>
          <cell r="F711">
            <v>1</v>
          </cell>
          <cell r="G711">
            <v>23000</v>
          </cell>
          <cell r="H711">
            <v>23000</v>
          </cell>
          <cell r="I711" t="str">
            <v>複合−４</v>
          </cell>
        </row>
        <row r="712">
          <cell r="H712">
            <v>0</v>
          </cell>
        </row>
        <row r="713">
          <cell r="H713">
            <v>0</v>
          </cell>
        </row>
        <row r="714">
          <cell r="H714">
            <v>0</v>
          </cell>
        </row>
        <row r="715">
          <cell r="B715" t="str">
            <v>鋼管柱</v>
          </cell>
          <cell r="C715" t="str">
            <v xml:space="preserve"> 8m</v>
          </cell>
          <cell r="E715" t="str">
            <v>本</v>
          </cell>
          <cell r="F715">
            <v>1</v>
          </cell>
          <cell r="G715">
            <v>68400</v>
          </cell>
          <cell r="H715">
            <v>68400</v>
          </cell>
          <cell r="I715" t="str">
            <v>複合−１</v>
          </cell>
        </row>
        <row r="716">
          <cell r="B716" t="str">
            <v>支線</v>
          </cell>
          <cell r="C716" t="str">
            <v xml:space="preserve"> 14ﾟ</v>
          </cell>
          <cell r="E716" t="str">
            <v>組</v>
          </cell>
          <cell r="F716">
            <v>1</v>
          </cell>
          <cell r="G716">
            <v>18700</v>
          </cell>
          <cell r="H716">
            <v>18700</v>
          </cell>
          <cell r="I716" t="str">
            <v>複合−５</v>
          </cell>
        </row>
        <row r="717">
          <cell r="B717" t="str">
            <v>４分配器</v>
          </cell>
          <cell r="C717" t="str">
            <v xml:space="preserve"> 防水型</v>
          </cell>
          <cell r="E717" t="str">
            <v>個</v>
          </cell>
          <cell r="F717">
            <v>1</v>
          </cell>
          <cell r="G717">
            <v>13200</v>
          </cell>
          <cell r="H717">
            <v>13200</v>
          </cell>
          <cell r="I717" t="str">
            <v>複合−３</v>
          </cell>
        </row>
        <row r="718">
          <cell r="B718" t="str">
            <v>２分配器</v>
          </cell>
          <cell r="C718" t="str">
            <v xml:space="preserve"> 撤去</v>
          </cell>
          <cell r="E718" t="str">
            <v>〃</v>
          </cell>
          <cell r="F718">
            <v>1</v>
          </cell>
          <cell r="G718">
            <v>1750</v>
          </cell>
          <cell r="H718">
            <v>1750</v>
          </cell>
          <cell r="I718" t="str">
            <v>〃</v>
          </cell>
        </row>
        <row r="719">
          <cell r="B719" t="str">
            <v>保安器</v>
          </cell>
          <cell r="C719" t="str">
            <v>　ＴＶ用</v>
          </cell>
          <cell r="E719" t="str">
            <v>〃</v>
          </cell>
          <cell r="F719">
            <v>1</v>
          </cell>
          <cell r="G719">
            <v>6270</v>
          </cell>
          <cell r="H719">
            <v>6270</v>
          </cell>
          <cell r="I719" t="str">
            <v>〃</v>
          </cell>
        </row>
        <row r="720">
          <cell r="B720" t="str">
            <v>接地工事</v>
          </cell>
          <cell r="C720" t="str">
            <v xml:space="preserve"> ED</v>
          </cell>
          <cell r="E720" t="str">
            <v>箇所</v>
          </cell>
          <cell r="F720">
            <v>4</v>
          </cell>
          <cell r="G720">
            <v>11400</v>
          </cell>
          <cell r="H720">
            <v>45600</v>
          </cell>
          <cell r="I720" t="str">
            <v>複合−２</v>
          </cell>
        </row>
        <row r="721">
          <cell r="H721">
            <v>0</v>
          </cell>
        </row>
        <row r="722">
          <cell r="B722" t="str">
            <v>埋設シート</v>
          </cell>
          <cell r="E722" t="str">
            <v>ｍ</v>
          </cell>
          <cell r="F722">
            <v>20</v>
          </cell>
          <cell r="G722">
            <v>150</v>
          </cell>
          <cell r="H722">
            <v>3000</v>
          </cell>
          <cell r="I722" t="str">
            <v>複合−２</v>
          </cell>
        </row>
        <row r="723">
          <cell r="H723">
            <v>0</v>
          </cell>
        </row>
        <row r="724">
          <cell r="B724" t="str">
            <v>土工事</v>
          </cell>
          <cell r="E724" t="str">
            <v>式</v>
          </cell>
          <cell r="F724">
            <v>1</v>
          </cell>
          <cell r="G724">
            <v>10300</v>
          </cell>
          <cell r="H724">
            <v>10300</v>
          </cell>
          <cell r="I724" t="str">
            <v>複合−６</v>
          </cell>
        </row>
        <row r="725">
          <cell r="H725">
            <v>0</v>
          </cell>
        </row>
        <row r="726">
          <cell r="H726">
            <v>0</v>
          </cell>
        </row>
        <row r="727">
          <cell r="H727">
            <v>0</v>
          </cell>
        </row>
        <row r="728">
          <cell r="H728">
            <v>0</v>
          </cell>
        </row>
        <row r="729">
          <cell r="H729">
            <v>0</v>
          </cell>
        </row>
        <row r="730">
          <cell r="H730">
            <v>0</v>
          </cell>
        </row>
        <row r="731">
          <cell r="H731">
            <v>0</v>
          </cell>
        </row>
        <row r="732">
          <cell r="H732">
            <v>0</v>
          </cell>
        </row>
        <row r="733">
          <cell r="H733">
            <v>0</v>
          </cell>
        </row>
        <row r="734">
          <cell r="H734">
            <v>0</v>
          </cell>
        </row>
        <row r="735">
          <cell r="H735">
            <v>0</v>
          </cell>
        </row>
        <row r="736">
          <cell r="H736">
            <v>0</v>
          </cell>
        </row>
        <row r="737">
          <cell r="B737" t="str">
            <v>合計</v>
          </cell>
          <cell r="H737">
            <v>588260</v>
          </cell>
          <cell r="L737">
            <v>130500</v>
          </cell>
        </row>
        <row r="738">
          <cell r="A738" t="str">
            <v>C</v>
          </cell>
          <cell r="B738" t="str">
            <v>機械設備工事</v>
          </cell>
        </row>
        <row r="740">
          <cell r="A740" t="str">
            <v>１</v>
          </cell>
          <cell r="B740" t="str">
            <v>暖房設備</v>
          </cell>
          <cell r="E740" t="str">
            <v>式</v>
          </cell>
          <cell r="F740">
            <v>1</v>
          </cell>
          <cell r="H740">
            <v>493700</v>
          </cell>
          <cell r="L740">
            <v>434200</v>
          </cell>
        </row>
        <row r="741">
          <cell r="A741" t="str">
            <v>２</v>
          </cell>
          <cell r="B741" t="str">
            <v>換気設備</v>
          </cell>
          <cell r="E741" t="str">
            <v>式</v>
          </cell>
          <cell r="F741">
            <v>1</v>
          </cell>
          <cell r="H741">
            <v>297420</v>
          </cell>
          <cell r="L741">
            <v>0</v>
          </cell>
        </row>
        <row r="742">
          <cell r="A742" t="str">
            <v>３</v>
          </cell>
          <cell r="B742" t="str">
            <v>油送設備</v>
          </cell>
          <cell r="E742" t="str">
            <v>式</v>
          </cell>
          <cell r="F742">
            <v>1</v>
          </cell>
          <cell r="H742">
            <v>100630</v>
          </cell>
          <cell r="L742">
            <v>31200</v>
          </cell>
        </row>
        <row r="743">
          <cell r="A743" t="str">
            <v>４</v>
          </cell>
          <cell r="B743" t="str">
            <v>衛生器具設備</v>
          </cell>
          <cell r="E743" t="str">
            <v>式</v>
          </cell>
          <cell r="F743">
            <v>1</v>
          </cell>
          <cell r="H743">
            <v>494360</v>
          </cell>
          <cell r="L743">
            <v>349160</v>
          </cell>
        </row>
        <row r="744">
          <cell r="A744" t="str">
            <v>５</v>
          </cell>
          <cell r="B744" t="str">
            <v>屋内給水設備</v>
          </cell>
          <cell r="E744" t="str">
            <v>式</v>
          </cell>
          <cell r="F744">
            <v>1</v>
          </cell>
          <cell r="H744">
            <v>175770</v>
          </cell>
        </row>
        <row r="745">
          <cell r="A745" t="str">
            <v>６</v>
          </cell>
          <cell r="B745" t="str">
            <v>屋外給水設備</v>
          </cell>
          <cell r="E745" t="str">
            <v>式</v>
          </cell>
          <cell r="F745">
            <v>1</v>
          </cell>
          <cell r="H745">
            <v>130850</v>
          </cell>
        </row>
        <row r="746">
          <cell r="A746" t="str">
            <v>７</v>
          </cell>
          <cell r="B746" t="str">
            <v>屋内排水設備</v>
          </cell>
          <cell r="E746" t="str">
            <v>式</v>
          </cell>
          <cell r="F746">
            <v>1</v>
          </cell>
          <cell r="H746">
            <v>167910</v>
          </cell>
        </row>
        <row r="747">
          <cell r="A747" t="str">
            <v>８</v>
          </cell>
          <cell r="B747" t="str">
            <v>屋外排水設備</v>
          </cell>
          <cell r="E747" t="str">
            <v>式</v>
          </cell>
          <cell r="F747">
            <v>1</v>
          </cell>
          <cell r="H747">
            <v>87740</v>
          </cell>
        </row>
        <row r="748">
          <cell r="A748" t="str">
            <v>９</v>
          </cell>
          <cell r="B748" t="str">
            <v>給湯設備</v>
          </cell>
          <cell r="E748" t="str">
            <v>式</v>
          </cell>
          <cell r="F748">
            <v>1</v>
          </cell>
          <cell r="H748">
            <v>93760</v>
          </cell>
          <cell r="L748">
            <v>65600</v>
          </cell>
        </row>
        <row r="749">
          <cell r="A749" t="str">
            <v>１０</v>
          </cell>
          <cell r="B749" t="str">
            <v>ガス設備</v>
          </cell>
          <cell r="E749" t="str">
            <v>式</v>
          </cell>
          <cell r="F749">
            <v>1</v>
          </cell>
          <cell r="H749">
            <v>50110</v>
          </cell>
        </row>
        <row r="760">
          <cell r="B760" t="str">
            <v>合計</v>
          </cell>
          <cell r="H760">
            <v>2092250</v>
          </cell>
          <cell r="L760">
            <v>880160</v>
          </cell>
          <cell r="M760">
            <v>572104</v>
          </cell>
          <cell r="N760">
            <v>1520146</v>
          </cell>
        </row>
        <row r="761">
          <cell r="A761" t="str">
            <v>１</v>
          </cell>
          <cell r="B761" t="str">
            <v>暖房設備</v>
          </cell>
          <cell r="H761">
            <v>0</v>
          </cell>
        </row>
        <row r="762">
          <cell r="H762">
            <v>0</v>
          </cell>
        </row>
        <row r="763">
          <cell r="B763" t="str">
            <v>ＦＦ温風暖房機</v>
          </cell>
          <cell r="C763" t="str">
            <v>６３７０ＫｃａＬ／ｈ</v>
          </cell>
          <cell r="E763" t="str">
            <v>台</v>
          </cell>
          <cell r="F763">
            <v>2</v>
          </cell>
          <cell r="G763">
            <v>116000</v>
          </cell>
          <cell r="H763">
            <v>232000</v>
          </cell>
          <cell r="I763" t="str">
            <v>見積１</v>
          </cell>
          <cell r="L763">
            <v>232000</v>
          </cell>
        </row>
        <row r="764">
          <cell r="B764" t="str">
            <v>　　　〃</v>
          </cell>
          <cell r="C764" t="str">
            <v>３６４０ＫｃａＬ／ｈ</v>
          </cell>
          <cell r="E764" t="str">
            <v>〃</v>
          </cell>
          <cell r="F764">
            <v>1</v>
          </cell>
          <cell r="G764">
            <v>74200</v>
          </cell>
          <cell r="H764">
            <v>74200</v>
          </cell>
          <cell r="I764" t="str">
            <v>見積２</v>
          </cell>
          <cell r="L764">
            <v>74200</v>
          </cell>
        </row>
        <row r="765">
          <cell r="B765" t="str">
            <v>電気ヒーター</v>
          </cell>
          <cell r="C765" t="str">
            <v>２５０ｗ　ＳＵＳケーシング</v>
          </cell>
          <cell r="E765" t="str">
            <v>〃</v>
          </cell>
          <cell r="F765">
            <v>2</v>
          </cell>
          <cell r="G765">
            <v>64000</v>
          </cell>
          <cell r="H765">
            <v>128000</v>
          </cell>
          <cell r="I765" t="str">
            <v>見積３</v>
          </cell>
          <cell r="L765">
            <v>128000</v>
          </cell>
        </row>
        <row r="766">
          <cell r="H766">
            <v>0</v>
          </cell>
        </row>
        <row r="767">
          <cell r="B767" t="str">
            <v>器具取り付け費</v>
          </cell>
          <cell r="E767" t="str">
            <v>式</v>
          </cell>
          <cell r="F767">
            <v>1</v>
          </cell>
          <cell r="G767">
            <v>59500</v>
          </cell>
          <cell r="H767">
            <v>59500</v>
          </cell>
          <cell r="I767" t="str">
            <v>調書１</v>
          </cell>
        </row>
        <row r="768">
          <cell r="H768">
            <v>0</v>
          </cell>
        </row>
        <row r="769">
          <cell r="H769">
            <v>0</v>
          </cell>
        </row>
        <row r="770">
          <cell r="H770">
            <v>0</v>
          </cell>
        </row>
        <row r="771">
          <cell r="H771">
            <v>0</v>
          </cell>
        </row>
        <row r="772">
          <cell r="H772">
            <v>0</v>
          </cell>
        </row>
        <row r="773">
          <cell r="H773">
            <v>0</v>
          </cell>
        </row>
        <row r="774">
          <cell r="H774">
            <v>0</v>
          </cell>
        </row>
        <row r="775">
          <cell r="H775">
            <v>0</v>
          </cell>
        </row>
        <row r="776">
          <cell r="H776">
            <v>0</v>
          </cell>
        </row>
        <row r="777">
          <cell r="H777">
            <v>0</v>
          </cell>
        </row>
        <row r="778">
          <cell r="H778">
            <v>0</v>
          </cell>
        </row>
        <row r="779">
          <cell r="H779">
            <v>0</v>
          </cell>
        </row>
        <row r="780">
          <cell r="H780">
            <v>0</v>
          </cell>
        </row>
        <row r="781">
          <cell r="H781">
            <v>0</v>
          </cell>
        </row>
        <row r="782">
          <cell r="H782">
            <v>0</v>
          </cell>
        </row>
        <row r="783">
          <cell r="B783" t="str">
            <v>合計</v>
          </cell>
          <cell r="H783">
            <v>493700</v>
          </cell>
          <cell r="L783">
            <v>434200</v>
          </cell>
        </row>
        <row r="784">
          <cell r="A784" t="str">
            <v>２</v>
          </cell>
          <cell r="B784" t="str">
            <v>換気設備</v>
          </cell>
          <cell r="H784">
            <v>0</v>
          </cell>
        </row>
        <row r="785">
          <cell r="H785">
            <v>0</v>
          </cell>
        </row>
        <row r="786">
          <cell r="B786" t="str">
            <v>天井扇</v>
          </cell>
          <cell r="C786" t="str">
            <v>低騒音４００ｍ3／ｈ</v>
          </cell>
          <cell r="E786" t="str">
            <v>台</v>
          </cell>
          <cell r="F786">
            <v>2</v>
          </cell>
          <cell r="G786">
            <v>22600</v>
          </cell>
          <cell r="H786">
            <v>45200</v>
          </cell>
        </row>
        <row r="787">
          <cell r="B787" t="str">
            <v>　 〃</v>
          </cell>
          <cell r="C787" t="str">
            <v>人感センサー１３０ｍ3／ｈ</v>
          </cell>
          <cell r="E787" t="str">
            <v>〃</v>
          </cell>
          <cell r="F787">
            <v>2</v>
          </cell>
          <cell r="G787">
            <v>18400</v>
          </cell>
          <cell r="H787">
            <v>36800</v>
          </cell>
        </row>
        <row r="788">
          <cell r="B788" t="str">
            <v>レンジフード</v>
          </cell>
          <cell r="C788" t="str">
            <v>ブース深型９０ｃｍ</v>
          </cell>
          <cell r="E788" t="str">
            <v>〃</v>
          </cell>
          <cell r="F788">
            <v>1</v>
          </cell>
          <cell r="G788">
            <v>77800</v>
          </cell>
          <cell r="H788">
            <v>77800</v>
          </cell>
        </row>
        <row r="789">
          <cell r="B789" t="str">
            <v>　　深型フード</v>
          </cell>
          <cell r="C789" t="str">
            <v>ＳＵＳ１５０φ</v>
          </cell>
          <cell r="E789" t="str">
            <v>ヶ</v>
          </cell>
          <cell r="F789">
            <v>3</v>
          </cell>
          <cell r="G789">
            <v>7120</v>
          </cell>
          <cell r="H789">
            <v>21360</v>
          </cell>
        </row>
        <row r="790">
          <cell r="B790" t="str">
            <v>　　　　〃</v>
          </cell>
          <cell r="C790" t="str">
            <v>ＳＵＳ１００φ</v>
          </cell>
          <cell r="E790" t="str">
            <v>〃</v>
          </cell>
          <cell r="F790">
            <v>2</v>
          </cell>
          <cell r="G790">
            <v>5200</v>
          </cell>
          <cell r="H790">
            <v>10400</v>
          </cell>
        </row>
        <row r="791">
          <cell r="B791" t="str">
            <v>　　強弱スイッチ</v>
          </cell>
          <cell r="E791" t="str">
            <v>〃</v>
          </cell>
          <cell r="F791">
            <v>2</v>
          </cell>
          <cell r="G791">
            <v>2120</v>
          </cell>
          <cell r="H791">
            <v>4240</v>
          </cell>
        </row>
        <row r="792">
          <cell r="H792">
            <v>0</v>
          </cell>
        </row>
        <row r="793">
          <cell r="B793" t="str">
            <v>ダクト工事</v>
          </cell>
          <cell r="C793" t="str">
            <v>スパイラル１５０φ</v>
          </cell>
          <cell r="E793" t="str">
            <v>ｍ</v>
          </cell>
          <cell r="F793">
            <v>7</v>
          </cell>
          <cell r="G793">
            <v>3540</v>
          </cell>
          <cell r="H793">
            <v>24780</v>
          </cell>
        </row>
        <row r="794">
          <cell r="B794" t="str">
            <v>　　〃</v>
          </cell>
          <cell r="C794" t="str">
            <v>スパイラル１００φ</v>
          </cell>
          <cell r="E794" t="str">
            <v>〃</v>
          </cell>
          <cell r="F794">
            <v>2</v>
          </cell>
          <cell r="G794">
            <v>2970</v>
          </cell>
          <cell r="H794">
            <v>5940</v>
          </cell>
        </row>
        <row r="795">
          <cell r="B795" t="str">
            <v>保温工事</v>
          </cell>
          <cell r="E795" t="str">
            <v>式</v>
          </cell>
          <cell r="F795">
            <v>1</v>
          </cell>
          <cell r="G795">
            <v>11700</v>
          </cell>
          <cell r="H795">
            <v>11700</v>
          </cell>
        </row>
        <row r="796">
          <cell r="B796" t="str">
            <v>器具取り付け費</v>
          </cell>
          <cell r="E796" t="str">
            <v>〃</v>
          </cell>
          <cell r="F796">
            <v>1</v>
          </cell>
          <cell r="G796">
            <v>59200</v>
          </cell>
          <cell r="H796">
            <v>59200</v>
          </cell>
        </row>
        <row r="797">
          <cell r="H797">
            <v>0</v>
          </cell>
        </row>
        <row r="798">
          <cell r="H798">
            <v>0</v>
          </cell>
        </row>
        <row r="799">
          <cell r="H799">
            <v>0</v>
          </cell>
        </row>
        <row r="800">
          <cell r="H800">
            <v>0</v>
          </cell>
        </row>
        <row r="801">
          <cell r="H801">
            <v>0</v>
          </cell>
        </row>
        <row r="802">
          <cell r="H802">
            <v>0</v>
          </cell>
        </row>
        <row r="803">
          <cell r="H803">
            <v>0</v>
          </cell>
        </row>
        <row r="804">
          <cell r="H804">
            <v>0</v>
          </cell>
        </row>
        <row r="805">
          <cell r="H805">
            <v>0</v>
          </cell>
        </row>
        <row r="806">
          <cell r="B806" t="str">
            <v>合計</v>
          </cell>
          <cell r="H806">
            <v>297420</v>
          </cell>
          <cell r="L806">
            <v>0</v>
          </cell>
        </row>
        <row r="807">
          <cell r="A807" t="str">
            <v>３</v>
          </cell>
          <cell r="B807" t="str">
            <v>油送設備</v>
          </cell>
          <cell r="H807">
            <v>0</v>
          </cell>
        </row>
        <row r="808">
          <cell r="H808">
            <v>0</v>
          </cell>
        </row>
        <row r="809">
          <cell r="B809" t="str">
            <v>配管用炭素鋼鋼管</v>
          </cell>
          <cell r="C809" t="str">
            <v>ＳＧＰ白１５</v>
          </cell>
          <cell r="E809" t="str">
            <v>ｍ</v>
          </cell>
          <cell r="F809">
            <v>21</v>
          </cell>
          <cell r="G809">
            <v>191</v>
          </cell>
          <cell r="H809">
            <v>4011</v>
          </cell>
          <cell r="I809" t="str">
            <v>物Ｐ５６５青森</v>
          </cell>
        </row>
        <row r="810">
          <cell r="B810" t="str">
            <v>継ぎ手　支持金物　接合材</v>
          </cell>
          <cell r="E810" t="str">
            <v>式</v>
          </cell>
          <cell r="F810">
            <v>1</v>
          </cell>
          <cell r="G810">
            <v>2999</v>
          </cell>
          <cell r="H810">
            <v>2999</v>
          </cell>
          <cell r="I810" t="str">
            <v>管×０．７５</v>
          </cell>
        </row>
        <row r="811">
          <cell r="H811">
            <v>0</v>
          </cell>
        </row>
        <row r="812">
          <cell r="B812" t="str">
            <v>オイルタンク</v>
          </cell>
          <cell r="C812" t="str">
            <v>１９８Ｌ型　付属品共</v>
          </cell>
          <cell r="E812" t="str">
            <v>台</v>
          </cell>
          <cell r="F812">
            <v>1</v>
          </cell>
          <cell r="G812">
            <v>31200</v>
          </cell>
          <cell r="H812">
            <v>31200</v>
          </cell>
          <cell r="I812" t="str">
            <v>見積１０</v>
          </cell>
          <cell r="L812">
            <v>31200</v>
          </cell>
        </row>
        <row r="813">
          <cell r="B813" t="str">
            <v>フレキシブル継ぎ手</v>
          </cell>
          <cell r="C813" t="str">
            <v>１５×３００</v>
          </cell>
          <cell r="E813" t="str">
            <v>ヶ</v>
          </cell>
          <cell r="F813">
            <v>1</v>
          </cell>
          <cell r="G813">
            <v>1600</v>
          </cell>
          <cell r="H813">
            <v>1600</v>
          </cell>
          <cell r="I813" t="str">
            <v>見積１１</v>
          </cell>
        </row>
        <row r="814">
          <cell r="B814" t="str">
            <v>オイルコック</v>
          </cell>
          <cell r="C814" t="str">
            <v>壁埋め込み型</v>
          </cell>
          <cell r="E814" t="str">
            <v>〃</v>
          </cell>
          <cell r="F814">
            <v>3</v>
          </cell>
          <cell r="G814">
            <v>1840</v>
          </cell>
          <cell r="H814">
            <v>5520</v>
          </cell>
          <cell r="I814" t="str">
            <v>見積１２</v>
          </cell>
        </row>
        <row r="815">
          <cell r="H815">
            <v>0</v>
          </cell>
        </row>
        <row r="816">
          <cell r="B816" t="str">
            <v>配管工事費</v>
          </cell>
          <cell r="E816" t="str">
            <v>式</v>
          </cell>
          <cell r="F816">
            <v>1</v>
          </cell>
          <cell r="G816">
            <v>26300</v>
          </cell>
          <cell r="H816">
            <v>26300</v>
          </cell>
          <cell r="I816" t="str">
            <v>調書３</v>
          </cell>
        </row>
        <row r="817">
          <cell r="B817" t="str">
            <v>器具取り付け費</v>
          </cell>
          <cell r="E817" t="str">
            <v>〃</v>
          </cell>
          <cell r="F817">
            <v>1</v>
          </cell>
          <cell r="G817">
            <v>19600</v>
          </cell>
          <cell r="H817">
            <v>19600</v>
          </cell>
          <cell r="I817" t="str">
            <v>調書３</v>
          </cell>
        </row>
        <row r="818">
          <cell r="B818" t="str">
            <v>塗装費</v>
          </cell>
          <cell r="E818" t="str">
            <v>〃</v>
          </cell>
          <cell r="F818">
            <v>1</v>
          </cell>
          <cell r="G818">
            <v>9400</v>
          </cell>
          <cell r="H818">
            <v>9400</v>
          </cell>
          <cell r="I818" t="str">
            <v>調書３</v>
          </cell>
        </row>
        <row r="819">
          <cell r="H819">
            <v>0</v>
          </cell>
        </row>
        <row r="820">
          <cell r="H820">
            <v>0</v>
          </cell>
        </row>
        <row r="821">
          <cell r="H821">
            <v>0</v>
          </cell>
        </row>
        <row r="822">
          <cell r="H822">
            <v>0</v>
          </cell>
        </row>
        <row r="823">
          <cell r="H823">
            <v>0</v>
          </cell>
        </row>
        <row r="824">
          <cell r="H824">
            <v>0</v>
          </cell>
        </row>
        <row r="825">
          <cell r="H825">
            <v>0</v>
          </cell>
        </row>
        <row r="826">
          <cell r="H826">
            <v>0</v>
          </cell>
        </row>
        <row r="827">
          <cell r="H827">
            <v>0</v>
          </cell>
        </row>
        <row r="828">
          <cell r="H828">
            <v>0</v>
          </cell>
        </row>
        <row r="829">
          <cell r="B829" t="str">
            <v>合計</v>
          </cell>
          <cell r="H829">
            <v>100630</v>
          </cell>
          <cell r="L829">
            <v>31200</v>
          </cell>
        </row>
        <row r="830">
          <cell r="A830" t="str">
            <v>４</v>
          </cell>
          <cell r="B830" t="str">
            <v>衛生器具設備</v>
          </cell>
          <cell r="H830">
            <v>0</v>
          </cell>
        </row>
        <row r="831">
          <cell r="H831">
            <v>0</v>
          </cell>
        </row>
        <row r="832">
          <cell r="B832" t="str">
            <v>洋風大便器</v>
          </cell>
          <cell r="C832" t="str">
            <v>Ｃ７８０Ｂ</v>
          </cell>
          <cell r="E832" t="str">
            <v>組</v>
          </cell>
          <cell r="F832">
            <v>2</v>
          </cell>
          <cell r="G832">
            <v>75100</v>
          </cell>
          <cell r="H832">
            <v>150200</v>
          </cell>
          <cell r="I832" t="str">
            <v>見積１３</v>
          </cell>
          <cell r="L832">
            <v>150200</v>
          </cell>
        </row>
        <row r="833">
          <cell r="B833" t="str">
            <v>手すり</v>
          </cell>
          <cell r="C833" t="str">
            <v>Ｔ１１２ＣＬ</v>
          </cell>
          <cell r="E833" t="str">
            <v>〃</v>
          </cell>
          <cell r="F833">
            <v>2</v>
          </cell>
          <cell r="G833">
            <v>24900</v>
          </cell>
          <cell r="H833">
            <v>49800</v>
          </cell>
          <cell r="I833" t="str">
            <v>見積１４</v>
          </cell>
          <cell r="L833">
            <v>49800</v>
          </cell>
        </row>
        <row r="834">
          <cell r="B834" t="str">
            <v>洗面器</v>
          </cell>
          <cell r="C834" t="str">
            <v>Ｌ２３０ＤＳ</v>
          </cell>
          <cell r="E834" t="str">
            <v>〃</v>
          </cell>
          <cell r="F834">
            <v>2</v>
          </cell>
          <cell r="G834">
            <v>12500</v>
          </cell>
          <cell r="H834">
            <v>25000</v>
          </cell>
          <cell r="I834" t="str">
            <v>見積１５</v>
          </cell>
          <cell r="L834">
            <v>25000</v>
          </cell>
        </row>
        <row r="835">
          <cell r="B835" t="str">
            <v>鏡</v>
          </cell>
          <cell r="C835" t="str">
            <v>４５０×６００</v>
          </cell>
          <cell r="E835" t="str">
            <v>〃</v>
          </cell>
          <cell r="F835">
            <v>2</v>
          </cell>
          <cell r="G835">
            <v>5760</v>
          </cell>
          <cell r="H835">
            <v>11520</v>
          </cell>
          <cell r="I835" t="str">
            <v>見積１６</v>
          </cell>
          <cell r="L835">
            <v>11520</v>
          </cell>
        </row>
        <row r="836">
          <cell r="B836" t="str">
            <v>掃除用流し</v>
          </cell>
          <cell r="C836" t="str">
            <v>ＳＫ２２Ａ</v>
          </cell>
          <cell r="E836" t="str">
            <v>〃</v>
          </cell>
          <cell r="F836">
            <v>1</v>
          </cell>
          <cell r="G836">
            <v>56800</v>
          </cell>
          <cell r="H836">
            <v>56800</v>
          </cell>
          <cell r="I836" t="str">
            <v>見積１７</v>
          </cell>
          <cell r="L836">
            <v>56800</v>
          </cell>
        </row>
        <row r="837">
          <cell r="B837" t="str">
            <v>小便器</v>
          </cell>
          <cell r="C837" t="str">
            <v>Ｕ３０７Ｃ</v>
          </cell>
          <cell r="E837" t="str">
            <v>〃</v>
          </cell>
          <cell r="F837">
            <v>1</v>
          </cell>
          <cell r="G837">
            <v>49600</v>
          </cell>
          <cell r="H837">
            <v>49600</v>
          </cell>
          <cell r="I837" t="str">
            <v>見積１８</v>
          </cell>
          <cell r="L837">
            <v>49600</v>
          </cell>
        </row>
        <row r="838">
          <cell r="B838" t="str">
            <v>仕切板</v>
          </cell>
          <cell r="C838" t="str">
            <v>Ａ１００</v>
          </cell>
          <cell r="E838" t="str">
            <v>〃</v>
          </cell>
          <cell r="F838">
            <v>1</v>
          </cell>
          <cell r="G838">
            <v>6240</v>
          </cell>
          <cell r="H838">
            <v>6240</v>
          </cell>
          <cell r="I838" t="str">
            <v>見積１９</v>
          </cell>
          <cell r="L838">
            <v>6240</v>
          </cell>
        </row>
        <row r="839">
          <cell r="B839" t="str">
            <v>湯水混合栓</v>
          </cell>
          <cell r="C839" t="str">
            <v>ＴＫＪ３０ＵＲＫＸ</v>
          </cell>
          <cell r="E839" t="str">
            <v>〃</v>
          </cell>
          <cell r="F839">
            <v>1</v>
          </cell>
          <cell r="G839">
            <v>16300</v>
          </cell>
          <cell r="H839">
            <v>16300</v>
          </cell>
          <cell r="I839" t="str">
            <v>見積２０</v>
          </cell>
        </row>
        <row r="840">
          <cell r="H840">
            <v>0</v>
          </cell>
        </row>
        <row r="841">
          <cell r="B841" t="str">
            <v>器具取り付け費</v>
          </cell>
          <cell r="E841" t="str">
            <v>式</v>
          </cell>
          <cell r="F841">
            <v>1</v>
          </cell>
          <cell r="G841">
            <v>128900</v>
          </cell>
          <cell r="H841">
            <v>128900</v>
          </cell>
          <cell r="I841" t="str">
            <v>調書４</v>
          </cell>
        </row>
        <row r="842">
          <cell r="H842">
            <v>0</v>
          </cell>
        </row>
        <row r="843">
          <cell r="H843">
            <v>0</v>
          </cell>
        </row>
        <row r="844">
          <cell r="H844">
            <v>0</v>
          </cell>
        </row>
        <row r="845">
          <cell r="H845">
            <v>0</v>
          </cell>
        </row>
        <row r="846">
          <cell r="H846">
            <v>0</v>
          </cell>
        </row>
        <row r="847">
          <cell r="H847">
            <v>0</v>
          </cell>
        </row>
        <row r="848">
          <cell r="H848">
            <v>0</v>
          </cell>
        </row>
        <row r="849">
          <cell r="H849">
            <v>0</v>
          </cell>
        </row>
        <row r="850">
          <cell r="H850">
            <v>0</v>
          </cell>
        </row>
        <row r="851">
          <cell r="H851">
            <v>0</v>
          </cell>
        </row>
        <row r="852">
          <cell r="B852" t="str">
            <v>合計</v>
          </cell>
          <cell r="H852">
            <v>494360</v>
          </cell>
          <cell r="L852">
            <v>349160</v>
          </cell>
        </row>
        <row r="853">
          <cell r="A853" t="str">
            <v>５</v>
          </cell>
          <cell r="B853" t="str">
            <v>屋内給水設備</v>
          </cell>
          <cell r="H853">
            <v>0</v>
          </cell>
        </row>
        <row r="854">
          <cell r="H854">
            <v>0</v>
          </cell>
        </row>
        <row r="855">
          <cell r="B855" t="str">
            <v>ポリ粉体ライニング鋼管</v>
          </cell>
          <cell r="C855" t="str">
            <v>ＳＧＰーＰＤ２０</v>
          </cell>
          <cell r="E855" t="str">
            <v>ｍ</v>
          </cell>
          <cell r="F855">
            <v>20</v>
          </cell>
          <cell r="G855">
            <v>482</v>
          </cell>
          <cell r="H855">
            <v>9640</v>
          </cell>
          <cell r="I855" t="str">
            <v>物Ｐ５６９盛岡</v>
          </cell>
        </row>
        <row r="856">
          <cell r="B856" t="str">
            <v>　　　　　　〃</v>
          </cell>
          <cell r="C856" t="str">
            <v>ＳＧＰーＰＢ２０</v>
          </cell>
          <cell r="E856" t="str">
            <v>〃</v>
          </cell>
          <cell r="F856">
            <v>11</v>
          </cell>
          <cell r="G856">
            <v>325</v>
          </cell>
          <cell r="H856">
            <v>3575</v>
          </cell>
          <cell r="I856" t="str">
            <v>物Ｐ５６９盛岡</v>
          </cell>
        </row>
        <row r="857">
          <cell r="B857" t="str">
            <v>継ぎ手　支持金物　接合材</v>
          </cell>
          <cell r="E857" t="str">
            <v>式</v>
          </cell>
          <cell r="F857">
            <v>1</v>
          </cell>
          <cell r="G857">
            <v>11225</v>
          </cell>
          <cell r="H857">
            <v>11225</v>
          </cell>
          <cell r="I857" t="str">
            <v>管×０．８５</v>
          </cell>
        </row>
        <row r="858">
          <cell r="H858">
            <v>0</v>
          </cell>
        </row>
        <row r="859">
          <cell r="B859" t="str">
            <v>水抜き栓</v>
          </cell>
          <cell r="C859" t="str">
            <v>２０×０．８</v>
          </cell>
          <cell r="E859" t="str">
            <v>ヶ</v>
          </cell>
          <cell r="F859">
            <v>3</v>
          </cell>
          <cell r="G859">
            <v>6420</v>
          </cell>
          <cell r="H859">
            <v>19260</v>
          </cell>
          <cell r="I859" t="str">
            <v>見積２１</v>
          </cell>
        </row>
        <row r="860">
          <cell r="B860" t="str">
            <v>浸透桝</v>
          </cell>
          <cell r="E860" t="str">
            <v>〃</v>
          </cell>
          <cell r="F860">
            <v>3</v>
          </cell>
          <cell r="G860">
            <v>1430</v>
          </cell>
          <cell r="H860">
            <v>4290</v>
          </cell>
          <cell r="I860" t="str">
            <v>見積２２</v>
          </cell>
        </row>
        <row r="861">
          <cell r="B861" t="str">
            <v>床点検口</v>
          </cell>
          <cell r="C861" t="str">
            <v>２００×２００</v>
          </cell>
          <cell r="E861" t="str">
            <v>〃</v>
          </cell>
          <cell r="F861">
            <v>3</v>
          </cell>
          <cell r="G861">
            <v>5760</v>
          </cell>
          <cell r="H861">
            <v>17280</v>
          </cell>
          <cell r="I861" t="str">
            <v>見積２３</v>
          </cell>
        </row>
        <row r="862">
          <cell r="B862" t="str">
            <v>ゲート弁</v>
          </cell>
          <cell r="C862" t="str">
            <v>１５×１０ｋ　コア付</v>
          </cell>
          <cell r="E862" t="str">
            <v>〃</v>
          </cell>
          <cell r="F862">
            <v>1</v>
          </cell>
          <cell r="G862">
            <v>1400</v>
          </cell>
          <cell r="H862">
            <v>1400</v>
          </cell>
          <cell r="I862" t="str">
            <v>物Ｐ５９７関東</v>
          </cell>
        </row>
        <row r="863">
          <cell r="H863">
            <v>0</v>
          </cell>
        </row>
        <row r="864">
          <cell r="B864" t="str">
            <v>配管工事費</v>
          </cell>
          <cell r="E864" t="str">
            <v>式</v>
          </cell>
          <cell r="F864">
            <v>1</v>
          </cell>
          <cell r="G864">
            <v>44700</v>
          </cell>
          <cell r="H864">
            <v>44700</v>
          </cell>
          <cell r="I864" t="str">
            <v>調書５</v>
          </cell>
        </row>
        <row r="865">
          <cell r="B865" t="str">
            <v>器具取り付け費</v>
          </cell>
          <cell r="E865" t="str">
            <v>〃</v>
          </cell>
          <cell r="F865">
            <v>1</v>
          </cell>
          <cell r="G865">
            <v>19300</v>
          </cell>
          <cell r="H865">
            <v>19300</v>
          </cell>
          <cell r="I865" t="str">
            <v>調書５</v>
          </cell>
        </row>
        <row r="866">
          <cell r="B866" t="str">
            <v>保温工事費</v>
          </cell>
          <cell r="E866" t="str">
            <v>〃</v>
          </cell>
          <cell r="F866">
            <v>1</v>
          </cell>
          <cell r="G866">
            <v>21600</v>
          </cell>
          <cell r="H866">
            <v>21600</v>
          </cell>
          <cell r="I866" t="str">
            <v>調書５</v>
          </cell>
        </row>
        <row r="867">
          <cell r="B867" t="str">
            <v>土工事</v>
          </cell>
          <cell r="E867" t="str">
            <v>〃</v>
          </cell>
          <cell r="F867">
            <v>1</v>
          </cell>
          <cell r="G867">
            <v>23500</v>
          </cell>
          <cell r="H867">
            <v>23500</v>
          </cell>
          <cell r="I867" t="str">
            <v>調書５</v>
          </cell>
        </row>
        <row r="868">
          <cell r="H868">
            <v>0</v>
          </cell>
        </row>
        <row r="869">
          <cell r="H869">
            <v>0</v>
          </cell>
        </row>
        <row r="870">
          <cell r="H870">
            <v>0</v>
          </cell>
        </row>
        <row r="871">
          <cell r="H871">
            <v>0</v>
          </cell>
        </row>
        <row r="872">
          <cell r="H872">
            <v>0</v>
          </cell>
        </row>
        <row r="873">
          <cell r="H873">
            <v>0</v>
          </cell>
        </row>
        <row r="874">
          <cell r="H874">
            <v>0</v>
          </cell>
        </row>
        <row r="875">
          <cell r="B875" t="str">
            <v>合計</v>
          </cell>
          <cell r="H875">
            <v>175770</v>
          </cell>
        </row>
        <row r="876">
          <cell r="A876" t="str">
            <v>６</v>
          </cell>
          <cell r="B876" t="str">
            <v>屋外給水設備</v>
          </cell>
          <cell r="H876">
            <v>0</v>
          </cell>
        </row>
        <row r="877">
          <cell r="H877">
            <v>0</v>
          </cell>
        </row>
        <row r="878">
          <cell r="B878" t="str">
            <v>ポリエチレン管</v>
          </cell>
          <cell r="C878" t="str">
            <v>ＰＰ２０</v>
          </cell>
          <cell r="E878" t="str">
            <v>ｍ</v>
          </cell>
          <cell r="F878">
            <v>44</v>
          </cell>
          <cell r="G878">
            <v>137</v>
          </cell>
          <cell r="H878">
            <v>6028</v>
          </cell>
          <cell r="I878" t="str">
            <v>物Ｐ５７８</v>
          </cell>
        </row>
        <row r="879">
          <cell r="B879" t="str">
            <v>継ぎ手類</v>
          </cell>
          <cell r="E879" t="str">
            <v>式</v>
          </cell>
          <cell r="F879">
            <v>1</v>
          </cell>
          <cell r="G879">
            <v>8280</v>
          </cell>
          <cell r="H879">
            <v>8280</v>
          </cell>
          <cell r="I879" t="str">
            <v>調書６</v>
          </cell>
        </row>
        <row r="880">
          <cell r="B880" t="str">
            <v>ポリ粉体ライニング鋼管</v>
          </cell>
          <cell r="C880" t="str">
            <v>ＳＧＰーＰＤ２０</v>
          </cell>
          <cell r="E880" t="str">
            <v>ｍ</v>
          </cell>
          <cell r="F880">
            <v>1</v>
          </cell>
          <cell r="G880">
            <v>482</v>
          </cell>
          <cell r="H880">
            <v>482</v>
          </cell>
          <cell r="I880" t="str">
            <v>物Ｐ５６９盛岡</v>
          </cell>
        </row>
        <row r="881">
          <cell r="B881" t="str">
            <v>継ぎ手　支持金物　接合材</v>
          </cell>
          <cell r="E881" t="str">
            <v>式</v>
          </cell>
          <cell r="F881">
            <v>1</v>
          </cell>
          <cell r="G881">
            <v>350</v>
          </cell>
          <cell r="H881">
            <v>350</v>
          </cell>
          <cell r="I881" t="str">
            <v>管×０．73</v>
          </cell>
        </row>
        <row r="882">
          <cell r="H882">
            <v>0</v>
          </cell>
        </row>
        <row r="883">
          <cell r="B883" t="str">
            <v>分岐材</v>
          </cell>
          <cell r="C883" t="str">
            <v>ＤＩＰ１００×２０</v>
          </cell>
          <cell r="E883" t="str">
            <v>組</v>
          </cell>
          <cell r="F883">
            <v>1</v>
          </cell>
          <cell r="G883">
            <v>8000</v>
          </cell>
          <cell r="H883">
            <v>8000</v>
          </cell>
          <cell r="I883" t="str">
            <v>見積２４</v>
          </cell>
        </row>
        <row r="884">
          <cell r="B884" t="str">
            <v>止水栓</v>
          </cell>
          <cell r="C884" t="str">
            <v>２０</v>
          </cell>
          <cell r="E884" t="str">
            <v>ヶ</v>
          </cell>
          <cell r="F884">
            <v>1</v>
          </cell>
          <cell r="G884">
            <v>2620</v>
          </cell>
          <cell r="H884">
            <v>2620</v>
          </cell>
          <cell r="I884" t="str">
            <v>見積２５</v>
          </cell>
        </row>
        <row r="885">
          <cell r="B885" t="str">
            <v>水道メーター</v>
          </cell>
          <cell r="C885" t="str">
            <v>２０</v>
          </cell>
          <cell r="E885" t="str">
            <v>〃</v>
          </cell>
          <cell r="F885">
            <v>1</v>
          </cell>
          <cell r="H885" t="str">
            <v>貸与品</v>
          </cell>
        </row>
        <row r="886">
          <cell r="B886" t="str">
            <v>メーターボックス</v>
          </cell>
          <cell r="E886" t="str">
            <v>〃</v>
          </cell>
          <cell r="F886">
            <v>1</v>
          </cell>
          <cell r="G886">
            <v>8560</v>
          </cell>
          <cell r="H886">
            <v>8560</v>
          </cell>
          <cell r="I886" t="str">
            <v>見積２６</v>
          </cell>
        </row>
        <row r="887">
          <cell r="B887" t="str">
            <v>水抜き栓</v>
          </cell>
          <cell r="C887" t="str">
            <v>２０×０．６</v>
          </cell>
          <cell r="E887" t="str">
            <v>〃</v>
          </cell>
          <cell r="F887">
            <v>1</v>
          </cell>
          <cell r="G887">
            <v>6100</v>
          </cell>
          <cell r="H887">
            <v>6100</v>
          </cell>
          <cell r="I887" t="str">
            <v>見積３５</v>
          </cell>
        </row>
        <row r="888">
          <cell r="B888" t="str">
            <v>浸透桝</v>
          </cell>
          <cell r="E888" t="str">
            <v>〃</v>
          </cell>
          <cell r="F888">
            <v>1</v>
          </cell>
          <cell r="G888">
            <v>1430</v>
          </cell>
          <cell r="H888">
            <v>1430</v>
          </cell>
          <cell r="I888" t="str">
            <v>見積２２</v>
          </cell>
        </row>
        <row r="889">
          <cell r="B889" t="str">
            <v>床点検口</v>
          </cell>
          <cell r="C889" t="str">
            <v>２００×２００</v>
          </cell>
          <cell r="E889" t="str">
            <v>〃</v>
          </cell>
          <cell r="F889">
            <v>1</v>
          </cell>
          <cell r="G889">
            <v>5760</v>
          </cell>
          <cell r="H889">
            <v>5760</v>
          </cell>
          <cell r="I889" t="str">
            <v>見積２３</v>
          </cell>
        </row>
        <row r="890">
          <cell r="B890" t="str">
            <v>散水栓</v>
          </cell>
          <cell r="C890" t="str">
            <v>１３</v>
          </cell>
          <cell r="E890" t="str">
            <v>〃</v>
          </cell>
          <cell r="F890">
            <v>1</v>
          </cell>
          <cell r="G890">
            <v>1430</v>
          </cell>
          <cell r="H890">
            <v>1430</v>
          </cell>
          <cell r="I890" t="str">
            <v>物Ｐ６５４</v>
          </cell>
        </row>
        <row r="891">
          <cell r="B891" t="str">
            <v>散水栓ボックス</v>
          </cell>
          <cell r="C891" t="str">
            <v>Ｂ−３</v>
          </cell>
          <cell r="E891" t="str">
            <v>〃</v>
          </cell>
          <cell r="F891">
            <v>1</v>
          </cell>
          <cell r="G891">
            <v>5110</v>
          </cell>
          <cell r="H891">
            <v>5110</v>
          </cell>
          <cell r="I891" t="str">
            <v>物Ｐ６５５伊藤</v>
          </cell>
        </row>
        <row r="892">
          <cell r="H892">
            <v>0</v>
          </cell>
        </row>
        <row r="893">
          <cell r="B893" t="str">
            <v>土工事</v>
          </cell>
          <cell r="E893" t="str">
            <v>式</v>
          </cell>
          <cell r="F893">
            <v>1</v>
          </cell>
          <cell r="G893">
            <v>22100</v>
          </cell>
          <cell r="H893">
            <v>22100</v>
          </cell>
          <cell r="I893" t="str">
            <v>調書６</v>
          </cell>
        </row>
        <row r="894">
          <cell r="B894" t="str">
            <v>配管工事費</v>
          </cell>
          <cell r="E894" t="str">
            <v>〃</v>
          </cell>
          <cell r="F894">
            <v>1</v>
          </cell>
          <cell r="G894">
            <v>27000</v>
          </cell>
          <cell r="H894">
            <v>27000</v>
          </cell>
          <cell r="I894" t="str">
            <v>調書６</v>
          </cell>
        </row>
        <row r="895">
          <cell r="B895" t="str">
            <v>器具取り付け費</v>
          </cell>
          <cell r="E895" t="str">
            <v>〃</v>
          </cell>
          <cell r="F895">
            <v>1</v>
          </cell>
          <cell r="G895">
            <v>27600</v>
          </cell>
          <cell r="H895">
            <v>27600</v>
          </cell>
          <cell r="I895" t="str">
            <v>調書６</v>
          </cell>
        </row>
        <row r="896">
          <cell r="H896">
            <v>0</v>
          </cell>
        </row>
        <row r="897">
          <cell r="H897">
            <v>0</v>
          </cell>
        </row>
        <row r="898">
          <cell r="B898" t="str">
            <v>合計</v>
          </cell>
          <cell r="H898">
            <v>130850</v>
          </cell>
        </row>
        <row r="899">
          <cell r="A899" t="str">
            <v>７</v>
          </cell>
          <cell r="B899" t="str">
            <v>屋内排水設備</v>
          </cell>
          <cell r="H899">
            <v>0</v>
          </cell>
        </row>
        <row r="900">
          <cell r="H900">
            <v>0</v>
          </cell>
        </row>
        <row r="901">
          <cell r="B901" t="str">
            <v>塩化ビニール管</v>
          </cell>
          <cell r="C901" t="str">
            <v>ＶＰ１００</v>
          </cell>
          <cell r="E901" t="str">
            <v>ｍ</v>
          </cell>
          <cell r="F901">
            <v>9</v>
          </cell>
          <cell r="G901">
            <v>930</v>
          </cell>
          <cell r="H901">
            <v>8370</v>
          </cell>
          <cell r="I901" t="str">
            <v>物Ｐ５８１青森</v>
          </cell>
        </row>
        <row r="902">
          <cell r="B902" t="str">
            <v>　　　　〃</v>
          </cell>
          <cell r="C902" t="str">
            <v>ＶＰ６５</v>
          </cell>
          <cell r="E902" t="str">
            <v>〃</v>
          </cell>
          <cell r="F902">
            <v>19</v>
          </cell>
          <cell r="G902">
            <v>412</v>
          </cell>
          <cell r="H902">
            <v>7828</v>
          </cell>
          <cell r="I902" t="str">
            <v>物Ｐ５８１青森</v>
          </cell>
        </row>
        <row r="903">
          <cell r="B903" t="str">
            <v>　　　　〃</v>
          </cell>
          <cell r="C903" t="str">
            <v>ＶＰ５０</v>
          </cell>
          <cell r="E903" t="str">
            <v>〃</v>
          </cell>
          <cell r="F903">
            <v>5</v>
          </cell>
          <cell r="G903">
            <v>322</v>
          </cell>
          <cell r="H903">
            <v>1610</v>
          </cell>
          <cell r="I903" t="str">
            <v>物Ｐ５８１青森</v>
          </cell>
        </row>
        <row r="904">
          <cell r="B904" t="str">
            <v>　　　　〃</v>
          </cell>
          <cell r="C904" t="str">
            <v>ＶＰ４０</v>
          </cell>
          <cell r="E904" t="str">
            <v>〃</v>
          </cell>
          <cell r="F904">
            <v>4</v>
          </cell>
          <cell r="G904">
            <v>228</v>
          </cell>
          <cell r="H904">
            <v>912</v>
          </cell>
          <cell r="I904" t="str">
            <v>物Ｐ５８１青森</v>
          </cell>
        </row>
        <row r="905">
          <cell r="B905" t="str">
            <v>継ぎ手　支持金物　接合材</v>
          </cell>
          <cell r="E905" t="str">
            <v>式</v>
          </cell>
          <cell r="F905">
            <v>1</v>
          </cell>
          <cell r="G905">
            <v>10290</v>
          </cell>
          <cell r="H905">
            <v>10290</v>
          </cell>
          <cell r="I905" t="str">
            <v>管×０．５５</v>
          </cell>
        </row>
        <row r="906">
          <cell r="H906">
            <v>0</v>
          </cell>
        </row>
        <row r="907">
          <cell r="B907" t="str">
            <v>床上掃除口</v>
          </cell>
          <cell r="C907" t="str">
            <v>ＣＯＡ１００</v>
          </cell>
          <cell r="E907" t="str">
            <v>ヶ</v>
          </cell>
          <cell r="F907">
            <v>1</v>
          </cell>
          <cell r="G907">
            <v>3310</v>
          </cell>
          <cell r="H907">
            <v>3310</v>
          </cell>
          <cell r="I907" t="str">
            <v>物Ｐ６５９</v>
          </cell>
        </row>
        <row r="908">
          <cell r="B908" t="str">
            <v>　　　〃</v>
          </cell>
          <cell r="C908" t="str">
            <v>ＣＯＡ６５</v>
          </cell>
          <cell r="E908" t="str">
            <v>〃</v>
          </cell>
          <cell r="F908">
            <v>2</v>
          </cell>
          <cell r="G908">
            <v>2290</v>
          </cell>
          <cell r="H908">
            <v>4580</v>
          </cell>
          <cell r="I908" t="str">
            <v>物Ｐ６５９</v>
          </cell>
        </row>
        <row r="909">
          <cell r="H909">
            <v>0</v>
          </cell>
        </row>
        <row r="910">
          <cell r="B910" t="str">
            <v>土工事</v>
          </cell>
          <cell r="E910" t="str">
            <v>式</v>
          </cell>
          <cell r="F910">
            <v>1</v>
          </cell>
          <cell r="G910">
            <v>27800</v>
          </cell>
          <cell r="H910">
            <v>27800</v>
          </cell>
          <cell r="I910" t="str">
            <v>調書７</v>
          </cell>
        </row>
        <row r="911">
          <cell r="B911" t="str">
            <v>配管工事管</v>
          </cell>
          <cell r="E911" t="str">
            <v>〃</v>
          </cell>
          <cell r="F911">
            <v>1</v>
          </cell>
          <cell r="G911">
            <v>89300</v>
          </cell>
          <cell r="H911">
            <v>89300</v>
          </cell>
          <cell r="I911" t="str">
            <v>調書７</v>
          </cell>
        </row>
        <row r="912">
          <cell r="B912" t="str">
            <v>器具取り付け費</v>
          </cell>
          <cell r="E912" t="str">
            <v>〃</v>
          </cell>
          <cell r="F912">
            <v>1</v>
          </cell>
          <cell r="G912">
            <v>12500</v>
          </cell>
          <cell r="H912">
            <v>12500</v>
          </cell>
          <cell r="I912" t="str">
            <v>調書７</v>
          </cell>
        </row>
        <row r="913">
          <cell r="B913" t="str">
            <v>保温工事費</v>
          </cell>
          <cell r="E913" t="str">
            <v>〃</v>
          </cell>
          <cell r="F913">
            <v>1</v>
          </cell>
          <cell r="G913">
            <v>1410</v>
          </cell>
          <cell r="H913">
            <v>1410</v>
          </cell>
          <cell r="I913" t="str">
            <v>調書７</v>
          </cell>
        </row>
        <row r="914">
          <cell r="H914">
            <v>0</v>
          </cell>
        </row>
        <row r="915">
          <cell r="H915">
            <v>0</v>
          </cell>
        </row>
        <row r="916">
          <cell r="H916">
            <v>0</v>
          </cell>
        </row>
        <row r="917">
          <cell r="H917">
            <v>0</v>
          </cell>
        </row>
        <row r="918">
          <cell r="H918">
            <v>0</v>
          </cell>
        </row>
        <row r="919">
          <cell r="H919">
            <v>0</v>
          </cell>
        </row>
        <row r="920">
          <cell r="H920">
            <v>0</v>
          </cell>
        </row>
        <row r="921">
          <cell r="B921" t="str">
            <v>合計</v>
          </cell>
          <cell r="H921">
            <v>167910</v>
          </cell>
        </row>
        <row r="922">
          <cell r="A922" t="str">
            <v>８</v>
          </cell>
          <cell r="B922" t="str">
            <v>屋外排水設備</v>
          </cell>
          <cell r="H922">
            <v>0</v>
          </cell>
        </row>
        <row r="923">
          <cell r="H923">
            <v>0</v>
          </cell>
        </row>
        <row r="924">
          <cell r="B924" t="str">
            <v>塩化ビニール管</v>
          </cell>
          <cell r="C924" t="str">
            <v>ＶＵ１００</v>
          </cell>
          <cell r="E924" t="str">
            <v>ｍ</v>
          </cell>
          <cell r="F924">
            <v>10</v>
          </cell>
          <cell r="G924">
            <v>452</v>
          </cell>
          <cell r="H924">
            <v>4520</v>
          </cell>
          <cell r="I924" t="str">
            <v>物Ｐ５８１青森</v>
          </cell>
        </row>
        <row r="925">
          <cell r="B925" t="str">
            <v>継ぎ手　接合材</v>
          </cell>
          <cell r="E925" t="str">
            <v>式</v>
          </cell>
          <cell r="F925">
            <v>1</v>
          </cell>
          <cell r="G925">
            <v>1130</v>
          </cell>
          <cell r="H925">
            <v>1130</v>
          </cell>
          <cell r="I925" t="str">
            <v>管×０．２５</v>
          </cell>
        </row>
        <row r="926">
          <cell r="H926">
            <v>0</v>
          </cell>
        </row>
        <row r="927">
          <cell r="B927" t="str">
            <v>塩ビインバート桝</v>
          </cell>
          <cell r="C927" t="str">
            <v>ＣＯＬＬ１００ー１５０</v>
          </cell>
          <cell r="E927" t="str">
            <v>ヶ所</v>
          </cell>
          <cell r="F927">
            <v>2</v>
          </cell>
          <cell r="G927">
            <v>10400</v>
          </cell>
          <cell r="H927">
            <v>20800</v>
          </cell>
          <cell r="I927" t="str">
            <v>調書８</v>
          </cell>
        </row>
        <row r="928">
          <cell r="B928" t="str">
            <v>　　　　　〃</v>
          </cell>
          <cell r="C928" t="str">
            <v>ＣＯＬＴ１００ー１５０</v>
          </cell>
          <cell r="E928" t="str">
            <v>〃</v>
          </cell>
          <cell r="F928">
            <v>3</v>
          </cell>
          <cell r="G928">
            <v>10200</v>
          </cell>
          <cell r="H928">
            <v>30600</v>
          </cell>
          <cell r="I928" t="str">
            <v>調書８</v>
          </cell>
        </row>
        <row r="929">
          <cell r="H929">
            <v>0</v>
          </cell>
        </row>
        <row r="930">
          <cell r="B930" t="str">
            <v>土工事</v>
          </cell>
          <cell r="E930" t="str">
            <v>式</v>
          </cell>
          <cell r="F930">
            <v>1</v>
          </cell>
          <cell r="G930">
            <v>4990</v>
          </cell>
          <cell r="H930">
            <v>4990</v>
          </cell>
          <cell r="I930" t="str">
            <v>調書８</v>
          </cell>
        </row>
        <row r="931">
          <cell r="B931" t="str">
            <v>配管工事費</v>
          </cell>
          <cell r="E931" t="str">
            <v>〃</v>
          </cell>
          <cell r="F931">
            <v>1</v>
          </cell>
          <cell r="G931">
            <v>25700</v>
          </cell>
          <cell r="H931">
            <v>25700</v>
          </cell>
          <cell r="I931" t="str">
            <v>調書８</v>
          </cell>
        </row>
        <row r="932">
          <cell r="H932">
            <v>0</v>
          </cell>
        </row>
        <row r="933">
          <cell r="H933">
            <v>0</v>
          </cell>
        </row>
        <row r="934">
          <cell r="H934">
            <v>0</v>
          </cell>
        </row>
        <row r="935">
          <cell r="H935">
            <v>0</v>
          </cell>
        </row>
        <row r="936">
          <cell r="H936">
            <v>0</v>
          </cell>
        </row>
        <row r="937">
          <cell r="H937">
            <v>0</v>
          </cell>
        </row>
        <row r="938">
          <cell r="H938">
            <v>0</v>
          </cell>
        </row>
        <row r="939">
          <cell r="H939">
            <v>0</v>
          </cell>
        </row>
        <row r="940">
          <cell r="H940">
            <v>0</v>
          </cell>
        </row>
        <row r="941">
          <cell r="H941">
            <v>0</v>
          </cell>
        </row>
        <row r="942">
          <cell r="H942">
            <v>0</v>
          </cell>
        </row>
        <row r="943">
          <cell r="H943">
            <v>0</v>
          </cell>
        </row>
        <row r="944">
          <cell r="B944" t="str">
            <v>合計</v>
          </cell>
          <cell r="H944">
            <v>87740</v>
          </cell>
        </row>
        <row r="945">
          <cell r="A945" t="str">
            <v>９</v>
          </cell>
          <cell r="B945" t="str">
            <v>給湯設備</v>
          </cell>
          <cell r="H945">
            <v>0</v>
          </cell>
        </row>
        <row r="946">
          <cell r="H946">
            <v>0</v>
          </cell>
        </row>
        <row r="947">
          <cell r="B947" t="str">
            <v>耐熱塩ビライニング鋼管</v>
          </cell>
          <cell r="C947" t="str">
            <v>ＨＴＬＰ１５</v>
          </cell>
          <cell r="E947" t="str">
            <v>ｍ</v>
          </cell>
          <cell r="F947">
            <v>3</v>
          </cell>
          <cell r="G947">
            <v>372</v>
          </cell>
          <cell r="H947">
            <v>1116</v>
          </cell>
          <cell r="I947" t="str">
            <v>物Ｐ５７０関東２</v>
          </cell>
        </row>
        <row r="948">
          <cell r="B948" t="str">
            <v>継ぎ手　支持金物　接合材</v>
          </cell>
          <cell r="E948" t="str">
            <v>式</v>
          </cell>
          <cell r="F948">
            <v>1</v>
          </cell>
          <cell r="G948">
            <v>834</v>
          </cell>
          <cell r="H948">
            <v>834</v>
          </cell>
          <cell r="I948" t="str">
            <v>管×０．７５</v>
          </cell>
        </row>
        <row r="949">
          <cell r="H949">
            <v>0</v>
          </cell>
        </row>
        <row r="950">
          <cell r="B950" t="str">
            <v>ガス湯沸器</v>
          </cell>
          <cell r="C950" t="str">
            <v>１０号強制排気型</v>
          </cell>
          <cell r="E950" t="str">
            <v>台</v>
          </cell>
          <cell r="F950">
            <v>1</v>
          </cell>
          <cell r="G950">
            <v>65600</v>
          </cell>
          <cell r="H950">
            <v>65600</v>
          </cell>
          <cell r="I950" t="str">
            <v>見積３０</v>
          </cell>
          <cell r="L950">
            <v>65600</v>
          </cell>
        </row>
        <row r="951">
          <cell r="H951">
            <v>0</v>
          </cell>
        </row>
        <row r="952">
          <cell r="B952" t="str">
            <v>器具取り付け費</v>
          </cell>
          <cell r="E952" t="str">
            <v>式</v>
          </cell>
          <cell r="F952">
            <v>1</v>
          </cell>
          <cell r="G952">
            <v>18700</v>
          </cell>
          <cell r="H952">
            <v>18700</v>
          </cell>
          <cell r="I952" t="str">
            <v>調書９</v>
          </cell>
        </row>
        <row r="953">
          <cell r="B953" t="str">
            <v>配管工事費</v>
          </cell>
          <cell r="E953" t="str">
            <v>〃</v>
          </cell>
          <cell r="F953">
            <v>1</v>
          </cell>
          <cell r="G953">
            <v>4060</v>
          </cell>
          <cell r="H953">
            <v>4060</v>
          </cell>
          <cell r="I953" t="str">
            <v>調書９</v>
          </cell>
        </row>
        <row r="954">
          <cell r="B954" t="str">
            <v>保温工事費</v>
          </cell>
          <cell r="E954" t="str">
            <v>〃</v>
          </cell>
          <cell r="F954">
            <v>1</v>
          </cell>
          <cell r="G954">
            <v>3450</v>
          </cell>
          <cell r="H954">
            <v>3450</v>
          </cell>
          <cell r="I954" t="str">
            <v>調書９</v>
          </cell>
        </row>
        <row r="955">
          <cell r="H955">
            <v>0</v>
          </cell>
        </row>
        <row r="956">
          <cell r="H956">
            <v>0</v>
          </cell>
        </row>
        <row r="957">
          <cell r="H957">
            <v>0</v>
          </cell>
        </row>
        <row r="958">
          <cell r="H958">
            <v>0</v>
          </cell>
        </row>
        <row r="959">
          <cell r="H959">
            <v>0</v>
          </cell>
        </row>
        <row r="960">
          <cell r="H960">
            <v>0</v>
          </cell>
        </row>
        <row r="961">
          <cell r="H961">
            <v>0</v>
          </cell>
        </row>
        <row r="962">
          <cell r="H962">
            <v>0</v>
          </cell>
        </row>
        <row r="963">
          <cell r="H963">
            <v>0</v>
          </cell>
        </row>
        <row r="964">
          <cell r="H964">
            <v>0</v>
          </cell>
        </row>
        <row r="965">
          <cell r="H965">
            <v>0</v>
          </cell>
        </row>
        <row r="966">
          <cell r="H966">
            <v>0</v>
          </cell>
        </row>
        <row r="967">
          <cell r="B967" t="str">
            <v>合計</v>
          </cell>
          <cell r="H967">
            <v>93760</v>
          </cell>
          <cell r="L967">
            <v>65600</v>
          </cell>
        </row>
        <row r="968">
          <cell r="A968" t="str">
            <v>１０</v>
          </cell>
          <cell r="B968" t="str">
            <v>ガス設備</v>
          </cell>
          <cell r="H968">
            <v>0</v>
          </cell>
        </row>
        <row r="969">
          <cell r="H969">
            <v>0</v>
          </cell>
        </row>
        <row r="970">
          <cell r="B970" t="str">
            <v>配管用炭素鋼鋼管</v>
          </cell>
          <cell r="C970" t="str">
            <v>ＳＧＰ白１５</v>
          </cell>
          <cell r="E970" t="str">
            <v>ｍ</v>
          </cell>
          <cell r="F970">
            <v>4</v>
          </cell>
          <cell r="G970">
            <v>191</v>
          </cell>
          <cell r="H970">
            <v>764</v>
          </cell>
          <cell r="I970" t="str">
            <v>物Ｐ５６５青森</v>
          </cell>
        </row>
        <row r="971">
          <cell r="B971" t="str">
            <v>継ぎ手　支持金物　接合材</v>
          </cell>
          <cell r="E971" t="str">
            <v>式</v>
          </cell>
          <cell r="F971">
            <v>1</v>
          </cell>
          <cell r="G971">
            <v>566</v>
          </cell>
          <cell r="H971">
            <v>566</v>
          </cell>
          <cell r="I971" t="str">
            <v>管×０．７５</v>
          </cell>
        </row>
        <row r="972">
          <cell r="H972">
            <v>0</v>
          </cell>
        </row>
        <row r="973">
          <cell r="B973" t="str">
            <v>２本立集合装置</v>
          </cell>
          <cell r="C973" t="str">
            <v>２０ｋ２本用</v>
          </cell>
          <cell r="E973" t="str">
            <v>ヶ</v>
          </cell>
          <cell r="F973">
            <v>1</v>
          </cell>
          <cell r="G973">
            <v>9600</v>
          </cell>
          <cell r="H973">
            <v>9600</v>
          </cell>
          <cell r="I973" t="str">
            <v>見積３１</v>
          </cell>
        </row>
        <row r="974">
          <cell r="B974" t="str">
            <v>ボンベボックス</v>
          </cell>
          <cell r="C974" t="str">
            <v>　　　〃</v>
          </cell>
          <cell r="E974" t="str">
            <v>〃</v>
          </cell>
          <cell r="F974">
            <v>1</v>
          </cell>
          <cell r="G974">
            <v>12800</v>
          </cell>
          <cell r="H974">
            <v>12800</v>
          </cell>
          <cell r="I974" t="str">
            <v>見積３２</v>
          </cell>
        </row>
        <row r="975">
          <cell r="B975" t="str">
            <v>ガスコック</v>
          </cell>
          <cell r="C975" t="str">
            <v>１５</v>
          </cell>
          <cell r="E975" t="str">
            <v>〃</v>
          </cell>
          <cell r="F975">
            <v>2</v>
          </cell>
          <cell r="G975">
            <v>1280</v>
          </cell>
          <cell r="H975">
            <v>2560</v>
          </cell>
          <cell r="I975" t="str">
            <v>見積３３</v>
          </cell>
        </row>
        <row r="976">
          <cell r="B976" t="str">
            <v>ガスメーター</v>
          </cell>
          <cell r="C976" t="str">
            <v>マイコン２号</v>
          </cell>
          <cell r="E976" t="str">
            <v>〃</v>
          </cell>
          <cell r="F976">
            <v>1</v>
          </cell>
          <cell r="H976" t="str">
            <v>貸与品</v>
          </cell>
        </row>
        <row r="977">
          <cell r="B977" t="str">
            <v>２口ガス栓</v>
          </cell>
          <cell r="C977" t="str">
            <v>１５×１０　ヒューズコック</v>
          </cell>
          <cell r="E977" t="str">
            <v>〃</v>
          </cell>
          <cell r="F977">
            <v>1</v>
          </cell>
          <cell r="G977">
            <v>3680</v>
          </cell>
          <cell r="H977">
            <v>3680</v>
          </cell>
          <cell r="I977" t="str">
            <v>見積３４</v>
          </cell>
        </row>
        <row r="978">
          <cell r="H978">
            <v>0</v>
          </cell>
        </row>
        <row r="979">
          <cell r="B979" t="str">
            <v>器具取り付け費</v>
          </cell>
          <cell r="E979" t="str">
            <v>式</v>
          </cell>
          <cell r="F979">
            <v>1</v>
          </cell>
          <cell r="G979">
            <v>14100</v>
          </cell>
          <cell r="H979">
            <v>14100</v>
          </cell>
          <cell r="I979" t="str">
            <v>調書１０</v>
          </cell>
        </row>
        <row r="980">
          <cell r="B980" t="str">
            <v>配管工事費</v>
          </cell>
          <cell r="E980" t="str">
            <v>〃</v>
          </cell>
          <cell r="F980">
            <v>1</v>
          </cell>
          <cell r="G980">
            <v>5040</v>
          </cell>
          <cell r="H980">
            <v>5040</v>
          </cell>
          <cell r="I980" t="str">
            <v>調書１０</v>
          </cell>
        </row>
        <row r="981">
          <cell r="B981" t="str">
            <v>塗装費</v>
          </cell>
          <cell r="E981" t="str">
            <v>〃</v>
          </cell>
          <cell r="F981">
            <v>1</v>
          </cell>
          <cell r="G981">
            <v>1000</v>
          </cell>
          <cell r="H981">
            <v>1000</v>
          </cell>
          <cell r="I981" t="str">
            <v>調書１０</v>
          </cell>
        </row>
        <row r="982">
          <cell r="H982">
            <v>0</v>
          </cell>
        </row>
        <row r="983">
          <cell r="H983">
            <v>0</v>
          </cell>
        </row>
        <row r="984">
          <cell r="H984">
            <v>0</v>
          </cell>
        </row>
        <row r="985">
          <cell r="H985">
            <v>0</v>
          </cell>
        </row>
        <row r="986">
          <cell r="H986">
            <v>0</v>
          </cell>
        </row>
        <row r="987">
          <cell r="H987">
            <v>0</v>
          </cell>
        </row>
        <row r="988">
          <cell r="H988">
            <v>0</v>
          </cell>
        </row>
        <row r="989">
          <cell r="H989">
            <v>0</v>
          </cell>
        </row>
        <row r="990">
          <cell r="B990" t="str">
            <v>合計</v>
          </cell>
          <cell r="H990">
            <v>50110</v>
          </cell>
        </row>
        <row r="991">
          <cell r="H991">
            <v>0</v>
          </cell>
        </row>
        <row r="992">
          <cell r="H992">
            <v>0</v>
          </cell>
        </row>
        <row r="993">
          <cell r="H993">
            <v>0</v>
          </cell>
        </row>
        <row r="994">
          <cell r="H994">
            <v>0</v>
          </cell>
        </row>
        <row r="995">
          <cell r="H995">
            <v>0</v>
          </cell>
        </row>
        <row r="996">
          <cell r="H996">
            <v>0</v>
          </cell>
        </row>
        <row r="997">
          <cell r="H997">
            <v>0</v>
          </cell>
        </row>
        <row r="998">
          <cell r="H998">
            <v>0</v>
          </cell>
        </row>
        <row r="999">
          <cell r="H999">
            <v>0</v>
          </cell>
        </row>
        <row r="1000">
          <cell r="H1000">
            <v>0</v>
          </cell>
        </row>
        <row r="1001">
          <cell r="H1001">
            <v>0</v>
          </cell>
        </row>
        <row r="1002">
          <cell r="H1002">
            <v>0</v>
          </cell>
        </row>
        <row r="1003">
          <cell r="H1003">
            <v>0</v>
          </cell>
        </row>
        <row r="1004">
          <cell r="H1004">
            <v>0</v>
          </cell>
        </row>
        <row r="1005">
          <cell r="H1005">
            <v>0</v>
          </cell>
        </row>
        <row r="1006">
          <cell r="H1006">
            <v>0</v>
          </cell>
        </row>
        <row r="1007">
          <cell r="H1007">
            <v>0</v>
          </cell>
        </row>
        <row r="1008">
          <cell r="H1008">
            <v>0</v>
          </cell>
        </row>
        <row r="1009">
          <cell r="H1009">
            <v>0</v>
          </cell>
        </row>
        <row r="1010">
          <cell r="H1010">
            <v>0</v>
          </cell>
        </row>
        <row r="1011">
          <cell r="H1011">
            <v>0</v>
          </cell>
        </row>
        <row r="1012">
          <cell r="H1012">
            <v>0</v>
          </cell>
        </row>
        <row r="1013">
          <cell r="H1013">
            <v>0</v>
          </cell>
        </row>
        <row r="1014">
          <cell r="H1014">
            <v>0</v>
          </cell>
        </row>
        <row r="1015">
          <cell r="H1015">
            <v>0</v>
          </cell>
        </row>
        <row r="1016">
          <cell r="H1016">
            <v>0</v>
          </cell>
        </row>
        <row r="1017">
          <cell r="H1017">
            <v>0</v>
          </cell>
        </row>
        <row r="1018">
          <cell r="H1018">
            <v>0</v>
          </cell>
        </row>
        <row r="1019">
          <cell r="H1019">
            <v>0</v>
          </cell>
        </row>
        <row r="1020">
          <cell r="H1020">
            <v>0</v>
          </cell>
        </row>
        <row r="1021">
          <cell r="H1021">
            <v>0</v>
          </cell>
        </row>
        <row r="1022">
          <cell r="H1022">
            <v>0</v>
          </cell>
        </row>
        <row r="1023">
          <cell r="H1023">
            <v>0</v>
          </cell>
        </row>
        <row r="1024">
          <cell r="H1024">
            <v>0</v>
          </cell>
        </row>
        <row r="1025">
          <cell r="H1025">
            <v>0</v>
          </cell>
        </row>
        <row r="1026">
          <cell r="H1026">
            <v>0</v>
          </cell>
        </row>
        <row r="1027">
          <cell r="H1027">
            <v>0</v>
          </cell>
        </row>
        <row r="1028">
          <cell r="H1028">
            <v>0</v>
          </cell>
        </row>
        <row r="1029">
          <cell r="H1029">
            <v>0</v>
          </cell>
        </row>
        <row r="1030">
          <cell r="H1030">
            <v>0</v>
          </cell>
        </row>
        <row r="1031">
          <cell r="H1031">
            <v>0</v>
          </cell>
        </row>
        <row r="1032">
          <cell r="H1032">
            <v>0</v>
          </cell>
        </row>
        <row r="1033">
          <cell r="H1033">
            <v>0</v>
          </cell>
        </row>
        <row r="1034">
          <cell r="H1034">
            <v>0</v>
          </cell>
        </row>
        <row r="1035">
          <cell r="H1035">
            <v>0</v>
          </cell>
        </row>
        <row r="1036">
          <cell r="H1036">
            <v>0</v>
          </cell>
        </row>
        <row r="1037">
          <cell r="H1037">
            <v>0</v>
          </cell>
        </row>
        <row r="1038">
          <cell r="H1038">
            <v>0</v>
          </cell>
        </row>
        <row r="1039">
          <cell r="H1039">
            <v>0</v>
          </cell>
        </row>
        <row r="1040">
          <cell r="H1040">
            <v>0</v>
          </cell>
        </row>
        <row r="1041">
          <cell r="H1041">
            <v>0</v>
          </cell>
        </row>
        <row r="1042">
          <cell r="H1042">
            <v>0</v>
          </cell>
        </row>
        <row r="1043">
          <cell r="H1043">
            <v>0</v>
          </cell>
        </row>
        <row r="1044">
          <cell r="H1044">
            <v>0</v>
          </cell>
        </row>
        <row r="1045">
          <cell r="H1045">
            <v>0</v>
          </cell>
        </row>
        <row r="1046">
          <cell r="H1046">
            <v>0</v>
          </cell>
        </row>
        <row r="1047">
          <cell r="H1047">
            <v>0</v>
          </cell>
        </row>
        <row r="1048">
          <cell r="H1048">
            <v>0</v>
          </cell>
        </row>
        <row r="1049">
          <cell r="H1049">
            <v>0</v>
          </cell>
        </row>
        <row r="1050">
          <cell r="H1050">
            <v>0</v>
          </cell>
        </row>
        <row r="1051">
          <cell r="H1051">
            <v>0</v>
          </cell>
        </row>
        <row r="1052">
          <cell r="H1052">
            <v>0</v>
          </cell>
        </row>
        <row r="1053">
          <cell r="H1053">
            <v>0</v>
          </cell>
        </row>
        <row r="1054">
          <cell r="H1054">
            <v>0</v>
          </cell>
        </row>
        <row r="1055">
          <cell r="H1055">
            <v>0</v>
          </cell>
        </row>
        <row r="1056">
          <cell r="H1056">
            <v>0</v>
          </cell>
        </row>
        <row r="1057">
          <cell r="H1057">
            <v>0</v>
          </cell>
        </row>
        <row r="1058">
          <cell r="H1058">
            <v>0</v>
          </cell>
        </row>
        <row r="1059">
          <cell r="H1059">
            <v>0</v>
          </cell>
        </row>
        <row r="1060">
          <cell r="H1060">
            <v>0</v>
          </cell>
        </row>
        <row r="1061">
          <cell r="H1061">
            <v>0</v>
          </cell>
        </row>
        <row r="1062">
          <cell r="H1062">
            <v>0</v>
          </cell>
        </row>
        <row r="1063">
          <cell r="H1063">
            <v>0</v>
          </cell>
        </row>
        <row r="1064">
          <cell r="H1064">
            <v>0</v>
          </cell>
        </row>
        <row r="1065">
          <cell r="H1065">
            <v>0</v>
          </cell>
        </row>
        <row r="1066">
          <cell r="H1066">
            <v>0</v>
          </cell>
        </row>
        <row r="1067">
          <cell r="H1067">
            <v>0</v>
          </cell>
        </row>
        <row r="1068">
          <cell r="H1068">
            <v>0</v>
          </cell>
        </row>
        <row r="1069">
          <cell r="H1069">
            <v>0</v>
          </cell>
        </row>
        <row r="1070">
          <cell r="H1070">
            <v>0</v>
          </cell>
        </row>
        <row r="1071">
          <cell r="H1071">
            <v>0</v>
          </cell>
        </row>
        <row r="1072">
          <cell r="H1072">
            <v>0</v>
          </cell>
        </row>
        <row r="1073">
          <cell r="H1073">
            <v>0</v>
          </cell>
        </row>
        <row r="1074">
          <cell r="H1074">
            <v>0</v>
          </cell>
        </row>
        <row r="1075">
          <cell r="H1075">
            <v>0</v>
          </cell>
        </row>
        <row r="1076">
          <cell r="H1076">
            <v>0</v>
          </cell>
        </row>
        <row r="1077">
          <cell r="H1077">
            <v>0</v>
          </cell>
        </row>
        <row r="1078">
          <cell r="H1078">
            <v>0</v>
          </cell>
        </row>
        <row r="1079">
          <cell r="H1079">
            <v>0</v>
          </cell>
        </row>
        <row r="1080">
          <cell r="H1080">
            <v>0</v>
          </cell>
        </row>
        <row r="1081">
          <cell r="H1081">
            <v>0</v>
          </cell>
        </row>
        <row r="1082">
          <cell r="H1082">
            <v>0</v>
          </cell>
        </row>
        <row r="1083">
          <cell r="H1083">
            <v>0</v>
          </cell>
        </row>
        <row r="1084">
          <cell r="H1084">
            <v>0</v>
          </cell>
        </row>
        <row r="1085">
          <cell r="H1085">
            <v>0</v>
          </cell>
        </row>
        <row r="1086">
          <cell r="H1086">
            <v>0</v>
          </cell>
        </row>
        <row r="1087">
          <cell r="H1087">
            <v>0</v>
          </cell>
        </row>
        <row r="1088">
          <cell r="H1088">
            <v>0</v>
          </cell>
        </row>
        <row r="1089">
          <cell r="H1089">
            <v>0</v>
          </cell>
        </row>
        <row r="1090">
          <cell r="H1090">
            <v>0</v>
          </cell>
        </row>
        <row r="1091">
          <cell r="H1091">
            <v>0</v>
          </cell>
        </row>
        <row r="1092">
          <cell r="H1092">
            <v>0</v>
          </cell>
        </row>
        <row r="1093">
          <cell r="H1093">
            <v>0</v>
          </cell>
        </row>
        <row r="1094">
          <cell r="H1094">
            <v>0</v>
          </cell>
        </row>
        <row r="1095">
          <cell r="H1095">
            <v>0</v>
          </cell>
        </row>
        <row r="1096">
          <cell r="H1096">
            <v>0</v>
          </cell>
        </row>
        <row r="1097">
          <cell r="H1097">
            <v>0</v>
          </cell>
        </row>
        <row r="1098">
          <cell r="H1098">
            <v>0</v>
          </cell>
        </row>
        <row r="1099">
          <cell r="H1099">
            <v>0</v>
          </cell>
        </row>
        <row r="1100">
          <cell r="H1100">
            <v>0</v>
          </cell>
        </row>
        <row r="1101">
          <cell r="H1101">
            <v>0</v>
          </cell>
        </row>
        <row r="1102">
          <cell r="H1102">
            <v>0</v>
          </cell>
        </row>
        <row r="1103">
          <cell r="H1103">
            <v>0</v>
          </cell>
        </row>
        <row r="1104">
          <cell r="H1104">
            <v>0</v>
          </cell>
        </row>
        <row r="1105">
          <cell r="H1105">
            <v>0</v>
          </cell>
        </row>
        <row r="1106">
          <cell r="H1106">
            <v>0</v>
          </cell>
        </row>
        <row r="1107">
          <cell r="H1107">
            <v>0</v>
          </cell>
        </row>
        <row r="1108">
          <cell r="H1108">
            <v>0</v>
          </cell>
        </row>
        <row r="1109">
          <cell r="H1109">
            <v>0</v>
          </cell>
        </row>
        <row r="1110">
          <cell r="H1110">
            <v>0</v>
          </cell>
        </row>
        <row r="1111">
          <cell r="H1111">
            <v>0</v>
          </cell>
        </row>
        <row r="1112">
          <cell r="H1112">
            <v>0</v>
          </cell>
        </row>
        <row r="1113">
          <cell r="H1113">
            <v>0</v>
          </cell>
        </row>
        <row r="1114">
          <cell r="H1114">
            <v>0</v>
          </cell>
        </row>
        <row r="1115">
          <cell r="H1115">
            <v>0</v>
          </cell>
        </row>
        <row r="1116">
          <cell r="H1116">
            <v>0</v>
          </cell>
        </row>
        <row r="1117">
          <cell r="H1117">
            <v>0</v>
          </cell>
        </row>
        <row r="1118">
          <cell r="H1118">
            <v>0</v>
          </cell>
        </row>
        <row r="1119">
          <cell r="H1119">
            <v>0</v>
          </cell>
        </row>
        <row r="1120">
          <cell r="H1120">
            <v>0</v>
          </cell>
        </row>
        <row r="1121">
          <cell r="H1121">
            <v>0</v>
          </cell>
        </row>
        <row r="1122">
          <cell r="H1122">
            <v>0</v>
          </cell>
        </row>
        <row r="1123">
          <cell r="H1123">
            <v>0</v>
          </cell>
        </row>
        <row r="1124">
          <cell r="H1124">
            <v>0</v>
          </cell>
        </row>
        <row r="1125">
          <cell r="H1125">
            <v>0</v>
          </cell>
        </row>
        <row r="1126">
          <cell r="H1126">
            <v>0</v>
          </cell>
        </row>
        <row r="1127">
          <cell r="H1127">
            <v>0</v>
          </cell>
        </row>
        <row r="1128">
          <cell r="H1128">
            <v>0</v>
          </cell>
        </row>
        <row r="1129">
          <cell r="H1129">
            <v>0</v>
          </cell>
        </row>
        <row r="1130">
          <cell r="H1130">
            <v>0</v>
          </cell>
        </row>
        <row r="1131">
          <cell r="H1131">
            <v>0</v>
          </cell>
        </row>
        <row r="1132">
          <cell r="H1132">
            <v>0</v>
          </cell>
        </row>
        <row r="1133">
          <cell r="H1133">
            <v>0</v>
          </cell>
        </row>
        <row r="1134">
          <cell r="H1134">
            <v>0</v>
          </cell>
        </row>
        <row r="1135">
          <cell r="H1135">
            <v>0</v>
          </cell>
        </row>
        <row r="1136">
          <cell r="H1136">
            <v>0</v>
          </cell>
        </row>
        <row r="1137">
          <cell r="H1137">
            <v>0</v>
          </cell>
        </row>
        <row r="1138">
          <cell r="H1138">
            <v>0</v>
          </cell>
        </row>
        <row r="1139">
          <cell r="H1139">
            <v>0</v>
          </cell>
        </row>
        <row r="1140">
          <cell r="H1140">
            <v>0</v>
          </cell>
        </row>
        <row r="1141">
          <cell r="H1141">
            <v>0</v>
          </cell>
        </row>
        <row r="1142">
          <cell r="H1142">
            <v>0</v>
          </cell>
        </row>
        <row r="1143">
          <cell r="H1143">
            <v>0</v>
          </cell>
        </row>
        <row r="1144">
          <cell r="H1144">
            <v>0</v>
          </cell>
        </row>
        <row r="1145">
          <cell r="H1145">
            <v>0</v>
          </cell>
        </row>
        <row r="1146">
          <cell r="H1146">
            <v>0</v>
          </cell>
        </row>
        <row r="1147">
          <cell r="H1147">
            <v>0</v>
          </cell>
        </row>
        <row r="1148">
          <cell r="H1148">
            <v>0</v>
          </cell>
        </row>
        <row r="1149">
          <cell r="H1149">
            <v>0</v>
          </cell>
        </row>
        <row r="1150">
          <cell r="H1150">
            <v>0</v>
          </cell>
        </row>
        <row r="1151">
          <cell r="H1151">
            <v>0</v>
          </cell>
        </row>
        <row r="1152">
          <cell r="H1152">
            <v>0</v>
          </cell>
        </row>
        <row r="1153">
          <cell r="H1153">
            <v>0</v>
          </cell>
        </row>
        <row r="1154">
          <cell r="H1154">
            <v>0</v>
          </cell>
        </row>
        <row r="1155">
          <cell r="H1155">
            <v>0</v>
          </cell>
        </row>
        <row r="1156">
          <cell r="H1156">
            <v>0</v>
          </cell>
        </row>
        <row r="1157">
          <cell r="H1157">
            <v>0</v>
          </cell>
        </row>
        <row r="1158">
          <cell r="H1158">
            <v>0</v>
          </cell>
        </row>
        <row r="1159">
          <cell r="H1159">
            <v>0</v>
          </cell>
        </row>
        <row r="1160">
          <cell r="H1160">
            <v>0</v>
          </cell>
        </row>
        <row r="1161">
          <cell r="H1161">
            <v>0</v>
          </cell>
        </row>
        <row r="1162">
          <cell r="H1162">
            <v>0</v>
          </cell>
        </row>
        <row r="1163">
          <cell r="H1163">
            <v>0</v>
          </cell>
        </row>
        <row r="1164">
          <cell r="H1164">
            <v>0</v>
          </cell>
        </row>
        <row r="1165">
          <cell r="H1165">
            <v>0</v>
          </cell>
        </row>
        <row r="1166">
          <cell r="H1166">
            <v>0</v>
          </cell>
        </row>
        <row r="1167">
          <cell r="H1167">
            <v>0</v>
          </cell>
        </row>
        <row r="1168">
          <cell r="H1168">
            <v>0</v>
          </cell>
        </row>
        <row r="1169">
          <cell r="H1169">
            <v>0</v>
          </cell>
        </row>
        <row r="1170">
          <cell r="H1170">
            <v>0</v>
          </cell>
        </row>
        <row r="1171">
          <cell r="H1171">
            <v>0</v>
          </cell>
        </row>
        <row r="1172">
          <cell r="H1172">
            <v>0</v>
          </cell>
        </row>
        <row r="1173">
          <cell r="H1173">
            <v>0</v>
          </cell>
        </row>
        <row r="1174">
          <cell r="H1174">
            <v>0</v>
          </cell>
        </row>
        <row r="1175">
          <cell r="H1175">
            <v>0</v>
          </cell>
        </row>
        <row r="1176">
          <cell r="H1176">
            <v>0</v>
          </cell>
        </row>
        <row r="1177">
          <cell r="H1177">
            <v>0</v>
          </cell>
        </row>
        <row r="1178">
          <cell r="H1178">
            <v>0</v>
          </cell>
        </row>
        <row r="1179">
          <cell r="H1179">
            <v>0</v>
          </cell>
        </row>
        <row r="1180">
          <cell r="H1180">
            <v>0</v>
          </cell>
        </row>
        <row r="1181">
          <cell r="H1181">
            <v>0</v>
          </cell>
        </row>
        <row r="1182">
          <cell r="H1182">
            <v>0</v>
          </cell>
        </row>
        <row r="1183">
          <cell r="H1183">
            <v>0</v>
          </cell>
        </row>
        <row r="1184">
          <cell r="H1184">
            <v>0</v>
          </cell>
        </row>
        <row r="1185">
          <cell r="H1185">
            <v>0</v>
          </cell>
        </row>
        <row r="1186">
          <cell r="H1186">
            <v>0</v>
          </cell>
        </row>
        <row r="1187">
          <cell r="H1187">
            <v>0</v>
          </cell>
        </row>
        <row r="1188">
          <cell r="H1188">
            <v>0</v>
          </cell>
        </row>
        <row r="1189">
          <cell r="H1189">
            <v>0</v>
          </cell>
        </row>
        <row r="1190">
          <cell r="H1190">
            <v>0</v>
          </cell>
        </row>
        <row r="1191">
          <cell r="H1191">
            <v>0</v>
          </cell>
        </row>
        <row r="1192">
          <cell r="H1192">
            <v>0</v>
          </cell>
        </row>
        <row r="1193">
          <cell r="H1193">
            <v>0</v>
          </cell>
        </row>
        <row r="1194">
          <cell r="H1194">
            <v>0</v>
          </cell>
        </row>
        <row r="1195">
          <cell r="H1195">
            <v>0</v>
          </cell>
        </row>
        <row r="1196">
          <cell r="H1196">
            <v>0</v>
          </cell>
        </row>
        <row r="1197">
          <cell r="H1197">
            <v>0</v>
          </cell>
        </row>
        <row r="1198">
          <cell r="H1198">
            <v>0</v>
          </cell>
        </row>
        <row r="1199">
          <cell r="H1199">
            <v>0</v>
          </cell>
        </row>
        <row r="1200">
          <cell r="H1200">
            <v>0</v>
          </cell>
        </row>
        <row r="1201">
          <cell r="H1201">
            <v>0</v>
          </cell>
        </row>
        <row r="1202">
          <cell r="H1202">
            <v>0</v>
          </cell>
        </row>
        <row r="1203">
          <cell r="H1203">
            <v>0</v>
          </cell>
        </row>
        <row r="1204">
          <cell r="H1204">
            <v>0</v>
          </cell>
        </row>
        <row r="1205">
          <cell r="H1205">
            <v>0</v>
          </cell>
        </row>
        <row r="1206">
          <cell r="H1206">
            <v>0</v>
          </cell>
        </row>
        <row r="1207">
          <cell r="H1207">
            <v>0</v>
          </cell>
        </row>
        <row r="1208">
          <cell r="H1208">
            <v>0</v>
          </cell>
        </row>
        <row r="1209">
          <cell r="H1209">
            <v>0</v>
          </cell>
        </row>
        <row r="1210">
          <cell r="H1210">
            <v>0</v>
          </cell>
        </row>
        <row r="1211">
          <cell r="H1211">
            <v>0</v>
          </cell>
        </row>
        <row r="1212">
          <cell r="H1212">
            <v>0</v>
          </cell>
        </row>
        <row r="1213">
          <cell r="H1213">
            <v>0</v>
          </cell>
        </row>
        <row r="1214">
          <cell r="H1214">
            <v>0</v>
          </cell>
        </row>
        <row r="1215">
          <cell r="H1215">
            <v>0</v>
          </cell>
        </row>
        <row r="1216">
          <cell r="H1216">
            <v>0</v>
          </cell>
        </row>
        <row r="1217">
          <cell r="H1217">
            <v>0</v>
          </cell>
        </row>
        <row r="1218">
          <cell r="H1218">
            <v>0</v>
          </cell>
        </row>
        <row r="1219">
          <cell r="H1219">
            <v>0</v>
          </cell>
        </row>
        <row r="1220">
          <cell r="H1220">
            <v>0</v>
          </cell>
        </row>
        <row r="1221">
          <cell r="H1221">
            <v>0</v>
          </cell>
        </row>
        <row r="1222">
          <cell r="H1222">
            <v>0</v>
          </cell>
        </row>
        <row r="1223">
          <cell r="H1223">
            <v>0</v>
          </cell>
        </row>
        <row r="1224">
          <cell r="H1224">
            <v>0</v>
          </cell>
        </row>
        <row r="1225">
          <cell r="H1225">
            <v>0</v>
          </cell>
        </row>
        <row r="1226">
          <cell r="H1226">
            <v>0</v>
          </cell>
        </row>
        <row r="1227">
          <cell r="H1227">
            <v>0</v>
          </cell>
        </row>
        <row r="1228">
          <cell r="H1228">
            <v>0</v>
          </cell>
        </row>
        <row r="1229">
          <cell r="H1229">
            <v>0</v>
          </cell>
        </row>
        <row r="1230">
          <cell r="H1230">
            <v>0</v>
          </cell>
        </row>
        <row r="1231">
          <cell r="H1231">
            <v>0</v>
          </cell>
        </row>
        <row r="1232">
          <cell r="H1232">
            <v>0</v>
          </cell>
        </row>
        <row r="1233">
          <cell r="H1233">
            <v>0</v>
          </cell>
        </row>
        <row r="1234">
          <cell r="H1234">
            <v>0</v>
          </cell>
        </row>
        <row r="1235">
          <cell r="H1235">
            <v>0</v>
          </cell>
        </row>
        <row r="1236">
          <cell r="H1236">
            <v>0</v>
          </cell>
        </row>
        <row r="1237">
          <cell r="H1237">
            <v>0</v>
          </cell>
        </row>
        <row r="1238">
          <cell r="H1238">
            <v>0</v>
          </cell>
        </row>
        <row r="1239">
          <cell r="H1239">
            <v>0</v>
          </cell>
        </row>
        <row r="1240">
          <cell r="H1240">
            <v>0</v>
          </cell>
        </row>
        <row r="1241">
          <cell r="H1241">
            <v>0</v>
          </cell>
        </row>
        <row r="1242">
          <cell r="H1242">
            <v>0</v>
          </cell>
        </row>
        <row r="1243">
          <cell r="H1243">
            <v>0</v>
          </cell>
        </row>
        <row r="1244">
          <cell r="H1244">
            <v>0</v>
          </cell>
        </row>
        <row r="1245">
          <cell r="H1245">
            <v>0</v>
          </cell>
        </row>
        <row r="1246">
          <cell r="H1246">
            <v>0</v>
          </cell>
        </row>
        <row r="1247">
          <cell r="H1247">
            <v>0</v>
          </cell>
        </row>
        <row r="1248">
          <cell r="H1248">
            <v>0</v>
          </cell>
        </row>
        <row r="1249">
          <cell r="H1249">
            <v>0</v>
          </cell>
        </row>
        <row r="1250">
          <cell r="H1250">
            <v>0</v>
          </cell>
        </row>
        <row r="1251">
          <cell r="H1251">
            <v>0</v>
          </cell>
        </row>
        <row r="1252">
          <cell r="H1252">
            <v>0</v>
          </cell>
        </row>
        <row r="1253">
          <cell r="H1253">
            <v>0</v>
          </cell>
        </row>
        <row r="1254">
          <cell r="H1254">
            <v>0</v>
          </cell>
        </row>
        <row r="1255">
          <cell r="H1255">
            <v>0</v>
          </cell>
        </row>
        <row r="1256">
          <cell r="H1256">
            <v>0</v>
          </cell>
        </row>
        <row r="1257">
          <cell r="H1257">
            <v>0</v>
          </cell>
        </row>
        <row r="1258">
          <cell r="H1258">
            <v>0</v>
          </cell>
        </row>
        <row r="1259">
          <cell r="H1259">
            <v>0</v>
          </cell>
        </row>
        <row r="1260">
          <cell r="H1260">
            <v>0</v>
          </cell>
        </row>
        <row r="1261">
          <cell r="H1261">
            <v>0</v>
          </cell>
        </row>
        <row r="1262">
          <cell r="H1262">
            <v>0</v>
          </cell>
        </row>
        <row r="1263">
          <cell r="H1263">
            <v>0</v>
          </cell>
        </row>
        <row r="1264">
          <cell r="H1264">
            <v>0</v>
          </cell>
        </row>
        <row r="1265">
          <cell r="H1265">
            <v>0</v>
          </cell>
        </row>
        <row r="1266">
          <cell r="H1266">
            <v>0</v>
          </cell>
        </row>
        <row r="1267">
          <cell r="H1267">
            <v>0</v>
          </cell>
        </row>
        <row r="1268">
          <cell r="H1268">
            <v>0</v>
          </cell>
        </row>
        <row r="1269">
          <cell r="H1269">
            <v>0</v>
          </cell>
        </row>
        <row r="1270">
          <cell r="H1270">
            <v>0</v>
          </cell>
        </row>
        <row r="1271">
          <cell r="H1271">
            <v>0</v>
          </cell>
        </row>
        <row r="1272">
          <cell r="H1272">
            <v>0</v>
          </cell>
        </row>
        <row r="1273">
          <cell r="H1273">
            <v>0</v>
          </cell>
        </row>
        <row r="1274">
          <cell r="H1274">
            <v>0</v>
          </cell>
        </row>
        <row r="1275">
          <cell r="H1275">
            <v>0</v>
          </cell>
        </row>
        <row r="1276">
          <cell r="H1276">
            <v>0</v>
          </cell>
        </row>
        <row r="1277">
          <cell r="H1277">
            <v>0</v>
          </cell>
        </row>
        <row r="1278">
          <cell r="H1278">
            <v>0</v>
          </cell>
        </row>
        <row r="1279">
          <cell r="H1279">
            <v>0</v>
          </cell>
        </row>
        <row r="1280">
          <cell r="H1280">
            <v>0</v>
          </cell>
        </row>
        <row r="1281">
          <cell r="H1281">
            <v>0</v>
          </cell>
        </row>
        <row r="1282">
          <cell r="H1282">
            <v>0</v>
          </cell>
        </row>
        <row r="1283">
          <cell r="H1283">
            <v>0</v>
          </cell>
        </row>
        <row r="1284">
          <cell r="H1284">
            <v>0</v>
          </cell>
        </row>
        <row r="1285">
          <cell r="H1285">
            <v>0</v>
          </cell>
        </row>
        <row r="1286">
          <cell r="H1286">
            <v>0</v>
          </cell>
        </row>
        <row r="1287">
          <cell r="H1287">
            <v>0</v>
          </cell>
        </row>
        <row r="1288">
          <cell r="H1288">
            <v>0</v>
          </cell>
        </row>
        <row r="1289">
          <cell r="H1289">
            <v>0</v>
          </cell>
        </row>
        <row r="1290">
          <cell r="H1290">
            <v>0</v>
          </cell>
        </row>
        <row r="1291">
          <cell r="H1291">
            <v>0</v>
          </cell>
        </row>
        <row r="1292">
          <cell r="H1292">
            <v>0</v>
          </cell>
        </row>
        <row r="1293">
          <cell r="H1293">
            <v>0</v>
          </cell>
        </row>
        <row r="1294">
          <cell r="H1294">
            <v>0</v>
          </cell>
        </row>
        <row r="1295">
          <cell r="H1295">
            <v>0</v>
          </cell>
        </row>
        <row r="1296">
          <cell r="H1296">
            <v>0</v>
          </cell>
        </row>
        <row r="1297">
          <cell r="H1297">
            <v>0</v>
          </cell>
        </row>
        <row r="1298">
          <cell r="H1298">
            <v>0</v>
          </cell>
        </row>
        <row r="1299">
          <cell r="H1299">
            <v>0</v>
          </cell>
        </row>
        <row r="1300">
          <cell r="H1300">
            <v>0</v>
          </cell>
        </row>
        <row r="1301">
          <cell r="H1301">
            <v>0</v>
          </cell>
        </row>
        <row r="1302">
          <cell r="H1302">
            <v>0</v>
          </cell>
        </row>
        <row r="1303">
          <cell r="H1303">
            <v>0</v>
          </cell>
        </row>
        <row r="1304">
          <cell r="H1304">
            <v>0</v>
          </cell>
        </row>
        <row r="1305">
          <cell r="H1305">
            <v>0</v>
          </cell>
        </row>
        <row r="1306">
          <cell r="H1306">
            <v>0</v>
          </cell>
        </row>
        <row r="1307">
          <cell r="H1307">
            <v>0</v>
          </cell>
        </row>
        <row r="1308">
          <cell r="H1308">
            <v>0</v>
          </cell>
        </row>
      </sheetData>
      <sheetData sheetId="2"/>
      <sheetData sheetId="3"/>
      <sheetData sheetId="4"/>
      <sheetData sheetId="5">
        <row r="1">
          <cell r="A1" t="str">
            <v>No.</v>
          </cell>
        </row>
      </sheetData>
      <sheetData sheetId="6"/>
      <sheetData sheetId="7">
        <row r="1">
          <cell r="A1" t="str">
            <v>No.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初期条件"/>
      <sheetName val="設計書鏡"/>
      <sheetName val="当初設計書"/>
      <sheetName val="内訳書"/>
      <sheetName val="単価表"/>
      <sheetName val="単価表 (2)"/>
      <sheetName val="積算資料"/>
      <sheetName val="設計額 (水質)"/>
      <sheetName val="予定価格下調書 (2)"/>
      <sheetName val="間接費(設計)"/>
      <sheetName val="間接費(測調)"/>
      <sheetName val="設計額"/>
      <sheetName val="設計額 (2)"/>
      <sheetName val="予定価格下調書"/>
      <sheetName val="予定価格"/>
      <sheetName val="契約措置請求"/>
      <sheetName val="日額"/>
      <sheetName val="率"/>
      <sheetName val="計算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4">
          <cell r="A24">
            <v>0</v>
          </cell>
        </row>
        <row r="25">
          <cell r="A25">
            <v>1</v>
          </cell>
          <cell r="B25" t="str">
            <v>測量上級主任技師</v>
          </cell>
          <cell r="C25" t="str">
            <v>人</v>
          </cell>
          <cell r="D25">
            <v>48300</v>
          </cell>
        </row>
        <row r="26">
          <cell r="A26">
            <v>2</v>
          </cell>
          <cell r="B26" t="str">
            <v>測量主任技師</v>
          </cell>
          <cell r="C26" t="str">
            <v>人</v>
          </cell>
          <cell r="D26">
            <v>39800</v>
          </cell>
        </row>
        <row r="27">
          <cell r="A27">
            <v>3</v>
          </cell>
          <cell r="B27" t="str">
            <v>測量技師</v>
          </cell>
          <cell r="C27" t="str">
            <v>人</v>
          </cell>
          <cell r="D27">
            <v>32000</v>
          </cell>
        </row>
        <row r="28">
          <cell r="A28">
            <v>4</v>
          </cell>
          <cell r="B28" t="str">
            <v>測量技師補</v>
          </cell>
          <cell r="C28" t="str">
            <v>人</v>
          </cell>
          <cell r="D28">
            <v>26200</v>
          </cell>
        </row>
        <row r="29">
          <cell r="A29">
            <v>5</v>
          </cell>
          <cell r="B29" t="str">
            <v>測量助手</v>
          </cell>
          <cell r="C29" t="str">
            <v>人</v>
          </cell>
          <cell r="D29">
            <v>20800</v>
          </cell>
        </row>
        <row r="30">
          <cell r="A30">
            <v>6</v>
          </cell>
          <cell r="B30" t="str">
            <v>操縦士</v>
          </cell>
          <cell r="C30" t="str">
            <v>人</v>
          </cell>
          <cell r="D30">
            <v>44700</v>
          </cell>
        </row>
        <row r="31">
          <cell r="A31">
            <v>7</v>
          </cell>
          <cell r="B31" t="str">
            <v>整備士</v>
          </cell>
          <cell r="C31" t="str">
            <v>人</v>
          </cell>
          <cell r="D31">
            <v>31300</v>
          </cell>
        </row>
        <row r="32">
          <cell r="A32">
            <v>8</v>
          </cell>
          <cell r="B32" t="str">
            <v>撮影士</v>
          </cell>
          <cell r="C32" t="str">
            <v>人</v>
          </cell>
          <cell r="D32">
            <v>35100</v>
          </cell>
        </row>
        <row r="33">
          <cell r="A33">
            <v>9</v>
          </cell>
          <cell r="B33" t="str">
            <v>撮影助手</v>
          </cell>
          <cell r="C33" t="str">
            <v>人</v>
          </cell>
          <cell r="D33">
            <v>27400</v>
          </cell>
        </row>
        <row r="34">
          <cell r="A34">
            <v>10</v>
          </cell>
          <cell r="B34" t="str">
            <v>舟夫</v>
          </cell>
          <cell r="C34" t="str">
            <v>人</v>
          </cell>
          <cell r="D34">
            <v>18400</v>
          </cell>
        </row>
      </sheetData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当初設計書"/>
      <sheetName val="内訳書"/>
      <sheetName val="単価表"/>
      <sheetName val="積算資料"/>
      <sheetName val="計算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使用説明"/>
      <sheetName val="フォーム"/>
      <sheetName val="単価"/>
      <sheetName val="初期入力シート"/>
      <sheetName val="技術部様式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数量集計表"/>
      <sheetName val="配管数量計算"/>
      <sheetName val="§－２　管継手類"/>
      <sheetName val="§－４配管土工･基礎工"/>
      <sheetName val="取水槽蓋集計"/>
      <sheetName val="一般鋼材"/>
      <sheetName val="導水路蓋集計"/>
      <sheetName val="導水路蓋一般鋼材"/>
      <sheetName val="配管土工･ｺﾝ工・基礎工"/>
      <sheetName val="配管調書"/>
      <sheetName val="ラバーゲート"/>
      <sheetName val="止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№1"/>
      <sheetName val="地盤伸縮計・地表"/>
      <sheetName val="地盤傾斜計・地表"/>
      <sheetName val="地下水位計"/>
      <sheetName val="垂直伸縮計"/>
      <sheetName val="孔内傾斜計"/>
      <sheetName val="№2-1"/>
      <sheetName val="№2-2"/>
      <sheetName val="配管工・φ30"/>
      <sheetName val="配管工・φ40"/>
      <sheetName val="配管工・φ50"/>
      <sheetName val="配管工・φ80"/>
      <sheetName val="配管工・φ100"/>
      <sheetName val="配線工・2PNCT-4c"/>
      <sheetName val="配線工・2PNCT-5C"/>
      <sheetName val="配線工・5p"/>
      <sheetName val="配線工・30p"/>
      <sheetName val="配線工・50p"/>
      <sheetName val="配線工・電源ｹｰﾌﾞﾙ"/>
      <sheetName val="建柱工（鋼管柱）A"/>
      <sheetName val="建柱工B"/>
      <sheetName val="支線工"/>
      <sheetName val="ﾒｯｾﾝｼﾞｬﾜｲﾔ"/>
      <sheetName val="接地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起案"/>
      <sheetName val="措置請求書"/>
      <sheetName val="予定価格"/>
      <sheetName val="事前回覧"/>
      <sheetName val="見積もり"/>
      <sheetName val="管理技術"/>
      <sheetName val="着手"/>
      <sheetName val="完了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数量集計表"/>
      <sheetName val="配管数量計算"/>
      <sheetName val="§－２　管継手類"/>
      <sheetName val="§－４配管土工･基礎工"/>
      <sheetName val="取水槽蓋集計"/>
      <sheetName val="一般鋼材"/>
      <sheetName val="導水路蓋集計"/>
      <sheetName val="導水路蓋一般鋼材"/>
      <sheetName val="配管土工･ｺﾝ工・基礎工"/>
      <sheetName val="配管調書"/>
      <sheetName val="ラバーゲート"/>
      <sheetName val="止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見積"/>
      <sheetName val="別紙1"/>
      <sheetName val="別紙2"/>
      <sheetName val="別紙3"/>
      <sheetName val="別紙4"/>
      <sheetName val="分担"/>
      <sheetName val="項目別直接経費"/>
    </sheetNames>
    <sheetDataSet>
      <sheetData sheetId="0"/>
      <sheetData sheetId="1" refreshError="1">
        <row r="3">
          <cell r="H3">
            <v>14642850</v>
          </cell>
        </row>
        <row r="11">
          <cell r="H11">
            <v>5861300</v>
          </cell>
        </row>
        <row r="27">
          <cell r="H27">
            <v>17571420</v>
          </cell>
        </row>
        <row r="31">
          <cell r="H31">
            <v>47739851</v>
          </cell>
        </row>
        <row r="33">
          <cell r="H33">
            <v>2386992.5500000003</v>
          </cell>
        </row>
      </sheetData>
      <sheetData sheetId="2"/>
      <sheetData sheetId="3" refreshError="1"/>
      <sheetData sheetId="4"/>
      <sheetData sheetId="5"/>
      <sheetData sheetId="6" refreshError="1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 "/>
      <sheetName val="見積"/>
      <sheetName val="別紙1"/>
      <sheetName val="別紙2"/>
    </sheetNames>
    <sheetDataSet>
      <sheetData sheetId="0"/>
      <sheetData sheetId="1" refreshError="1">
        <row r="27">
          <cell r="H27">
            <v>9975000</v>
          </cell>
        </row>
      </sheetData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初期条件"/>
      <sheetName val="設計書鏡"/>
      <sheetName val="当初設計書"/>
      <sheetName val="内訳書"/>
      <sheetName val="単価表"/>
      <sheetName val="間接費(測調)"/>
      <sheetName val="設計額"/>
      <sheetName val="設計額 (2)"/>
      <sheetName val="設計額 (3)"/>
      <sheetName val="予定価格下調書"/>
      <sheetName val="予定価格下調書 (2)"/>
      <sheetName val="契約措置請求"/>
      <sheetName val="予定価格"/>
      <sheetName val="日額"/>
      <sheetName val="率"/>
      <sheetName val="計算"/>
    </sheetNames>
    <sheetDataSet>
      <sheetData sheetId="0">
        <row r="11">
          <cell r="A11" t="str">
            <v>Ｎｏ</v>
          </cell>
          <cell r="B11" t="str">
            <v>工種</v>
          </cell>
          <cell r="C11" t="str">
            <v>種別</v>
          </cell>
          <cell r="D11" t="str">
            <v>細別</v>
          </cell>
          <cell r="E11" t="str">
            <v>名称</v>
          </cell>
          <cell r="F11" t="str">
            <v>単位</v>
          </cell>
          <cell r="G11" t="str">
            <v>員数</v>
          </cell>
          <cell r="H11" t="str">
            <v>内訳番号</v>
          </cell>
        </row>
        <row r="12">
          <cell r="A12">
            <v>1</v>
          </cell>
          <cell r="B12" t="str">
            <v>池田ダム貯水池周辺地すべり観測業務（大田地区）</v>
          </cell>
        </row>
        <row r="13">
          <cell r="A13">
            <v>2</v>
          </cell>
          <cell r="C13" t="str">
            <v>直接調査費</v>
          </cell>
          <cell r="F13" t="str">
            <v>式</v>
          </cell>
          <cell r="G13">
            <v>1</v>
          </cell>
        </row>
        <row r="14">
          <cell r="A14">
            <v>3</v>
          </cell>
          <cell r="C14" t="str">
            <v>　</v>
          </cell>
          <cell r="D14" t="str">
            <v>打合せ協議</v>
          </cell>
          <cell r="F14" t="str">
            <v>式</v>
          </cell>
          <cell r="G14">
            <v>1</v>
          </cell>
          <cell r="H14">
            <v>1</v>
          </cell>
        </row>
        <row r="15">
          <cell r="A15">
            <v>4</v>
          </cell>
          <cell r="D15" t="str">
            <v>観測業務</v>
          </cell>
          <cell r="F15" t="str">
            <v>式</v>
          </cell>
          <cell r="G15">
            <v>1</v>
          </cell>
          <cell r="H15">
            <v>2</v>
          </cell>
        </row>
        <row r="16">
          <cell r="A16">
            <v>5</v>
          </cell>
          <cell r="D16" t="str">
            <v>資料整理</v>
          </cell>
          <cell r="F16" t="str">
            <v>式</v>
          </cell>
          <cell r="G16">
            <v>1</v>
          </cell>
          <cell r="H16">
            <v>3</v>
          </cell>
        </row>
        <row r="17">
          <cell r="A17">
            <v>6</v>
          </cell>
          <cell r="D17" t="str">
            <v>報告書作成</v>
          </cell>
          <cell r="F17" t="str">
            <v>式</v>
          </cell>
          <cell r="G17">
            <v>1</v>
          </cell>
          <cell r="H17">
            <v>4</v>
          </cell>
        </row>
        <row r="18">
          <cell r="A18">
            <v>7</v>
          </cell>
          <cell r="C18" t="str">
            <v>間接調査費</v>
          </cell>
          <cell r="E18" t="str">
            <v>　</v>
          </cell>
          <cell r="F18" t="str">
            <v>式</v>
          </cell>
          <cell r="G18">
            <v>1</v>
          </cell>
        </row>
        <row r="19">
          <cell r="A19">
            <v>8</v>
          </cell>
          <cell r="C19" t="str">
            <v>　</v>
          </cell>
          <cell r="D19" t="str">
            <v>諸経費</v>
          </cell>
          <cell r="E19" t="str">
            <v>　</v>
          </cell>
          <cell r="F19" t="str">
            <v>式</v>
          </cell>
          <cell r="G19">
            <v>1</v>
          </cell>
        </row>
        <row r="20">
          <cell r="A20">
            <v>9</v>
          </cell>
          <cell r="B20" t="str">
            <v>調査価格</v>
          </cell>
        </row>
        <row r="21">
          <cell r="A21">
            <v>10</v>
          </cell>
          <cell r="B21" t="str">
            <v>改め</v>
          </cell>
        </row>
        <row r="22">
          <cell r="A22">
            <v>11</v>
          </cell>
          <cell r="B22" t="str">
            <v>消費税相当額</v>
          </cell>
        </row>
        <row r="23">
          <cell r="A23">
            <v>12</v>
          </cell>
          <cell r="B23" t="str">
            <v>水質調査費</v>
          </cell>
        </row>
        <row r="24">
          <cell r="A24">
            <v>13</v>
          </cell>
        </row>
        <row r="25">
          <cell r="A25">
            <v>14</v>
          </cell>
        </row>
        <row r="26">
          <cell r="A26">
            <v>15</v>
          </cell>
        </row>
        <row r="27">
          <cell r="A27">
            <v>16</v>
          </cell>
        </row>
        <row r="28">
          <cell r="A28">
            <v>17</v>
          </cell>
        </row>
        <row r="29">
          <cell r="A29">
            <v>18</v>
          </cell>
        </row>
        <row r="30">
          <cell r="A30">
            <v>19</v>
          </cell>
        </row>
        <row r="31">
          <cell r="A31">
            <v>20</v>
          </cell>
        </row>
        <row r="32">
          <cell r="A32">
            <v>21</v>
          </cell>
        </row>
        <row r="33">
          <cell r="A33">
            <v>22</v>
          </cell>
        </row>
        <row r="34">
          <cell r="A34">
            <v>23</v>
          </cell>
        </row>
        <row r="35">
          <cell r="A35">
            <v>24</v>
          </cell>
        </row>
        <row r="36">
          <cell r="A36">
            <v>25</v>
          </cell>
        </row>
        <row r="37">
          <cell r="A37">
            <v>26</v>
          </cell>
        </row>
        <row r="38">
          <cell r="A38">
            <v>27</v>
          </cell>
        </row>
        <row r="39">
          <cell r="A39">
            <v>28</v>
          </cell>
        </row>
        <row r="40">
          <cell r="A40">
            <v>29</v>
          </cell>
        </row>
        <row r="41">
          <cell r="A41">
            <v>30</v>
          </cell>
        </row>
        <row r="42">
          <cell r="A42">
            <v>31</v>
          </cell>
        </row>
        <row r="43">
          <cell r="A43">
            <v>32</v>
          </cell>
        </row>
        <row r="44">
          <cell r="A44">
            <v>33</v>
          </cell>
        </row>
        <row r="45">
          <cell r="A45">
            <v>34</v>
          </cell>
        </row>
        <row r="46">
          <cell r="A46">
            <v>35</v>
          </cell>
        </row>
        <row r="47">
          <cell r="A47">
            <v>36</v>
          </cell>
        </row>
        <row r="48">
          <cell r="A48">
            <v>37</v>
          </cell>
        </row>
        <row r="49">
          <cell r="A49">
            <v>38</v>
          </cell>
        </row>
        <row r="50">
          <cell r="A50">
            <v>39</v>
          </cell>
        </row>
        <row r="51">
          <cell r="A51">
            <v>40</v>
          </cell>
        </row>
        <row r="52">
          <cell r="A52">
            <v>41</v>
          </cell>
        </row>
        <row r="53">
          <cell r="A53">
            <v>42</v>
          </cell>
        </row>
        <row r="54">
          <cell r="A54">
            <v>43</v>
          </cell>
        </row>
        <row r="55">
          <cell r="A55">
            <v>44</v>
          </cell>
        </row>
        <row r="56">
          <cell r="A56">
            <v>45</v>
          </cell>
        </row>
        <row r="57">
          <cell r="A57">
            <v>46</v>
          </cell>
        </row>
        <row r="58">
          <cell r="A58">
            <v>47</v>
          </cell>
        </row>
        <row r="59">
          <cell r="A59">
            <v>48</v>
          </cell>
        </row>
        <row r="60">
          <cell r="A60">
            <v>49</v>
          </cell>
        </row>
        <row r="61">
          <cell r="A61">
            <v>50</v>
          </cell>
        </row>
        <row r="62">
          <cell r="A62">
            <v>51</v>
          </cell>
        </row>
        <row r="63">
          <cell r="A63">
            <v>52</v>
          </cell>
        </row>
        <row r="64">
          <cell r="A64">
            <v>53</v>
          </cell>
        </row>
        <row r="65">
          <cell r="A65">
            <v>54</v>
          </cell>
        </row>
        <row r="66">
          <cell r="A66">
            <v>55</v>
          </cell>
        </row>
        <row r="67">
          <cell r="A67">
            <v>56</v>
          </cell>
        </row>
        <row r="68">
          <cell r="A68">
            <v>57</v>
          </cell>
        </row>
        <row r="69">
          <cell r="A69">
            <v>58</v>
          </cell>
        </row>
        <row r="70">
          <cell r="A70">
            <v>59</v>
          </cell>
        </row>
        <row r="71">
          <cell r="A71">
            <v>60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/>
      <sheetData sheetId="1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見積"/>
      <sheetName val="別紙1"/>
      <sheetName val="別紙2"/>
      <sheetName val="別紙3"/>
      <sheetName val="別紙4"/>
      <sheetName val="担当項目別"/>
      <sheetName val="項目別直接経費"/>
      <sheetName val="担当項目別20％"/>
    </sheetNames>
    <sheetDataSet>
      <sheetData sheetId="0"/>
      <sheetData sheetId="1" refreshError="1">
        <row r="3">
          <cell r="H3">
            <v>40354200</v>
          </cell>
        </row>
        <row r="11">
          <cell r="H11">
            <v>16638400</v>
          </cell>
        </row>
        <row r="33">
          <cell r="H33">
            <v>6592893</v>
          </cell>
        </row>
      </sheetData>
      <sheetData sheetId="2"/>
      <sheetData sheetId="3" refreshError="1"/>
      <sheetData sheetId="4"/>
      <sheetData sheetId="5" refreshError="1"/>
      <sheetData sheetId="6" refreshError="1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kaku-k@prec.co.j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A0C0-CC2D-4165-BE3C-F572FFF7B731}">
  <sheetPr>
    <tabColor rgb="FFFF0000"/>
  </sheetPr>
  <dimension ref="A1:N52"/>
  <sheetViews>
    <sheetView tabSelected="1" view="pageBreakPreview" zoomScaleNormal="100" zoomScaleSheetLayoutView="100" workbookViewId="0">
      <selection activeCell="G2" sqref="G2"/>
    </sheetView>
  </sheetViews>
  <sheetFormatPr defaultColWidth="8.125" defaultRowHeight="12"/>
  <cols>
    <col min="1" max="1" width="3" style="4" customWidth="1"/>
    <col min="2" max="2" width="10.5" style="3" customWidth="1"/>
    <col min="3" max="3" width="32.5" style="3" customWidth="1"/>
    <col min="4" max="9" width="8.125" style="1" customWidth="1"/>
    <col min="10" max="10" width="13.375" style="1" customWidth="1"/>
    <col min="11" max="11" width="2.875" style="1" customWidth="1"/>
    <col min="12" max="12" width="18.375" style="1" customWidth="1"/>
    <col min="13" max="13" width="13.375" style="2" customWidth="1"/>
    <col min="14" max="16384" width="8.125" style="1"/>
  </cols>
  <sheetData>
    <row r="1" spans="1:12" s="2" customFormat="1" ht="36" customHeight="1">
      <c r="A1" s="221" t="s">
        <v>47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</row>
    <row r="2" spans="1:12" s="2" customFormat="1" ht="36" customHeight="1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</row>
    <row r="3" spans="1:12" s="2" customFormat="1" ht="20.100000000000001" customHeight="1">
      <c r="A3" s="4"/>
      <c r="B3" s="3"/>
      <c r="C3" s="3"/>
      <c r="D3" s="1"/>
      <c r="E3" s="1"/>
      <c r="F3" s="1"/>
      <c r="G3" s="1"/>
      <c r="H3" s="1"/>
      <c r="I3" s="1"/>
      <c r="J3" s="1"/>
      <c r="K3" s="1"/>
      <c r="L3" s="74">
        <v>45532</v>
      </c>
    </row>
    <row r="4" spans="1:12" s="2" customFormat="1" ht="20.100000000000001" customHeight="1">
      <c r="A4" s="227" t="s">
        <v>101</v>
      </c>
      <c r="B4" s="227"/>
      <c r="C4" s="227"/>
      <c r="D4" s="217"/>
      <c r="E4" s="217"/>
      <c r="F4" s="1"/>
      <c r="G4" s="1"/>
      <c r="H4" s="1"/>
      <c r="I4" s="1"/>
      <c r="J4" s="222" t="s">
        <v>45</v>
      </c>
      <c r="K4" s="222"/>
      <c r="L4" s="56" t="s">
        <v>60</v>
      </c>
    </row>
    <row r="5" spans="1:12" s="2" customFormat="1" ht="19.7" customHeight="1">
      <c r="A5" s="228"/>
      <c r="B5" s="228"/>
      <c r="C5" s="228"/>
      <c r="D5" s="217"/>
      <c r="E5" s="217"/>
      <c r="F5" s="116"/>
      <c r="G5" s="1"/>
      <c r="H5" s="1"/>
      <c r="I5" s="1"/>
      <c r="J5" s="223" t="s">
        <v>44</v>
      </c>
      <c r="K5" s="224"/>
      <c r="L5" s="71">
        <v>45747</v>
      </c>
    </row>
    <row r="6" spans="1:12" s="2" customFormat="1" ht="20.100000000000001" customHeight="1">
      <c r="A6" s="4"/>
      <c r="B6" s="70"/>
      <c r="C6" s="69"/>
      <c r="D6" s="69"/>
      <c r="E6" s="68"/>
      <c r="F6" s="1"/>
      <c r="G6" s="1"/>
      <c r="H6" s="1"/>
      <c r="I6" s="1"/>
      <c r="J6" s="225" t="s">
        <v>43</v>
      </c>
      <c r="K6" s="354"/>
      <c r="L6" s="72" t="s">
        <v>61</v>
      </c>
    </row>
    <row r="7" spans="1:12" s="4" customFormat="1" ht="20.100000000000001" customHeight="1">
      <c r="A7" s="117" t="s">
        <v>52</v>
      </c>
      <c r="B7" s="91"/>
      <c r="C7" s="93">
        <f>+E30</f>
        <v>5940000.0000000009</v>
      </c>
      <c r="D7" s="67" t="s">
        <v>42</v>
      </c>
      <c r="E7" s="226">
        <f>+E28*0.1</f>
        <v>540000</v>
      </c>
      <c r="F7" s="226"/>
      <c r="G7" s="94" t="s">
        <v>46</v>
      </c>
      <c r="H7" s="95"/>
      <c r="J7" s="225" t="s">
        <v>41</v>
      </c>
      <c r="K7" s="354"/>
      <c r="L7" s="72" t="s">
        <v>94</v>
      </c>
    </row>
    <row r="8" spans="1:12" s="2" customFormat="1" ht="20.100000000000001" customHeight="1">
      <c r="A8" s="66"/>
      <c r="B8" s="65"/>
      <c r="C8" s="59"/>
      <c r="D8" s="59"/>
      <c r="E8" s="59"/>
      <c r="F8" s="59"/>
      <c r="G8" s="59"/>
      <c r="H8" s="59"/>
      <c r="I8" s="1"/>
      <c r="J8" s="225" t="s">
        <v>40</v>
      </c>
      <c r="K8" s="354"/>
      <c r="L8" s="73" t="s">
        <v>95</v>
      </c>
    </row>
    <row r="9" spans="1:12" s="2" customFormat="1" ht="20.100000000000001" customHeight="1">
      <c r="C9" s="99" t="s">
        <v>58</v>
      </c>
      <c r="J9" s="229"/>
      <c r="K9" s="222"/>
      <c r="L9" s="355" t="s">
        <v>54</v>
      </c>
    </row>
    <row r="10" spans="1:12" s="2" customFormat="1" ht="20.100000000000001" customHeight="1">
      <c r="A10" s="117" t="s">
        <v>53</v>
      </c>
      <c r="B10" s="64"/>
      <c r="C10" s="92" t="s">
        <v>59</v>
      </c>
      <c r="D10" s="63"/>
      <c r="E10" s="63"/>
      <c r="F10" s="63"/>
      <c r="G10" s="63"/>
      <c r="H10" s="63"/>
      <c r="I10" s="1"/>
      <c r="J10" s="62"/>
      <c r="K10" s="62"/>
      <c r="L10" s="61"/>
    </row>
    <row r="11" spans="1:12" s="2" customFormat="1" ht="20.100000000000001" customHeight="1">
      <c r="A11" s="109"/>
      <c r="B11" s="109"/>
      <c r="C11" s="99"/>
      <c r="D11" s="110"/>
      <c r="E11" s="110"/>
      <c r="F11" s="110"/>
      <c r="G11" s="110"/>
      <c r="H11" s="110"/>
      <c r="I11" s="1"/>
      <c r="J11" s="4"/>
      <c r="K11" s="4"/>
      <c r="L11" s="56"/>
    </row>
    <row r="12" spans="1:12" s="2" customFormat="1" ht="18" customHeight="1">
      <c r="A12" s="60"/>
      <c r="B12" s="115" t="s">
        <v>39</v>
      </c>
      <c r="C12" s="3"/>
      <c r="D12" s="58"/>
      <c r="E12" s="58"/>
      <c r="F12" s="58"/>
      <c r="G12" s="58"/>
      <c r="H12" s="57"/>
      <c r="I12" s="1"/>
      <c r="J12" s="1"/>
      <c r="K12" s="1"/>
      <c r="L12" s="1"/>
    </row>
    <row r="13" spans="1:12" s="2" customFormat="1" ht="18" customHeight="1">
      <c r="A13" s="4"/>
      <c r="D13" s="1"/>
      <c r="E13" s="1"/>
      <c r="F13" s="1"/>
      <c r="G13" s="1"/>
      <c r="H13" s="1"/>
      <c r="I13" s="114" t="s">
        <v>96</v>
      </c>
      <c r="J13" s="1"/>
      <c r="K13" s="1"/>
      <c r="L13" s="1"/>
    </row>
    <row r="14" spans="1:12" s="2" customFormat="1" ht="18" customHeight="1">
      <c r="A14" s="4"/>
      <c r="B14" s="114" t="s">
        <v>38</v>
      </c>
      <c r="C14" s="3"/>
      <c r="D14" s="1"/>
      <c r="E14" s="1"/>
      <c r="F14" s="1"/>
      <c r="G14" s="1"/>
      <c r="H14" s="1"/>
      <c r="I14" s="114" t="s">
        <v>97</v>
      </c>
      <c r="J14" s="1"/>
      <c r="K14" s="1"/>
      <c r="L14" s="1"/>
    </row>
    <row r="15" spans="1:12" s="2" customFormat="1" ht="18" customHeight="1">
      <c r="A15" s="4"/>
      <c r="B15" s="233" t="s">
        <v>55</v>
      </c>
      <c r="C15" s="234"/>
      <c r="D15" s="234"/>
      <c r="E15" s="234"/>
      <c r="F15" s="234"/>
      <c r="G15" s="235"/>
      <c r="H15" s="1"/>
      <c r="I15" s="253" t="s">
        <v>98</v>
      </c>
      <c r="J15" s="253"/>
      <c r="K15" s="253"/>
      <c r="L15" s="253"/>
    </row>
    <row r="16" spans="1:12" s="2" customFormat="1" ht="18" customHeight="1">
      <c r="A16" s="22"/>
      <c r="B16" s="236"/>
      <c r="C16" s="237"/>
      <c r="D16" s="237"/>
      <c r="E16" s="237"/>
      <c r="F16" s="237"/>
      <c r="G16" s="238"/>
      <c r="H16" s="1"/>
      <c r="I16" s="230" t="s">
        <v>99</v>
      </c>
      <c r="J16" s="230"/>
      <c r="K16" s="230"/>
      <c r="L16" s="230"/>
    </row>
    <row r="17" spans="1:13" s="2" customFormat="1" ht="18" customHeight="1">
      <c r="A17" s="22"/>
      <c r="B17" s="239"/>
      <c r="C17" s="240"/>
      <c r="D17" s="240"/>
      <c r="E17" s="240"/>
      <c r="F17" s="240"/>
      <c r="G17" s="241"/>
      <c r="H17" s="1"/>
      <c r="I17" s="230" t="s">
        <v>94</v>
      </c>
      <c r="J17" s="230"/>
      <c r="K17" s="230"/>
      <c r="L17" s="230"/>
    </row>
    <row r="18" spans="1:13" s="2" customFormat="1" ht="18" customHeight="1">
      <c r="A18" s="22"/>
      <c r="B18" s="100"/>
      <c r="C18" s="100"/>
      <c r="D18" s="100"/>
      <c r="E18" s="100"/>
      <c r="F18" s="100"/>
      <c r="G18" s="100"/>
      <c r="H18" s="1"/>
      <c r="I18" s="230" t="s">
        <v>100</v>
      </c>
      <c r="J18" s="230"/>
      <c r="K18" s="230"/>
      <c r="L18" s="230"/>
    </row>
    <row r="19" spans="1:13" s="16" customFormat="1" ht="21" customHeight="1" thickBot="1">
      <c r="A19" s="219" t="s">
        <v>37</v>
      </c>
      <c r="B19" s="218"/>
      <c r="C19" s="55"/>
      <c r="D19" s="55"/>
      <c r="M19" s="54"/>
    </row>
    <row r="20" spans="1:13" s="16" customFormat="1" ht="21" customHeight="1" thickBot="1">
      <c r="A20" s="248" t="s">
        <v>36</v>
      </c>
      <c r="B20" s="249"/>
      <c r="C20" s="249"/>
      <c r="D20" s="250"/>
      <c r="E20" s="251" t="s">
        <v>2</v>
      </c>
      <c r="F20" s="250"/>
      <c r="G20" s="251" t="s">
        <v>1</v>
      </c>
      <c r="H20" s="249"/>
      <c r="I20" s="249"/>
      <c r="J20" s="249"/>
      <c r="K20" s="249"/>
      <c r="L20" s="252"/>
      <c r="M20" s="97"/>
    </row>
    <row r="21" spans="1:13" s="16" customFormat="1" ht="21" customHeight="1" thickTop="1">
      <c r="A21" s="53">
        <v>1</v>
      </c>
      <c r="B21" s="52" t="s">
        <v>35</v>
      </c>
      <c r="C21" s="52"/>
      <c r="D21" s="51"/>
      <c r="E21" s="266">
        <f>+J45</f>
        <v>2284300</v>
      </c>
      <c r="F21" s="267"/>
      <c r="G21" s="50" t="s">
        <v>34</v>
      </c>
      <c r="H21" s="49"/>
      <c r="I21" s="49"/>
      <c r="J21" s="49"/>
      <c r="K21" s="49"/>
      <c r="L21" s="48"/>
      <c r="M21" s="96"/>
    </row>
    <row r="22" spans="1:13" s="16" customFormat="1" ht="21" customHeight="1">
      <c r="A22" s="46">
        <v>2</v>
      </c>
      <c r="B22" s="35" t="s">
        <v>33</v>
      </c>
      <c r="C22" s="35"/>
      <c r="D22" s="34"/>
      <c r="E22" s="231">
        <f>G52</f>
        <v>0</v>
      </c>
      <c r="F22" s="232"/>
      <c r="G22" s="37" t="s">
        <v>51</v>
      </c>
      <c r="H22" s="32"/>
      <c r="I22" s="32"/>
      <c r="J22" s="32"/>
      <c r="K22" s="32"/>
      <c r="L22" s="47"/>
      <c r="M22" s="96"/>
    </row>
    <row r="23" spans="1:13" s="16" customFormat="1" ht="21" customHeight="1">
      <c r="A23" s="46">
        <v>3</v>
      </c>
      <c r="B23" s="35" t="s">
        <v>32</v>
      </c>
      <c r="C23" s="35"/>
      <c r="D23" s="34"/>
      <c r="E23" s="231">
        <f>+E21+E22</f>
        <v>2284300</v>
      </c>
      <c r="F23" s="232"/>
      <c r="G23" s="37" t="s">
        <v>31</v>
      </c>
      <c r="H23" s="32"/>
      <c r="I23" s="32"/>
      <c r="J23" s="32"/>
      <c r="K23" s="32"/>
      <c r="L23" s="44"/>
      <c r="M23" s="96"/>
    </row>
    <row r="24" spans="1:13" s="16" customFormat="1" ht="21" customHeight="1">
      <c r="A24" s="46">
        <v>4</v>
      </c>
      <c r="B24" s="35" t="s">
        <v>30</v>
      </c>
      <c r="C24" s="35"/>
      <c r="D24" s="34"/>
      <c r="E24" s="231">
        <f>+ROUNDDOWN(E21*0.5385,0)</f>
        <v>1230095</v>
      </c>
      <c r="F24" s="232"/>
      <c r="G24" s="37" t="s">
        <v>29</v>
      </c>
      <c r="H24" s="32"/>
      <c r="I24" s="32"/>
      <c r="J24" s="45"/>
      <c r="K24" s="45"/>
      <c r="L24" s="47"/>
      <c r="M24" s="96"/>
    </row>
    <row r="25" spans="1:13" s="16" customFormat="1" ht="21" customHeight="1">
      <c r="A25" s="46">
        <v>5</v>
      </c>
      <c r="B25" s="35" t="s">
        <v>28</v>
      </c>
      <c r="C25" s="35"/>
      <c r="D25" s="34"/>
      <c r="E25" s="231">
        <f>E23+E24</f>
        <v>3514395</v>
      </c>
      <c r="F25" s="232"/>
      <c r="G25" s="37" t="s">
        <v>27</v>
      </c>
      <c r="H25" s="32"/>
      <c r="I25" s="32"/>
      <c r="J25" s="45"/>
      <c r="K25" s="45"/>
      <c r="L25" s="44"/>
      <c r="M25" s="96"/>
    </row>
    <row r="26" spans="1:13" s="16" customFormat="1" ht="21" customHeight="1">
      <c r="A26" s="46">
        <v>6</v>
      </c>
      <c r="B26" s="35" t="s">
        <v>26</v>
      </c>
      <c r="C26" s="35"/>
      <c r="D26" s="34"/>
      <c r="E26" s="231">
        <f>+ROUNDDOWN(E25*0.5385,0)</f>
        <v>1892501</v>
      </c>
      <c r="F26" s="232"/>
      <c r="G26" s="37" t="s">
        <v>25</v>
      </c>
      <c r="H26" s="32"/>
      <c r="I26" s="32"/>
      <c r="J26" s="45"/>
      <c r="K26" s="45"/>
      <c r="L26" s="44"/>
      <c r="M26" s="96"/>
    </row>
    <row r="27" spans="1:13" s="16" customFormat="1" ht="21" customHeight="1">
      <c r="A27" s="43" t="s">
        <v>24</v>
      </c>
      <c r="B27" s="42"/>
      <c r="C27" s="42"/>
      <c r="D27" s="41"/>
      <c r="E27" s="272">
        <f>+E25+E26</f>
        <v>5406896</v>
      </c>
      <c r="F27" s="273"/>
      <c r="G27" s="40" t="s">
        <v>56</v>
      </c>
      <c r="H27" s="39"/>
      <c r="I27" s="39"/>
      <c r="J27" s="39"/>
      <c r="K27" s="39"/>
      <c r="L27" s="38"/>
      <c r="M27" s="96"/>
    </row>
    <row r="28" spans="1:13" s="16" customFormat="1" ht="21" customHeight="1">
      <c r="A28" s="36" t="s">
        <v>23</v>
      </c>
      <c r="B28" s="35"/>
      <c r="C28" s="35"/>
      <c r="D28" s="34"/>
      <c r="E28" s="231">
        <f>ROUNDDOWN(E27,-4)</f>
        <v>5400000</v>
      </c>
      <c r="F28" s="232"/>
      <c r="G28" s="37" t="s">
        <v>22</v>
      </c>
      <c r="H28" s="32"/>
      <c r="I28" s="32"/>
      <c r="J28" s="32"/>
      <c r="K28" s="32"/>
      <c r="L28" s="31"/>
      <c r="M28" s="96"/>
    </row>
    <row r="29" spans="1:13" s="16" customFormat="1" ht="21" customHeight="1">
      <c r="A29" s="36" t="s">
        <v>21</v>
      </c>
      <c r="B29" s="35"/>
      <c r="C29" s="35"/>
      <c r="D29" s="34"/>
      <c r="E29" s="231">
        <f>+E28*0.1</f>
        <v>540000</v>
      </c>
      <c r="F29" s="232"/>
      <c r="G29" s="33">
        <v>0.1</v>
      </c>
      <c r="H29" s="32"/>
      <c r="I29" s="32"/>
      <c r="J29" s="32"/>
      <c r="K29" s="32"/>
      <c r="L29" s="31"/>
      <c r="M29" s="96"/>
    </row>
    <row r="30" spans="1:13" ht="21" customHeight="1" thickBot="1">
      <c r="A30" s="30" t="s">
        <v>20</v>
      </c>
      <c r="B30" s="29"/>
      <c r="C30" s="29"/>
      <c r="D30" s="29"/>
      <c r="E30" s="274">
        <f>+E28*1.1</f>
        <v>5940000.0000000009</v>
      </c>
      <c r="F30" s="275"/>
      <c r="G30" s="28"/>
      <c r="H30" s="27"/>
      <c r="I30" s="27"/>
      <c r="J30" s="27"/>
      <c r="K30" s="27"/>
      <c r="L30" s="26"/>
      <c r="M30" s="96"/>
    </row>
    <row r="31" spans="1:13" ht="21" customHeight="1">
      <c r="A31" s="25"/>
      <c r="B31" s="16"/>
      <c r="C31" s="16"/>
      <c r="D31" s="16"/>
      <c r="E31" s="24"/>
      <c r="F31" s="24"/>
      <c r="M31" s="23"/>
    </row>
    <row r="32" spans="1:13" ht="21" customHeight="1" thickBot="1">
      <c r="A32" s="219" t="s">
        <v>19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21"/>
      <c r="M32" s="20"/>
    </row>
    <row r="33" spans="1:14" ht="21" customHeight="1">
      <c r="A33" s="254" t="s">
        <v>18</v>
      </c>
      <c r="B33" s="255"/>
      <c r="C33" s="256"/>
      <c r="D33" s="75" t="s">
        <v>17</v>
      </c>
      <c r="E33" s="76" t="s">
        <v>16</v>
      </c>
      <c r="F33" s="76" t="s">
        <v>15</v>
      </c>
      <c r="G33" s="76" t="s">
        <v>14</v>
      </c>
      <c r="H33" s="76" t="s">
        <v>13</v>
      </c>
      <c r="I33" s="75" t="s">
        <v>12</v>
      </c>
      <c r="J33" s="77" t="s">
        <v>0</v>
      </c>
      <c r="K33" s="276" t="s">
        <v>1</v>
      </c>
      <c r="L33" s="277"/>
      <c r="N33" s="19"/>
    </row>
    <row r="34" spans="1:14" ht="21" customHeight="1" thickBot="1">
      <c r="A34" s="257"/>
      <c r="B34" s="258"/>
      <c r="C34" s="259"/>
      <c r="D34" s="78">
        <v>75800</v>
      </c>
      <c r="E34" s="79">
        <v>64800</v>
      </c>
      <c r="F34" s="79">
        <v>57000</v>
      </c>
      <c r="G34" s="79">
        <v>47200</v>
      </c>
      <c r="H34" s="79">
        <v>38400</v>
      </c>
      <c r="I34" s="78">
        <v>33600</v>
      </c>
      <c r="J34" s="80" t="s">
        <v>48</v>
      </c>
      <c r="K34" s="278"/>
      <c r="L34" s="279"/>
    </row>
    <row r="35" spans="1:14" s="14" customFormat="1" ht="21" customHeight="1" thickTop="1">
      <c r="A35" s="118" t="s">
        <v>57</v>
      </c>
      <c r="B35" s="264" t="s">
        <v>62</v>
      </c>
      <c r="C35" s="265"/>
      <c r="D35" s="119">
        <v>0.5</v>
      </c>
      <c r="E35" s="120">
        <v>1.5</v>
      </c>
      <c r="F35" s="120">
        <v>12</v>
      </c>
      <c r="G35" s="120">
        <v>12</v>
      </c>
      <c r="H35" s="120">
        <v>6</v>
      </c>
      <c r="I35" s="120"/>
      <c r="J35" s="121">
        <f t="shared" ref="J35:J43" si="0">+$D$34*D35+$E$34*E35+$F$34*F35+$G$34*G35+$H$34*H35+$I$34*I35</f>
        <v>1615900</v>
      </c>
      <c r="K35" s="270"/>
      <c r="L35" s="271"/>
      <c r="M35" s="15">
        <f t="shared" ref="M35:M43" si="1">+$D$34*D35+$E$34*E35+$F$34*F35+$G$34*G35+$H$34*H35+$I$34*I35</f>
        <v>1615900</v>
      </c>
    </row>
    <row r="36" spans="1:14" s="14" customFormat="1" ht="21" customHeight="1">
      <c r="A36" s="122" t="s">
        <v>63</v>
      </c>
      <c r="B36" s="260" t="s">
        <v>64</v>
      </c>
      <c r="C36" s="261"/>
      <c r="D36" s="123"/>
      <c r="E36" s="124"/>
      <c r="F36" s="124"/>
      <c r="G36" s="124">
        <f>3.5*3</f>
        <v>10.5</v>
      </c>
      <c r="H36" s="124">
        <f>1.5*3</f>
        <v>4.5</v>
      </c>
      <c r="I36" s="124"/>
      <c r="J36" s="141">
        <f t="shared" si="0"/>
        <v>668400</v>
      </c>
      <c r="K36" s="268" t="s">
        <v>93</v>
      </c>
      <c r="L36" s="269"/>
      <c r="M36" s="15">
        <f t="shared" si="1"/>
        <v>668400</v>
      </c>
    </row>
    <row r="37" spans="1:14" s="16" customFormat="1" ht="21" customHeight="1">
      <c r="A37" s="17"/>
      <c r="B37" s="262"/>
      <c r="C37" s="263"/>
      <c r="D37" s="18"/>
      <c r="E37" s="18"/>
      <c r="F37" s="18"/>
      <c r="G37" s="18"/>
      <c r="H37" s="18"/>
      <c r="I37" s="18"/>
      <c r="J37" s="128">
        <f t="shared" si="0"/>
        <v>0</v>
      </c>
      <c r="K37" s="268"/>
      <c r="L37" s="269"/>
      <c r="M37" s="15">
        <f t="shared" si="1"/>
        <v>0</v>
      </c>
    </row>
    <row r="38" spans="1:14" s="16" customFormat="1" ht="21" customHeight="1">
      <c r="A38" s="17"/>
      <c r="B38" s="262"/>
      <c r="C38" s="263"/>
      <c r="D38" s="18"/>
      <c r="E38" s="18"/>
      <c r="F38" s="18"/>
      <c r="G38" s="18"/>
      <c r="H38" s="18"/>
      <c r="I38" s="18"/>
      <c r="J38" s="128">
        <f t="shared" si="0"/>
        <v>0</v>
      </c>
      <c r="K38" s="286"/>
      <c r="L38" s="287"/>
      <c r="M38" s="15">
        <f t="shared" si="1"/>
        <v>0</v>
      </c>
    </row>
    <row r="39" spans="1:14" s="14" customFormat="1" ht="21" customHeight="1">
      <c r="A39" s="125"/>
      <c r="B39" s="260"/>
      <c r="C39" s="261"/>
      <c r="D39" s="126"/>
      <c r="E39" s="127"/>
      <c r="F39" s="127"/>
      <c r="G39" s="127"/>
      <c r="H39" s="127"/>
      <c r="I39" s="127"/>
      <c r="J39" s="129">
        <f t="shared" si="0"/>
        <v>0</v>
      </c>
      <c r="K39" s="284"/>
      <c r="L39" s="285"/>
      <c r="M39" s="15">
        <f t="shared" si="1"/>
        <v>0</v>
      </c>
    </row>
    <row r="40" spans="1:14" s="16" customFormat="1" ht="21" customHeight="1">
      <c r="A40" s="17"/>
      <c r="B40" s="262"/>
      <c r="C40" s="263"/>
      <c r="D40" s="18"/>
      <c r="E40" s="18"/>
      <c r="F40" s="18"/>
      <c r="G40" s="18"/>
      <c r="H40" s="18"/>
      <c r="I40" s="18"/>
      <c r="J40" s="128">
        <f t="shared" si="0"/>
        <v>0</v>
      </c>
      <c r="K40" s="268"/>
      <c r="L40" s="269"/>
      <c r="M40" s="15">
        <f t="shared" si="1"/>
        <v>0</v>
      </c>
    </row>
    <row r="41" spans="1:14" s="14" customFormat="1" ht="21" customHeight="1">
      <c r="A41" s="125"/>
      <c r="B41" s="260"/>
      <c r="C41" s="261"/>
      <c r="D41" s="126"/>
      <c r="E41" s="127"/>
      <c r="F41" s="127"/>
      <c r="G41" s="127"/>
      <c r="H41" s="127"/>
      <c r="I41" s="127"/>
      <c r="J41" s="129">
        <f t="shared" si="0"/>
        <v>0</v>
      </c>
      <c r="K41" s="286"/>
      <c r="L41" s="287"/>
      <c r="M41" s="15">
        <f t="shared" si="1"/>
        <v>0</v>
      </c>
    </row>
    <row r="42" spans="1:14" s="14" customFormat="1" ht="21" customHeight="1">
      <c r="A42" s="125"/>
      <c r="B42" s="260"/>
      <c r="C42" s="261"/>
      <c r="D42" s="126"/>
      <c r="E42" s="127"/>
      <c r="F42" s="127"/>
      <c r="G42" s="127"/>
      <c r="H42" s="127"/>
      <c r="I42" s="127"/>
      <c r="J42" s="129">
        <f t="shared" si="0"/>
        <v>0</v>
      </c>
      <c r="K42" s="286"/>
      <c r="L42" s="287"/>
      <c r="M42" s="15">
        <f t="shared" si="1"/>
        <v>0</v>
      </c>
    </row>
    <row r="43" spans="1:14" s="14" customFormat="1" ht="21" customHeight="1" thickBot="1">
      <c r="A43" s="125"/>
      <c r="B43" s="299"/>
      <c r="C43" s="300"/>
      <c r="D43" s="126"/>
      <c r="E43" s="127"/>
      <c r="F43" s="127"/>
      <c r="G43" s="127"/>
      <c r="H43" s="127"/>
      <c r="I43" s="127"/>
      <c r="J43" s="129">
        <f t="shared" si="0"/>
        <v>0</v>
      </c>
      <c r="K43" s="301"/>
      <c r="L43" s="302"/>
      <c r="M43" s="15">
        <f t="shared" si="1"/>
        <v>0</v>
      </c>
    </row>
    <row r="44" spans="1:14" ht="21" customHeight="1">
      <c r="A44" s="81"/>
      <c r="B44" s="82" t="s">
        <v>0</v>
      </c>
      <c r="C44" s="83" t="s">
        <v>11</v>
      </c>
      <c r="D44" s="84">
        <f>+SUM(D35:D43)</f>
        <v>0.5</v>
      </c>
      <c r="E44" s="84">
        <f t="shared" ref="E44:I44" si="2">+SUM(E35:E43)</f>
        <v>1.5</v>
      </c>
      <c r="F44" s="84">
        <f t="shared" si="2"/>
        <v>12</v>
      </c>
      <c r="G44" s="84">
        <f t="shared" si="2"/>
        <v>22.5</v>
      </c>
      <c r="H44" s="84">
        <f t="shared" si="2"/>
        <v>10.5</v>
      </c>
      <c r="I44" s="84">
        <f t="shared" si="2"/>
        <v>0</v>
      </c>
      <c r="J44" s="85">
        <f>SUM(D44:I44)</f>
        <v>47</v>
      </c>
      <c r="K44" s="303" t="s">
        <v>10</v>
      </c>
      <c r="L44" s="304"/>
      <c r="M44" s="13"/>
    </row>
    <row r="45" spans="1:14" ht="21" customHeight="1" thickBot="1">
      <c r="A45" s="86"/>
      <c r="B45" s="87"/>
      <c r="C45" s="88" t="s">
        <v>9</v>
      </c>
      <c r="D45" s="89">
        <f t="shared" ref="D45:I45" si="3">D44*D34</f>
        <v>37900</v>
      </c>
      <c r="E45" s="89">
        <f t="shared" si="3"/>
        <v>97200</v>
      </c>
      <c r="F45" s="89">
        <f t="shared" si="3"/>
        <v>684000</v>
      </c>
      <c r="G45" s="89">
        <f t="shared" si="3"/>
        <v>1062000</v>
      </c>
      <c r="H45" s="89">
        <f t="shared" si="3"/>
        <v>403200</v>
      </c>
      <c r="I45" s="89">
        <f t="shared" si="3"/>
        <v>0</v>
      </c>
      <c r="J45" s="90">
        <f>SUM(D45:I45)</f>
        <v>2284300</v>
      </c>
      <c r="K45" s="280" t="s">
        <v>8</v>
      </c>
      <c r="L45" s="281"/>
      <c r="M45" s="9"/>
    </row>
    <row r="46" spans="1:14" ht="21" customHeight="1">
      <c r="A46" s="12"/>
      <c r="B46" s="11"/>
      <c r="C46" s="11"/>
      <c r="D46" s="11"/>
      <c r="E46" s="10"/>
      <c r="F46" s="10"/>
      <c r="G46" s="10"/>
      <c r="H46" s="10"/>
      <c r="I46" s="10"/>
      <c r="J46" s="10"/>
      <c r="K46" s="10"/>
      <c r="L46" s="10"/>
      <c r="M46" s="9"/>
    </row>
    <row r="47" spans="1:14" ht="21" customHeight="1" thickBot="1">
      <c r="A47" s="220" t="s">
        <v>7</v>
      </c>
      <c r="B47" s="8"/>
      <c r="C47" s="8"/>
      <c r="D47" s="8"/>
      <c r="E47" s="5"/>
      <c r="F47" s="5"/>
      <c r="G47" s="5"/>
      <c r="H47" s="5"/>
      <c r="I47" s="5"/>
      <c r="J47" s="5"/>
      <c r="K47" s="5"/>
      <c r="L47" s="5"/>
      <c r="M47" s="1"/>
    </row>
    <row r="48" spans="1:14" ht="21" customHeight="1" thickBot="1">
      <c r="A48" s="291" t="s">
        <v>6</v>
      </c>
      <c r="B48" s="292"/>
      <c r="C48" s="247"/>
      <c r="D48" s="6" t="s">
        <v>5</v>
      </c>
      <c r="E48" s="7" t="s">
        <v>4</v>
      </c>
      <c r="F48" s="6" t="s">
        <v>3</v>
      </c>
      <c r="G48" s="246" t="s">
        <v>2</v>
      </c>
      <c r="H48" s="247"/>
      <c r="I48" s="246" t="s">
        <v>1</v>
      </c>
      <c r="J48" s="292"/>
      <c r="K48" s="292"/>
      <c r="L48" s="293"/>
    </row>
    <row r="49" spans="1:12" ht="21" customHeight="1" thickTop="1">
      <c r="A49" s="118"/>
      <c r="B49" s="260"/>
      <c r="C49" s="261"/>
      <c r="D49" s="101"/>
      <c r="E49" s="102"/>
      <c r="F49" s="130"/>
      <c r="G49" s="294"/>
      <c r="H49" s="295"/>
      <c r="I49" s="296"/>
      <c r="J49" s="297"/>
      <c r="K49" s="297"/>
      <c r="L49" s="298"/>
    </row>
    <row r="50" spans="1:12" ht="21" customHeight="1">
      <c r="A50" s="122"/>
      <c r="B50" s="131"/>
      <c r="C50" s="132"/>
      <c r="D50" s="101"/>
      <c r="E50" s="102"/>
      <c r="F50" s="111"/>
      <c r="G50" s="282"/>
      <c r="H50" s="283"/>
      <c r="I50" s="133"/>
      <c r="J50" s="134"/>
      <c r="K50" s="134"/>
      <c r="L50" s="135"/>
    </row>
    <row r="51" spans="1:12" ht="21" customHeight="1">
      <c r="A51" s="140"/>
      <c r="B51" s="136"/>
      <c r="C51" s="137"/>
      <c r="D51" s="138"/>
      <c r="E51" s="139"/>
      <c r="F51" s="103"/>
      <c r="G51" s="244"/>
      <c r="H51" s="245"/>
      <c r="I51" s="288"/>
      <c r="J51" s="289"/>
      <c r="K51" s="289"/>
      <c r="L51" s="290"/>
    </row>
    <row r="52" spans="1:12" ht="21" customHeight="1" thickBot="1">
      <c r="A52" s="108"/>
      <c r="B52" s="5" t="s">
        <v>0</v>
      </c>
      <c r="C52" s="104"/>
      <c r="D52" s="105"/>
      <c r="E52" s="106"/>
      <c r="F52" s="107"/>
      <c r="G52" s="242">
        <v>0</v>
      </c>
      <c r="H52" s="243"/>
      <c r="I52" s="112"/>
      <c r="J52" s="112"/>
      <c r="K52" s="112"/>
      <c r="L52" s="113"/>
    </row>
  </sheetData>
  <mergeCells count="58">
    <mergeCell ref="I51:L51"/>
    <mergeCell ref="B42:C42"/>
    <mergeCell ref="K42:L42"/>
    <mergeCell ref="A48:C48"/>
    <mergeCell ref="I48:L48"/>
    <mergeCell ref="B49:C49"/>
    <mergeCell ref="G49:H49"/>
    <mergeCell ref="I49:L49"/>
    <mergeCell ref="B43:C43"/>
    <mergeCell ref="K43:L43"/>
    <mergeCell ref="K44:L44"/>
    <mergeCell ref="K45:L45"/>
    <mergeCell ref="G50:H50"/>
    <mergeCell ref="B39:C39"/>
    <mergeCell ref="K39:L39"/>
    <mergeCell ref="K38:L38"/>
    <mergeCell ref="B38:C38"/>
    <mergeCell ref="B41:C41"/>
    <mergeCell ref="K41:L41"/>
    <mergeCell ref="B40:C40"/>
    <mergeCell ref="K40:L40"/>
    <mergeCell ref="B35:C35"/>
    <mergeCell ref="E21:F21"/>
    <mergeCell ref="K36:L36"/>
    <mergeCell ref="K37:L37"/>
    <mergeCell ref="K35:L35"/>
    <mergeCell ref="E29:F29"/>
    <mergeCell ref="E25:F25"/>
    <mergeCell ref="E27:F27"/>
    <mergeCell ref="E26:F26"/>
    <mergeCell ref="E22:F22"/>
    <mergeCell ref="E23:F23"/>
    <mergeCell ref="E24:F24"/>
    <mergeCell ref="E30:F30"/>
    <mergeCell ref="K33:L34"/>
    <mergeCell ref="J8:K9"/>
    <mergeCell ref="I17:L17"/>
    <mergeCell ref="E28:F28"/>
    <mergeCell ref="B15:G17"/>
    <mergeCell ref="G52:H52"/>
    <mergeCell ref="G51:H51"/>
    <mergeCell ref="G48:H48"/>
    <mergeCell ref="A20:D20"/>
    <mergeCell ref="E20:F20"/>
    <mergeCell ref="G20:L20"/>
    <mergeCell ref="I15:L15"/>
    <mergeCell ref="I16:L16"/>
    <mergeCell ref="I18:L18"/>
    <mergeCell ref="A33:C34"/>
    <mergeCell ref="B36:C36"/>
    <mergeCell ref="B37:C37"/>
    <mergeCell ref="A1:L1"/>
    <mergeCell ref="J4:K4"/>
    <mergeCell ref="J5:K5"/>
    <mergeCell ref="J6:K6"/>
    <mergeCell ref="E7:F7"/>
    <mergeCell ref="J7:K7"/>
    <mergeCell ref="A4:C5"/>
  </mergeCells>
  <phoneticPr fontId="21"/>
  <hyperlinks>
    <hyperlink ref="L9" r:id="rId1" xr:uid="{B6A760B7-53FE-4BBD-9477-A57D003E687D}"/>
  </hyperlinks>
  <printOptions horizontalCentered="1"/>
  <pageMargins left="0.39370078740157483" right="0.39370078740157483" top="0.39370078740157483" bottom="0.39370078740157483" header="0.39370078740157483" footer="0.39370078740157483"/>
  <pageSetup paperSize="9" scale="68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20DB1-EC57-4F47-A9D8-29009A471156}">
  <dimension ref="A1:K40"/>
  <sheetViews>
    <sheetView topLeftCell="A3" workbookViewId="0">
      <selection activeCell="V3" sqref="V3"/>
    </sheetView>
  </sheetViews>
  <sheetFormatPr defaultColWidth="9" defaultRowHeight="13.5"/>
  <cols>
    <col min="1" max="1" width="4.125" style="145" customWidth="1"/>
    <col min="2" max="2" width="29.125" style="144" bestFit="1" customWidth="1"/>
    <col min="3" max="3" width="16.875" style="144" customWidth="1"/>
    <col min="4" max="9" width="11.875" style="143" customWidth="1"/>
    <col min="10" max="11" width="18.375" style="143" customWidth="1"/>
    <col min="12" max="16384" width="9" style="142"/>
  </cols>
  <sheetData>
    <row r="1" spans="1:11" ht="58.5">
      <c r="A1" s="305" t="s">
        <v>92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</row>
    <row r="2" spans="1:11" ht="39.75">
      <c r="A2" s="307" t="s">
        <v>91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</row>
    <row r="3" spans="1:11" ht="26.25" thickBot="1">
      <c r="A3" s="216" t="s">
        <v>90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</row>
    <row r="4" spans="1:11" ht="19.5" thickBot="1">
      <c r="A4" s="309" t="s">
        <v>36</v>
      </c>
      <c r="B4" s="310"/>
      <c r="C4" s="311"/>
      <c r="D4" s="312" t="s">
        <v>2</v>
      </c>
      <c r="E4" s="311"/>
      <c r="F4" s="312" t="s">
        <v>1</v>
      </c>
      <c r="G4" s="310"/>
      <c r="H4" s="310"/>
      <c r="I4" s="310"/>
      <c r="J4" s="310"/>
      <c r="K4" s="313"/>
    </row>
    <row r="5" spans="1:11" ht="19.5" thickTop="1">
      <c r="A5" s="215">
        <v>1</v>
      </c>
      <c r="B5" s="214" t="s">
        <v>35</v>
      </c>
      <c r="C5" s="214"/>
      <c r="D5" s="314">
        <f>+J33</f>
        <v>1583500</v>
      </c>
      <c r="E5" s="315"/>
      <c r="F5" s="316" t="s">
        <v>89</v>
      </c>
      <c r="G5" s="317" t="s">
        <v>88</v>
      </c>
      <c r="H5" s="317"/>
      <c r="I5" s="317"/>
      <c r="J5" s="317"/>
      <c r="K5" s="318"/>
    </row>
    <row r="6" spans="1:11" ht="18.75">
      <c r="A6" s="212">
        <v>2</v>
      </c>
      <c r="B6" s="210" t="s">
        <v>33</v>
      </c>
      <c r="C6" s="210"/>
      <c r="D6" s="319">
        <f>+H38</f>
        <v>1080000</v>
      </c>
      <c r="E6" s="320"/>
      <c r="F6" s="321" t="s">
        <v>87</v>
      </c>
      <c r="G6" s="322" t="s">
        <v>86</v>
      </c>
      <c r="H6" s="322"/>
      <c r="I6" s="322"/>
      <c r="J6" s="322"/>
      <c r="K6" s="323"/>
    </row>
    <row r="7" spans="1:11" ht="18.75">
      <c r="A7" s="212">
        <v>3</v>
      </c>
      <c r="B7" s="213" t="s">
        <v>85</v>
      </c>
      <c r="C7" s="210"/>
      <c r="D7" s="319">
        <f>+D5+D6</f>
        <v>2663500</v>
      </c>
      <c r="E7" s="320"/>
      <c r="F7" s="321" t="s">
        <v>31</v>
      </c>
      <c r="G7" s="322" t="s">
        <v>84</v>
      </c>
      <c r="H7" s="322"/>
      <c r="I7" s="322"/>
      <c r="J7" s="322"/>
      <c r="K7" s="323"/>
    </row>
    <row r="8" spans="1:11" ht="18.75">
      <c r="A8" s="212">
        <v>4</v>
      </c>
      <c r="B8" s="210" t="s">
        <v>30</v>
      </c>
      <c r="C8" s="210"/>
      <c r="D8" s="319">
        <f>+ROUNDDOWN(D5*0.5385,0)</f>
        <v>852714</v>
      </c>
      <c r="E8" s="320"/>
      <c r="F8" s="321" t="s">
        <v>83</v>
      </c>
      <c r="G8" s="322" t="s">
        <v>82</v>
      </c>
      <c r="H8" s="322"/>
      <c r="I8" s="322"/>
      <c r="J8" s="322"/>
      <c r="K8" s="323"/>
    </row>
    <row r="9" spans="1:11" ht="18.75">
      <c r="A9" s="212">
        <v>5</v>
      </c>
      <c r="B9" s="213" t="s">
        <v>81</v>
      </c>
      <c r="C9" s="210"/>
      <c r="D9" s="319">
        <f>+D7+D8</f>
        <v>3516214</v>
      </c>
      <c r="E9" s="320"/>
      <c r="F9" s="321" t="s">
        <v>27</v>
      </c>
      <c r="G9" s="322" t="s">
        <v>80</v>
      </c>
      <c r="H9" s="322"/>
      <c r="I9" s="322"/>
      <c r="J9" s="322"/>
      <c r="K9" s="323"/>
    </row>
    <row r="10" spans="1:11" ht="18.75">
      <c r="A10" s="212">
        <v>6</v>
      </c>
      <c r="B10" s="210" t="s">
        <v>26</v>
      </c>
      <c r="C10" s="210"/>
      <c r="D10" s="319">
        <f>+ROUNDDOWN(D9*0.5385,0)</f>
        <v>1893481</v>
      </c>
      <c r="E10" s="320"/>
      <c r="F10" s="321" t="s">
        <v>25</v>
      </c>
      <c r="G10" s="322" t="s">
        <v>79</v>
      </c>
      <c r="H10" s="322"/>
      <c r="I10" s="322"/>
      <c r="J10" s="322"/>
      <c r="K10" s="323"/>
    </row>
    <row r="11" spans="1:11" ht="18.75">
      <c r="A11" s="211" t="s">
        <v>78</v>
      </c>
      <c r="B11" s="210"/>
      <c r="C11" s="210"/>
      <c r="D11" s="319">
        <f>+D9+D10</f>
        <v>5409695</v>
      </c>
      <c r="E11" s="320"/>
      <c r="F11" s="321" t="s">
        <v>77</v>
      </c>
      <c r="G11" s="322" t="s">
        <v>76</v>
      </c>
      <c r="H11" s="322"/>
      <c r="I11" s="322"/>
      <c r="J11" s="322"/>
      <c r="K11" s="323"/>
    </row>
    <row r="12" spans="1:11" ht="19.5" thickBot="1">
      <c r="A12" s="211" t="s">
        <v>23</v>
      </c>
      <c r="B12" s="210"/>
      <c r="C12" s="210"/>
      <c r="D12" s="319">
        <f>ROUNDDOWN(D11,-4)</f>
        <v>5400000</v>
      </c>
      <c r="E12" s="320"/>
      <c r="F12" s="321" t="s">
        <v>22</v>
      </c>
      <c r="G12" s="322" t="s">
        <v>75</v>
      </c>
      <c r="H12" s="322"/>
      <c r="I12" s="322"/>
      <c r="J12" s="322"/>
      <c r="K12" s="323"/>
    </row>
    <row r="13" spans="1:11" ht="19.5" thickBot="1">
      <c r="A13" s="209" t="s">
        <v>74</v>
      </c>
      <c r="B13" s="208"/>
      <c r="C13" s="207"/>
      <c r="D13" s="324">
        <f>+D12</f>
        <v>5400000</v>
      </c>
      <c r="E13" s="325"/>
      <c r="F13" s="326" t="s">
        <v>73</v>
      </c>
      <c r="G13" s="327"/>
      <c r="H13" s="327"/>
      <c r="I13" s="327"/>
      <c r="J13" s="327"/>
      <c r="K13" s="328"/>
    </row>
    <row r="14" spans="1:11" ht="30">
      <c r="A14" s="174"/>
      <c r="B14" s="173"/>
      <c r="C14" s="172"/>
      <c r="D14" s="206"/>
      <c r="E14" s="329"/>
      <c r="F14" s="330"/>
      <c r="G14" s="205"/>
      <c r="H14" s="204"/>
      <c r="I14" s="204"/>
      <c r="J14" s="201"/>
      <c r="K14" s="201"/>
    </row>
    <row r="15" spans="1:11" ht="26.25" thickBot="1">
      <c r="A15" s="169" t="s">
        <v>50</v>
      </c>
      <c r="B15" s="203"/>
      <c r="C15" s="203"/>
      <c r="D15" s="202"/>
      <c r="E15" s="202"/>
      <c r="F15" s="202"/>
      <c r="G15" s="202"/>
      <c r="H15" s="202"/>
      <c r="I15" s="202"/>
      <c r="J15" s="201"/>
      <c r="K15" s="201"/>
    </row>
    <row r="16" spans="1:11" ht="14.25">
      <c r="A16" s="331" t="s">
        <v>18</v>
      </c>
      <c r="B16" s="332"/>
      <c r="C16" s="333"/>
      <c r="D16" s="200" t="s">
        <v>17</v>
      </c>
      <c r="E16" s="200" t="s">
        <v>16</v>
      </c>
      <c r="F16" s="200" t="s">
        <v>15</v>
      </c>
      <c r="G16" s="200" t="s">
        <v>14</v>
      </c>
      <c r="H16" s="200" t="s">
        <v>13</v>
      </c>
      <c r="I16" s="200" t="s">
        <v>12</v>
      </c>
      <c r="J16" s="199" t="s">
        <v>0</v>
      </c>
      <c r="K16" s="337" t="s">
        <v>72</v>
      </c>
    </row>
    <row r="17" spans="1:11" ht="18" thickBot="1">
      <c r="A17" s="334"/>
      <c r="B17" s="335"/>
      <c r="C17" s="336"/>
      <c r="D17" s="198">
        <v>75800</v>
      </c>
      <c r="E17" s="198">
        <v>64800</v>
      </c>
      <c r="F17" s="198">
        <v>57000</v>
      </c>
      <c r="G17" s="198">
        <v>47200</v>
      </c>
      <c r="H17" s="198">
        <v>38400</v>
      </c>
      <c r="I17" s="198">
        <v>33600</v>
      </c>
      <c r="J17" s="197" t="s">
        <v>71</v>
      </c>
      <c r="K17" s="338"/>
    </row>
    <row r="18" spans="1:11" ht="24.75" thickTop="1">
      <c r="A18" s="196" t="s">
        <v>70</v>
      </c>
      <c r="B18" s="342" t="s">
        <v>69</v>
      </c>
      <c r="C18" s="343"/>
      <c r="D18" s="195">
        <v>0.5</v>
      </c>
      <c r="E18" s="195">
        <v>1</v>
      </c>
      <c r="F18" s="195">
        <f>2*6</f>
        <v>12</v>
      </c>
      <c r="G18" s="195">
        <f>2*6</f>
        <v>12</v>
      </c>
      <c r="H18" s="195">
        <f>1*6</f>
        <v>6</v>
      </c>
      <c r="I18" s="195"/>
      <c r="J18" s="194">
        <f>+$D$17*D18+$E$17*E18+$F$17*F18+$G$17*G18+$H$17*H18+$I$17*I18</f>
        <v>1583500</v>
      </c>
      <c r="K18" s="193"/>
    </row>
    <row r="19" spans="1:11" ht="18.75">
      <c r="A19" s="192"/>
      <c r="B19" s="344"/>
      <c r="C19" s="345"/>
      <c r="D19" s="189"/>
      <c r="E19" s="189"/>
      <c r="F19" s="189"/>
      <c r="G19" s="189"/>
      <c r="H19" s="189"/>
      <c r="I19" s="189"/>
      <c r="J19" s="188">
        <f>+$D$17*D19+$E$17*E19+$F$17*F19+$G$17*G19+$H$17*H19+$I$17*I19</f>
        <v>0</v>
      </c>
      <c r="K19" s="187"/>
    </row>
    <row r="20" spans="1:11" ht="24">
      <c r="A20" s="192"/>
      <c r="B20" s="344"/>
      <c r="C20" s="346"/>
      <c r="D20" s="189"/>
      <c r="E20" s="189"/>
      <c r="F20" s="189"/>
      <c r="G20" s="189"/>
      <c r="H20" s="189"/>
      <c r="I20" s="189"/>
      <c r="J20" s="188">
        <f>+$D$17*D20+$E$17*E20+$F$17*F20+$G$17*G20+$H$17*H20+$I$17*I20</f>
        <v>0</v>
      </c>
      <c r="K20" s="187"/>
    </row>
    <row r="21" spans="1:11" ht="24">
      <c r="A21" s="192"/>
      <c r="B21" s="344"/>
      <c r="C21" s="346"/>
      <c r="D21" s="189"/>
      <c r="E21" s="189"/>
      <c r="F21" s="189"/>
      <c r="G21" s="189"/>
      <c r="H21" s="189"/>
      <c r="I21" s="189"/>
      <c r="J21" s="188">
        <f>+$D$17*D21+$E$17*E21+$F$17*F21+$G$17*G21+$H$17*H21+$I$17*I21</f>
        <v>0</v>
      </c>
      <c r="K21" s="187"/>
    </row>
    <row r="22" spans="1:11" ht="24">
      <c r="A22" s="192"/>
      <c r="B22" s="191"/>
      <c r="C22" s="190"/>
      <c r="D22" s="189"/>
      <c r="E22" s="189"/>
      <c r="F22" s="189"/>
      <c r="G22" s="189"/>
      <c r="H22" s="189"/>
      <c r="I22" s="189"/>
      <c r="J22" s="188"/>
      <c r="K22" s="187"/>
    </row>
    <row r="23" spans="1:11" ht="24">
      <c r="A23" s="192"/>
      <c r="B23" s="191"/>
      <c r="C23" s="190"/>
      <c r="D23" s="189"/>
      <c r="E23" s="189"/>
      <c r="F23" s="189"/>
      <c r="G23" s="189"/>
      <c r="H23" s="189"/>
      <c r="I23" s="189"/>
      <c r="J23" s="188"/>
      <c r="K23" s="187"/>
    </row>
    <row r="24" spans="1:11" ht="24">
      <c r="A24" s="192"/>
      <c r="B24" s="191"/>
      <c r="C24" s="190"/>
      <c r="D24" s="189"/>
      <c r="E24" s="189"/>
      <c r="F24" s="189"/>
      <c r="G24" s="189"/>
      <c r="H24" s="189"/>
      <c r="I24" s="189"/>
      <c r="J24" s="188"/>
      <c r="K24" s="187"/>
    </row>
    <row r="25" spans="1:11" ht="24">
      <c r="A25" s="192"/>
      <c r="B25" s="191"/>
      <c r="C25" s="190"/>
      <c r="D25" s="189"/>
      <c r="E25" s="189"/>
      <c r="F25" s="189"/>
      <c r="G25" s="189"/>
      <c r="H25" s="189"/>
      <c r="I25" s="189"/>
      <c r="J25" s="188"/>
      <c r="K25" s="187"/>
    </row>
    <row r="26" spans="1:11" ht="24">
      <c r="A26" s="192"/>
      <c r="B26" s="191"/>
      <c r="C26" s="190"/>
      <c r="D26" s="189"/>
      <c r="E26" s="189"/>
      <c r="F26" s="189"/>
      <c r="G26" s="189"/>
      <c r="H26" s="189"/>
      <c r="I26" s="189"/>
      <c r="J26" s="188"/>
      <c r="K26" s="187"/>
    </row>
    <row r="27" spans="1:11" ht="24">
      <c r="A27" s="192"/>
      <c r="B27" s="191"/>
      <c r="C27" s="190"/>
      <c r="D27" s="189"/>
      <c r="E27" s="189"/>
      <c r="F27" s="189"/>
      <c r="G27" s="189"/>
      <c r="H27" s="189"/>
      <c r="I27" s="189"/>
      <c r="J27" s="188"/>
      <c r="K27" s="187"/>
    </row>
    <row r="28" spans="1:11" ht="24">
      <c r="A28" s="192"/>
      <c r="B28" s="191"/>
      <c r="C28" s="190"/>
      <c r="D28" s="189"/>
      <c r="E28" s="189"/>
      <c r="F28" s="189"/>
      <c r="G28" s="189"/>
      <c r="H28" s="189"/>
      <c r="I28" s="189"/>
      <c r="J28" s="188"/>
      <c r="K28" s="187"/>
    </row>
    <row r="29" spans="1:11" ht="24">
      <c r="A29" s="192"/>
      <c r="B29" s="344"/>
      <c r="C29" s="346"/>
      <c r="D29" s="189"/>
      <c r="E29" s="189"/>
      <c r="F29" s="189"/>
      <c r="G29" s="189"/>
      <c r="H29" s="189"/>
      <c r="I29" s="189"/>
      <c r="J29" s="188"/>
      <c r="K29" s="187"/>
    </row>
    <row r="30" spans="1:11" ht="24">
      <c r="A30" s="192"/>
      <c r="B30" s="344"/>
      <c r="C30" s="346"/>
      <c r="D30" s="189"/>
      <c r="E30" s="189"/>
      <c r="F30" s="189"/>
      <c r="G30" s="189"/>
      <c r="H30" s="189"/>
      <c r="I30" s="189"/>
      <c r="J30" s="188"/>
      <c r="K30" s="187"/>
    </row>
    <row r="31" spans="1:11" ht="24.75" thickBot="1">
      <c r="A31" s="192"/>
      <c r="B31" s="344"/>
      <c r="C31" s="346"/>
      <c r="D31" s="189"/>
      <c r="E31" s="189"/>
      <c r="F31" s="189"/>
      <c r="G31" s="189"/>
      <c r="H31" s="189"/>
      <c r="I31" s="189"/>
      <c r="J31" s="188"/>
      <c r="K31" s="187"/>
    </row>
    <row r="32" spans="1:11" ht="18.75">
      <c r="A32" s="186"/>
      <c r="B32" s="185" t="s">
        <v>0</v>
      </c>
      <c r="C32" s="184" t="s">
        <v>11</v>
      </c>
      <c r="D32" s="183">
        <f t="shared" ref="D32:I32" si="0">+SUM(D18:D31)</f>
        <v>0.5</v>
      </c>
      <c r="E32" s="183">
        <f t="shared" si="0"/>
        <v>1</v>
      </c>
      <c r="F32" s="183">
        <f t="shared" si="0"/>
        <v>12</v>
      </c>
      <c r="G32" s="183">
        <f t="shared" si="0"/>
        <v>12</v>
      </c>
      <c r="H32" s="183">
        <f t="shared" si="0"/>
        <v>6</v>
      </c>
      <c r="I32" s="183">
        <f t="shared" si="0"/>
        <v>0</v>
      </c>
      <c r="J32" s="182">
        <f>SUM(D32:I32)</f>
        <v>31.5</v>
      </c>
      <c r="K32" s="181" t="s">
        <v>68</v>
      </c>
    </row>
    <row r="33" spans="1:11" ht="19.5" thickBot="1">
      <c r="A33" s="180"/>
      <c r="B33" s="179"/>
      <c r="C33" s="178" t="s">
        <v>9</v>
      </c>
      <c r="D33" s="177">
        <f t="shared" ref="D33:I33" si="1">+D17*D32</f>
        <v>37900</v>
      </c>
      <c r="E33" s="177">
        <f t="shared" si="1"/>
        <v>64800</v>
      </c>
      <c r="F33" s="177">
        <f t="shared" si="1"/>
        <v>684000</v>
      </c>
      <c r="G33" s="177">
        <f t="shared" si="1"/>
        <v>566400</v>
      </c>
      <c r="H33" s="177">
        <f t="shared" si="1"/>
        <v>230400</v>
      </c>
      <c r="I33" s="177">
        <f t="shared" si="1"/>
        <v>0</v>
      </c>
      <c r="J33" s="176">
        <f>SUM(D33:I33)</f>
        <v>1583500</v>
      </c>
      <c r="K33" s="175" t="s">
        <v>67</v>
      </c>
    </row>
    <row r="34" spans="1:11" ht="17.25">
      <c r="A34" s="174"/>
      <c r="B34" s="173"/>
      <c r="C34" s="172"/>
      <c r="D34" s="171"/>
      <c r="E34" s="171"/>
      <c r="F34" s="171"/>
      <c r="G34" s="171"/>
      <c r="H34" s="171"/>
      <c r="I34" s="171"/>
      <c r="J34" s="170"/>
      <c r="K34" s="170"/>
    </row>
    <row r="35" spans="1:11" ht="26.25" thickBot="1">
      <c r="A35" s="169" t="s">
        <v>7</v>
      </c>
      <c r="B35" s="168"/>
      <c r="C35" s="168"/>
      <c r="D35" s="168"/>
      <c r="E35" s="167"/>
      <c r="F35" s="167"/>
      <c r="G35" s="167"/>
      <c r="H35" s="167"/>
      <c r="I35" s="167"/>
      <c r="J35" s="166"/>
      <c r="K35" s="166"/>
    </row>
    <row r="36" spans="1:11" ht="19.5" thickBot="1">
      <c r="A36" s="351" t="s">
        <v>6</v>
      </c>
      <c r="B36" s="352"/>
      <c r="C36" s="353"/>
      <c r="D36" s="164" t="s">
        <v>5</v>
      </c>
      <c r="E36" s="165" t="s">
        <v>4</v>
      </c>
      <c r="F36" s="339" t="s">
        <v>3</v>
      </c>
      <c r="G36" s="311"/>
      <c r="H36" s="339" t="s">
        <v>2</v>
      </c>
      <c r="I36" s="311"/>
      <c r="J36" s="339" t="s">
        <v>1</v>
      </c>
      <c r="K36" s="313"/>
    </row>
    <row r="37" spans="1:11" ht="21" thickTop="1" thickBot="1">
      <c r="A37" s="163"/>
      <c r="B37" s="162" t="s">
        <v>66</v>
      </c>
      <c r="C37" s="161"/>
      <c r="D37" s="160" t="s">
        <v>49</v>
      </c>
      <c r="E37" s="159">
        <v>1</v>
      </c>
      <c r="F37" s="157"/>
      <c r="G37" s="158">
        <v>1080000</v>
      </c>
      <c r="H37" s="340">
        <f>G37*E37</f>
        <v>1080000</v>
      </c>
      <c r="I37" s="341"/>
      <c r="J37" s="156"/>
      <c r="K37" s="155"/>
    </row>
    <row r="38" spans="1:11" ht="19.5" thickBot="1">
      <c r="A38" s="154"/>
      <c r="B38" s="347" t="s">
        <v>65</v>
      </c>
      <c r="C38" s="348"/>
      <c r="D38" s="153"/>
      <c r="E38" s="152"/>
      <c r="F38" s="151"/>
      <c r="G38" s="150"/>
      <c r="H38" s="349">
        <f>H37</f>
        <v>1080000</v>
      </c>
      <c r="I38" s="350"/>
      <c r="J38" s="149"/>
      <c r="K38" s="148"/>
    </row>
    <row r="40" spans="1:11" ht="14.25">
      <c r="A40" s="147"/>
      <c r="B40" s="146"/>
    </row>
  </sheetData>
  <mergeCells count="40">
    <mergeCell ref="B38:C38"/>
    <mergeCell ref="H38:I38"/>
    <mergeCell ref="B31:C31"/>
    <mergeCell ref="A36:C36"/>
    <mergeCell ref="F36:G36"/>
    <mergeCell ref="H36:I36"/>
    <mergeCell ref="E14:F14"/>
    <mergeCell ref="A16:C17"/>
    <mergeCell ref="K16:K17"/>
    <mergeCell ref="J36:K36"/>
    <mergeCell ref="H37:I37"/>
    <mergeCell ref="B18:C18"/>
    <mergeCell ref="B19:C19"/>
    <mergeCell ref="B20:C20"/>
    <mergeCell ref="B21:C21"/>
    <mergeCell ref="B29:C29"/>
    <mergeCell ref="B30:C30"/>
    <mergeCell ref="D11:E11"/>
    <mergeCell ref="F11:K11"/>
    <mergeCell ref="D12:E12"/>
    <mergeCell ref="F12:K12"/>
    <mergeCell ref="D13:E13"/>
    <mergeCell ref="F13:K13"/>
    <mergeCell ref="D8:E8"/>
    <mergeCell ref="F8:K8"/>
    <mergeCell ref="D9:E9"/>
    <mergeCell ref="F9:K9"/>
    <mergeCell ref="D10:E10"/>
    <mergeCell ref="F10:K10"/>
    <mergeCell ref="D5:E5"/>
    <mergeCell ref="F5:K5"/>
    <mergeCell ref="D6:E6"/>
    <mergeCell ref="F6:K6"/>
    <mergeCell ref="D7:E7"/>
    <mergeCell ref="F7:K7"/>
    <mergeCell ref="A1:K1"/>
    <mergeCell ref="A2:K2"/>
    <mergeCell ref="A4:C4"/>
    <mergeCell ref="D4:E4"/>
    <mergeCell ref="F4:K4"/>
  </mergeCells>
  <phoneticPr fontId="2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参考御見積書</vt:lpstr>
      <vt:lpstr>浜野さんより</vt:lpstr>
      <vt:lpstr>参考御見積書!Print_Area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本田志保</dc:creator>
  <cp:lastModifiedBy>本田志保</cp:lastModifiedBy>
  <cp:lastPrinted>2024-08-28T01:18:52Z</cp:lastPrinted>
  <dcterms:created xsi:type="dcterms:W3CDTF">2024-01-30T08:41:21Z</dcterms:created>
  <dcterms:modified xsi:type="dcterms:W3CDTF">2024-08-28T01:19:06Z</dcterms:modified>
</cp:coreProperties>
</file>