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mas_thesis_datascience\Measurements\"/>
    </mc:Choice>
  </mc:AlternateContent>
  <xr:revisionPtr revIDLastSave="0" documentId="13_ncr:1_{5D4A1AD7-CF4D-4573-A893-9E4F2F4C5BC5}" xr6:coauthVersionLast="47" xr6:coauthVersionMax="47" xr10:uidLastSave="{00000000-0000-0000-0000-000000000000}"/>
  <bookViews>
    <workbookView xWindow="-96" yWindow="-96" windowWidth="23232" windowHeight="13872" activeTab="1" xr2:uid="{1ED05585-115A-4DC3-B570-E363C4ED1C1F}"/>
  </bookViews>
  <sheets>
    <sheet name="Sheet5" sheetId="6" r:id="rId1"/>
    <sheet name="Sheet7" sheetId="8" r:id="rId2"/>
    <sheet name="Table1" sheetId="5" r:id="rId3"/>
    <sheet name="Deployment Times" sheetId="1" r:id="rId4"/>
    <sheet name="Plain Python LoC" sheetId="2" r:id="rId5"/>
    <sheet name="Kedro LoC" sheetId="3" r:id="rId6"/>
    <sheet name="Lambda LoC" sheetId="4" r:id="rId7"/>
  </sheets>
  <definedNames>
    <definedName name="ExternalData_1" localSheetId="2" hidden="1">Table1!$A$1:$C$9</definedName>
  </definedName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8" l="1"/>
  <c r="R4" i="8"/>
  <c r="R5" i="8"/>
  <c r="Q3" i="8"/>
  <c r="Q4" i="8"/>
  <c r="Q5" i="8"/>
  <c r="P3" i="8"/>
  <c r="P4" i="8"/>
  <c r="P5" i="8"/>
  <c r="O3" i="8"/>
  <c r="O4" i="8"/>
  <c r="O5" i="8"/>
  <c r="S5" i="8" s="1"/>
  <c r="E7" i="1"/>
  <c r="E2" i="1"/>
  <c r="E3" i="1"/>
  <c r="E4" i="1"/>
  <c r="E5" i="1"/>
  <c r="E6" i="1"/>
  <c r="K3" i="4"/>
  <c r="D3" i="2"/>
  <c r="K3" i="2" s="1"/>
  <c r="K3" i="3"/>
  <c r="S4" i="8" l="1"/>
  <c r="S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5E0213-9674-4004-BB13-2AD33981831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<sst xmlns="http://schemas.openxmlformats.org/spreadsheetml/2006/main" count="269" uniqueCount="200">
  <si>
    <t>Plain Python</t>
  </si>
  <si>
    <t>Kedro</t>
  </si>
  <si>
    <t>Lambda</t>
  </si>
  <si>
    <t>1m 49s</t>
  </si>
  <si>
    <t>1m 44s</t>
  </si>
  <si>
    <t>1m 48s</t>
  </si>
  <si>
    <t>1m 40s</t>
  </si>
  <si>
    <t>2m 21s</t>
  </si>
  <si>
    <t>2m 44s</t>
  </si>
  <si>
    <t>2m 37s</t>
  </si>
  <si>
    <t>2m 34s</t>
  </si>
  <si>
    <t>2m 35s</t>
  </si>
  <si>
    <t>2m 30s</t>
  </si>
  <si>
    <t>2m 25s</t>
  </si>
  <si>
    <t>6m 39s</t>
  </si>
  <si>
    <t>5m 49s</t>
  </si>
  <si>
    <t>6m 44s</t>
  </si>
  <si>
    <t>5m 59s</t>
  </si>
  <si>
    <t>5m 46s</t>
  </si>
  <si>
    <t>6m 0s</t>
  </si>
  <si>
    <t>5m 26s</t>
  </si>
  <si>
    <t>5m 37s</t>
  </si>
  <si>
    <t>LoC</t>
  </si>
  <si>
    <t>File</t>
  </si>
  <si>
    <t xml:space="preserve">.github/workflows/build-deploy.yml                  </t>
  </si>
  <si>
    <t xml:space="preserve">.gitignore                                          </t>
  </si>
  <si>
    <t xml:space="preserve">Dockerfile                                          </t>
  </si>
  <si>
    <t xml:space="preserve">config.ini                                          </t>
  </si>
  <si>
    <t xml:space="preserve">config_aws.ini                                      </t>
  </si>
  <si>
    <t xml:space="preserve">dp_plain_python/__init__.py                         </t>
  </si>
  <si>
    <t xml:space="preserve">dp_plain_python/analytics/__init__.py               </t>
  </si>
  <si>
    <t xml:space="preserve">dp_plain_python/analytics/run_analytics.py          </t>
  </si>
  <si>
    <t xml:space="preserve">dp_plain_python/api.py                              </t>
  </si>
  <si>
    <t xml:space="preserve">dp_plain_python/environment/__init__.py             </t>
  </si>
  <si>
    <t xml:space="preserve">dp_plain_python/environment/config.py               </t>
  </si>
  <si>
    <t xml:space="preserve">dp_plain_python/environment/file_storage.py         </t>
  </si>
  <si>
    <t xml:space="preserve">dp_plain_python/environment/file_storage_test.py    </t>
  </si>
  <si>
    <t xml:space="preserve">dp_plain_python/extract/__init__.py                 </t>
  </si>
  <si>
    <t xml:space="preserve">dp_plain_python/extract/geolocation.py              </t>
  </si>
  <si>
    <t xml:space="preserve">dp_plain_python/extract/run_extract.py              </t>
  </si>
  <si>
    <t xml:space="preserve">dp_plain_python/load/__init__.py                    </t>
  </si>
  <si>
    <t xml:space="preserve">dp_plain_python/load/run_load.py                    </t>
  </si>
  <si>
    <t xml:space="preserve">dp_plain_python/run_all.py                          </t>
  </si>
  <si>
    <t xml:space="preserve">dp_plain_python/transform/__init__.py               </t>
  </si>
  <si>
    <t xml:space="preserve">dp_plain_python/transform/clean_address.py          </t>
  </si>
  <si>
    <t xml:space="preserve">dp_plain_python/transform/clean_malls.py            </t>
  </si>
  <si>
    <t xml:space="preserve">dp_plain_python/transform/clean_mrt_stations.py     </t>
  </si>
  <si>
    <t xml:space="preserve">dp_plain_python/transform/clean_resale_prices.py    </t>
  </si>
  <si>
    <t>dp_plain_python/transform/run_analytics_transform.py</t>
  </si>
  <si>
    <t xml:space="preserve">dp_plain_python/utils/__init__.py                   </t>
  </si>
  <si>
    <t xml:space="preserve">dp_plain_python/utils/coalesce_columns.py           </t>
  </si>
  <si>
    <t xml:space="preserve">dp_plain_python/utils/select_columns.py             </t>
  </si>
  <si>
    <t xml:space="preserve">pyproject.toml                                      </t>
  </si>
  <si>
    <t xml:space="preserve">total                                               </t>
  </si>
  <si>
    <t>Total</t>
  </si>
  <si>
    <t>Extract</t>
  </si>
  <si>
    <t>Load</t>
  </si>
  <si>
    <t>Transform</t>
  </si>
  <si>
    <t>Analytics</t>
  </si>
  <si>
    <t>poetry.lock file removed</t>
  </si>
  <si>
    <t>supports local file system</t>
  </si>
  <si>
    <t>Utils</t>
  </si>
  <si>
    <t>CICD</t>
  </si>
  <si>
    <t>Other</t>
  </si>
  <si>
    <t>All custom code</t>
  </si>
  <si>
    <t xml:space="preserve">.github/workflows/build-deploy.yml                                       </t>
  </si>
  <si>
    <t xml:space="preserve">.gitignore                                                               </t>
  </si>
  <si>
    <t xml:space="preserve">conf/base/catalog.yml                                                    </t>
  </si>
  <si>
    <t xml:space="preserve">conf/base/logging.yml                                                    </t>
  </si>
  <si>
    <t xml:space="preserve">conf/base/parameters.yml                                                 </t>
  </si>
  <si>
    <t xml:space="preserve">conf/local/.gitkeep                                                      </t>
  </si>
  <si>
    <t xml:space="preserve">data/02_storage/.gitkeep                                                 </t>
  </si>
  <si>
    <t xml:space="preserve">data/03_transformed_analytics/.gitkeep                                   </t>
  </si>
  <si>
    <t xml:space="preserve">data/04_analytics/.gitkeep                                               </t>
  </si>
  <si>
    <t xml:space="preserve">logs/.gitkeep                                                            </t>
  </si>
  <si>
    <t xml:space="preserve">notebooks/.gitkeep                                                       </t>
  </si>
  <si>
    <t xml:space="preserve">pyproject.toml                                                           </t>
  </si>
  <si>
    <t xml:space="preserve">setup.cfg                                                                </t>
  </si>
  <si>
    <t xml:space="preserve">src/dp_kedro/__init__.py                                                 </t>
  </si>
  <si>
    <t xml:space="preserve">src/dp_kedro/__main__.py                                                 </t>
  </si>
  <si>
    <t xml:space="preserve">src/dp_kedro/pipeline_registry.py                                        </t>
  </si>
  <si>
    <t xml:space="preserve">src/dp_kedro/pipelines/__init__.py                                       </t>
  </si>
  <si>
    <t xml:space="preserve">src/dp_kedro/pipelines/analytics/__init__.py                             </t>
  </si>
  <si>
    <t xml:space="preserve">src/dp_kedro/pipelines/analytics/nodes.py                                </t>
  </si>
  <si>
    <t xml:space="preserve">src/dp_kedro/pipelines/analytics/pipeline.py                             </t>
  </si>
  <si>
    <t xml:space="preserve">src/dp_kedro/pipelines/extract_data/__init__.py                          </t>
  </si>
  <si>
    <t xml:space="preserve">src/dp_kedro/pipelines/extract_data/nodes.py                             </t>
  </si>
  <si>
    <t xml:space="preserve">src/dp_kedro/pipelines/extract_data/pipeline.py                          </t>
  </si>
  <si>
    <t xml:space="preserve">src/dp_kedro/pipelines/load_data/__init__.py                             </t>
  </si>
  <si>
    <t xml:space="preserve">src/dp_kedro/pipelines/load_data/nodes.py                                </t>
  </si>
  <si>
    <t xml:space="preserve">src/dp_kedro/pipelines/load_data/pipeline.py                             </t>
  </si>
  <si>
    <t xml:space="preserve">src/dp_kedro/pipelines/transform_for_analytics/__init__.py               </t>
  </si>
  <si>
    <t xml:space="preserve">src/dp_kedro/pipelines/transform_for_analytics/node_feature_set.py       </t>
  </si>
  <si>
    <t xml:space="preserve">src/dp_kedro/pipelines/transform_for_analytics/nodes_hdb_address.py      </t>
  </si>
  <si>
    <t>src/dp_kedro/pipelines/transform_for_analytics/nodes_hdb_resale_prices.py</t>
  </si>
  <si>
    <t xml:space="preserve">src/dp_kedro/pipelines/transform_for_analytics/nodes_malls.py            </t>
  </si>
  <si>
    <t xml:space="preserve">src/dp_kedro/pipelines/transform_for_analytics/nodes_mrt_stations.py     </t>
  </si>
  <si>
    <t xml:space="preserve">src/dp_kedro/pipelines/transform_for_analytics/pipeline.py               </t>
  </si>
  <si>
    <t xml:space="preserve">src/dp_kedro/settings.py                                                 </t>
  </si>
  <si>
    <t xml:space="preserve">src/requirements.txt                                                     </t>
  </si>
  <si>
    <t xml:space="preserve">src/setup.py                                                             </t>
  </si>
  <si>
    <t xml:space="preserve">src/tests/__init__.py                                                    </t>
  </si>
  <si>
    <t xml:space="preserve">src/tests/pipelines/__init__.py                                          </t>
  </si>
  <si>
    <t xml:space="preserve">src/tests/test_run.py                                                    </t>
  </si>
  <si>
    <t xml:space="preserve">src/utils/__init__.py                                                    </t>
  </si>
  <si>
    <t xml:space="preserve">src/utils/coalesce_columns.py                                            </t>
  </si>
  <si>
    <t xml:space="preserve">src/utils/select_columns.py                                              </t>
  </si>
  <si>
    <t>docs/source removed</t>
  </si>
  <si>
    <t xml:space="preserve">.github/workflows/build-deploy.yml                              </t>
  </si>
  <si>
    <t xml:space="preserve">.gitignore                                                      </t>
  </si>
  <si>
    <t xml:space="preserve">environment/__init__.py                                         </t>
  </si>
  <si>
    <t xml:space="preserve">environment/config.json                                         </t>
  </si>
  <si>
    <t xml:space="preserve">functions/analytics/Dockerfile                                  </t>
  </si>
  <si>
    <t xml:space="preserve">functions/analytics/__init__.py                                 </t>
  </si>
  <si>
    <t xml:space="preserve">functions/analytics/function.py                                 </t>
  </si>
  <si>
    <t xml:space="preserve">functions/analytics/requirements.txt                            </t>
  </si>
  <si>
    <t xml:space="preserve">functions/extract/extract_hdb_address_geodata/__init__.py       </t>
  </si>
  <si>
    <t xml:space="preserve">functions/extract/extract_hdb_address_geodata/function.py       </t>
  </si>
  <si>
    <t xml:space="preserve">functions/extract/extract_hdb_address_geodata/requirements.txt  </t>
  </si>
  <si>
    <t xml:space="preserve">functions/extract/extract_hdb_resale_prices/__init__.py         </t>
  </si>
  <si>
    <t xml:space="preserve">functions/extract/extract_hdb_resale_prices/function.py         </t>
  </si>
  <si>
    <t xml:space="preserve">functions/extract/extract_hdb_resale_prices/requirements.txt    </t>
  </si>
  <si>
    <t xml:space="preserve">functions/extract/extract_mall_geodata/__init__.py              </t>
  </si>
  <si>
    <t xml:space="preserve">functions/extract/extract_mall_geodata/function.py              </t>
  </si>
  <si>
    <t xml:space="preserve">functions/extract/extract_mall_geodata/requirements.txt         </t>
  </si>
  <si>
    <t xml:space="preserve">functions/extract/extract_mrt_geodata/__init__.py               </t>
  </si>
  <si>
    <t xml:space="preserve">functions/extract/extract_mrt_geodata/function.py               </t>
  </si>
  <si>
    <t xml:space="preserve">functions/extract/extract_mrt_geodata/requirements.txt          </t>
  </si>
  <si>
    <t xml:space="preserve">functions/extract/extract_mrt_stations/__init__.py              </t>
  </si>
  <si>
    <t xml:space="preserve">functions/extract/extract_mrt_stations/function.py              </t>
  </si>
  <si>
    <t xml:space="preserve">functions/extract/extract_mrt_stations/requirements.txt         </t>
  </si>
  <si>
    <t xml:space="preserve">functions/load/load_hdb_address_geodata/__init__.py             </t>
  </si>
  <si>
    <t xml:space="preserve">functions/load/load_hdb_address_geodata/function.py             </t>
  </si>
  <si>
    <t xml:space="preserve">functions/load/load_hdb_address_geodata/requirements.txt        </t>
  </si>
  <si>
    <t xml:space="preserve">functions/load/load_hdb_resale_prices/__init__.py               </t>
  </si>
  <si>
    <t xml:space="preserve">functions/load/load_hdb_resale_prices/function.py               </t>
  </si>
  <si>
    <t xml:space="preserve">functions/load/load_hdb_resale_prices/requirements.txt          </t>
  </si>
  <si>
    <t xml:space="preserve">functions/load/load_mall_geodata/__init__.py                    </t>
  </si>
  <si>
    <t xml:space="preserve">functions/load/load_mall_geodata/function.py                    </t>
  </si>
  <si>
    <t xml:space="preserve">functions/load/load_mall_geodata/requirements.txt               </t>
  </si>
  <si>
    <t xml:space="preserve">functions/load/load_mrt_geodata/__init__.py                     </t>
  </si>
  <si>
    <t xml:space="preserve">functions/load/load_mrt_geodata/function.py                     </t>
  </si>
  <si>
    <t xml:space="preserve">functions/load/load_mrt_geodata/requirements.txt                </t>
  </si>
  <si>
    <t xml:space="preserve">functions/load/load_mrt_stations/__init__.py                    </t>
  </si>
  <si>
    <t xml:space="preserve">functions/load/load_mrt_stations/function.py                    </t>
  </si>
  <si>
    <t xml:space="preserve">functions/load/load_mrt_stations/requirements.txt               </t>
  </si>
  <si>
    <t xml:space="preserve">functions/transform/clean_hdb_address_geodata/__init__.py       </t>
  </si>
  <si>
    <t xml:space="preserve">functions/transform/clean_hdb_address_geodata/function.py       </t>
  </si>
  <si>
    <t xml:space="preserve">functions/transform/clean_hdb_address_geodata/requirements.txt  </t>
  </si>
  <si>
    <t xml:space="preserve">functions/transform/clean_hdb_resale_prices/__init__.py         </t>
  </si>
  <si>
    <t xml:space="preserve">functions/transform/clean_hdb_resale_prices/function.py         </t>
  </si>
  <si>
    <t xml:space="preserve">functions/transform/clean_hdb_resale_prices/requirements.txt    </t>
  </si>
  <si>
    <t xml:space="preserve">functions/transform/clean_mall_geodata/__init__.py              </t>
  </si>
  <si>
    <t xml:space="preserve">functions/transform/clean_mall_geodata/function.py              </t>
  </si>
  <si>
    <t xml:space="preserve">functions/transform/clean_mall_geodata/requirements.txt         </t>
  </si>
  <si>
    <t xml:space="preserve">functions/transform/clean_mrt_stations/__init__.py              </t>
  </si>
  <si>
    <t xml:space="preserve">functions/transform/clean_mrt_stations/function.py              </t>
  </si>
  <si>
    <t xml:space="preserve">functions/transform/clean_mrt_stations/requirements.txt         </t>
  </si>
  <si>
    <t xml:space="preserve">functions/transform/transform_for_analytics/Dockerfile          </t>
  </si>
  <si>
    <t xml:space="preserve">functions/transform/transform_for_analytics/__init__.py         </t>
  </si>
  <si>
    <t xml:space="preserve">functions/transform/transform_for_analytics/function.py         </t>
  </si>
  <si>
    <t xml:space="preserve">functions/transform/transform_for_analytics/requirements.txt    </t>
  </si>
  <si>
    <t xml:space="preserve">layers/s3_file_access_layer/Makefile                            </t>
  </si>
  <si>
    <t xml:space="preserve">layers/s3_file_access_layer/pandas_util.py                      </t>
  </si>
  <si>
    <t xml:space="preserve">layers/s3_file_access_layer/requirements.txt                    </t>
  </si>
  <si>
    <t xml:space="preserve">layers/s3_file_access_layer/s3_io.py                            </t>
  </si>
  <si>
    <t xml:space="preserve">pyproject.toml                                                  </t>
  </si>
  <si>
    <t xml:space="preserve">template.yml                                                    </t>
  </si>
  <si>
    <t>Similar total count</t>
  </si>
  <si>
    <t>Data catalog is under others</t>
  </si>
  <si>
    <t>less in Extract and Load, as the data loading and persistence is handled by the framework</t>
  </si>
  <si>
    <t>Considerably  less in utils, as the data loading and persistence is handled by the framework</t>
  </si>
  <si>
    <t>More duplication due to independent functions</t>
  </si>
  <si>
    <t>S3 IO layer counted as utils</t>
  </si>
  <si>
    <t>Big template file with infrastructure-as-code</t>
  </si>
  <si>
    <t>There might be bias due to to order of development plain python -&gt; kedro -&gt; lambda</t>
  </si>
  <si>
    <t>Plain Python Seconds</t>
  </si>
  <si>
    <t>Kedro Seconds</t>
  </si>
  <si>
    <t>Lambda Seconds</t>
  </si>
  <si>
    <t>Average of Plain Python Seconds</t>
  </si>
  <si>
    <t>Average of Kedro Seconds</t>
  </si>
  <si>
    <t>Average of Lambda Seconds</t>
  </si>
  <si>
    <t>+</t>
  </si>
  <si>
    <t>++</t>
  </si>
  <si>
    <t>-</t>
  </si>
  <si>
    <t>--</t>
  </si>
  <si>
    <t>Pipeline</t>
  </si>
  <si>
    <t>Dev. Exp.</t>
  </si>
  <si>
    <t>Compr.</t>
  </si>
  <si>
    <t>Adapt.</t>
  </si>
  <si>
    <t>Testab.</t>
  </si>
  <si>
    <t>Depl. Exp.</t>
  </si>
  <si>
    <t>Depl. Time</t>
  </si>
  <si>
    <t>Monit.</t>
  </si>
  <si>
    <t>Runtime</t>
  </si>
  <si>
    <t>Scalab.</t>
  </si>
  <si>
    <t>Costs</t>
  </si>
  <si>
    <t>Lock-In</t>
  </si>
  <si>
    <t>Score</t>
  </si>
  <si>
    <t>Robustness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</si>
</sst>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AFF99"/>
        <bgColor indexed="64"/>
      </patternFill>
    </fill>
    <fill>
      <patternFill patternType="solid">
        <fgColor rgb="FF32CB00"/>
        <bgColor indexed="64"/>
      </patternFill>
    </fill>
    <fill>
      <patternFill patternType="solid">
        <fgColor rgb="FFFFCB2F"/>
        <bgColor indexed="64"/>
      </patternFill>
    </fill>
    <fill>
      <patternFill patternType="solid">
        <fgColor rgb="FFF56B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18">
    <dxf>
      <fill>
        <patternFill patternType="solid">
          <fgColor indexed="64"/>
          <bgColor rgb="FF9AFF99"/>
        </patternFill>
      </fill>
      <alignment horizontal="left" vertical="center" textRotation="0" wrapText="1" indent="0" justifyLastLine="0" shrinkToFit="0" readingOrder="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32CB00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9AFF99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9AFF99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9AFF99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9AFF99"/>
        </patternFill>
      </fill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9AFF99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kesser, Yacine" refreshedDate="45102.715406249998" createdVersion="8" refreshedVersion="8" minRefreshableVersion="3" recordCount="8" xr:uid="{AA929433-4F17-4E1E-AC80-BBDE9A974864}">
  <cacheSource type="worksheet">
    <worksheetSource name="Table_Table1"/>
  </cacheSource>
  <cacheFields count="3">
    <cacheField name="Plain Python Seconds" numFmtId="0">
      <sharedItems containsString="0" containsBlank="1" containsNumber="1" containsInteger="1" minValue="100" maxValue="109"/>
    </cacheField>
    <cacheField name="Kedro Seconds" numFmtId="0">
      <sharedItems containsSemiMixedTypes="0" containsString="0" containsNumber="1" containsInteger="1" minValue="141" maxValue="164"/>
    </cacheField>
    <cacheField name="Lambda Seconds" numFmtId="0">
      <sharedItems containsSemiMixedTypes="0" containsString="0" containsNumber="1" containsInteger="1" minValue="326" maxValue="4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9"/>
    <n v="141"/>
    <n v="337"/>
  </r>
  <r>
    <n v="104"/>
    <n v="164"/>
    <n v="349"/>
  </r>
  <r>
    <n v="108"/>
    <n v="157"/>
    <n v="399"/>
  </r>
  <r>
    <n v="100"/>
    <n v="154"/>
    <n v="404"/>
  </r>
  <r>
    <n v="104"/>
    <n v="155"/>
    <n v="359"/>
  </r>
  <r>
    <n v="104"/>
    <n v="150"/>
    <n v="346"/>
  </r>
  <r>
    <m/>
    <n v="145"/>
    <n v="360"/>
  </r>
  <r>
    <m/>
    <n v="164"/>
    <n v="3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50C47-0746-49A7-9483-52E4E59745D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3">
    <pivotField dataField="1" showAll="0"/>
    <pivotField dataField="1" showAll="0"/>
    <pivotField dataField="1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Plain Python Seconds" fld="0" subtotal="average" baseField="0" baseItem="1"/>
    <dataField name="Average of Kedro Seconds" fld="1" subtotal="average" baseField="0" baseItem="1"/>
    <dataField name="Average of Lambda Seconds" fld="2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7D9BD-25E8-406B-BA7D-C6EE30125985}" autoFormatId="16" applyNumberFormats="0" applyBorderFormats="0" applyFontFormats="0" applyPatternFormats="0" applyAlignmentFormats="0" applyWidthHeightFormats="0">
  <queryTableRefresh nextId="4">
    <queryTableFields count="3">
      <queryTableField id="1" name="Plain Python Seconds" tableColumnId="1"/>
      <queryTableField id="2" name="Kedro Seconds" tableColumnId="2"/>
      <queryTableField id="3" name="Lambda Seconds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D6DC35-A4D2-4A4C-BC9D-2DA9A140A792}" name="Table7" displayName="Table7" ref="A2:S5" totalsRowShown="0" headerRowDxfId="17">
  <autoFilter ref="A2:S5" xr:uid="{56D6DC35-A4D2-4A4C-BC9D-2DA9A140A792}"/>
  <tableColumns count="19">
    <tableColumn id="1" xr3:uid="{52950199-0307-41C8-A0C1-B1A9F268C899}" name="Pipeline" dataDxfId="16"/>
    <tableColumn id="2" xr3:uid="{FF61AC4A-F5A0-41DF-BA22-9B2189C24CC1}" name="Dev. Exp." dataDxfId="15"/>
    <tableColumn id="3" xr3:uid="{B7D380F9-BF7D-4840-B031-F40E10581449}" name="LoC" dataDxfId="14"/>
    <tableColumn id="4" xr3:uid="{0F8354CE-E618-4497-90F4-8BD6962D62B0}" name="Compr."/>
    <tableColumn id="5" xr3:uid="{EE5C00EA-D953-4ECF-8B76-65C094D42CA7}" name="Adapt."/>
    <tableColumn id="6" xr3:uid="{CC2EBEC0-D05F-44C8-8230-CC274E04A23B}" name="Testab." dataDxfId="13"/>
    <tableColumn id="7" xr3:uid="{97EAB321-EDC8-4ABB-820A-AE377DCB7EF7}" name="Depl. Exp."/>
    <tableColumn id="8" xr3:uid="{B1E83631-F3A5-43D6-9A8D-3350E3E3F75C}" name="Depl. Time"/>
    <tableColumn id="9" xr3:uid="{D8B48A0C-166A-4CC0-8C81-5242BABE7928}" name="Monit."/>
    <tableColumn id="10" xr3:uid="{1E144B65-C7A5-4931-A729-8835E2C8B4F5}" name="Runtime"/>
    <tableColumn id="11" xr3:uid="{D3E9941E-2F70-4224-AEF0-E43C5699CE40}" name="Scalab." dataDxfId="12"/>
    <tableColumn id="19" xr3:uid="{9135E2FA-3C48-4BC5-B232-61CFE13B515C}" name="Robustness" dataDxfId="0"/>
    <tableColumn id="12" xr3:uid="{302C16FC-DEE7-4168-9A21-71A4B5C88C04}" name="Costs" dataDxfId="11"/>
    <tableColumn id="13" xr3:uid="{6F22E0AA-8FBB-41E9-A23D-A745872546D6}" name="Lock-In" dataDxfId="10"/>
    <tableColumn id="14" xr3:uid="{CD42BF7F-9D3E-426D-B283-DC54F076CE4E}" name="++" dataDxfId="9">
      <calculatedColumnFormula>COUNTIF($A3:$N3,"++")</calculatedColumnFormula>
    </tableColumn>
    <tableColumn id="15" xr3:uid="{7C8AC3F2-E72A-459D-BB74-7077ADAFA46D}" name="+" dataDxfId="8">
      <calculatedColumnFormula>COUNTIF($A3:$N3,"+")</calculatedColumnFormula>
    </tableColumn>
    <tableColumn id="16" xr3:uid="{7BC306EF-7C3D-4F65-A035-218AEF50908D}" name="-" dataDxfId="7">
      <calculatedColumnFormula>COUNTIF($A3:$N3,"-")</calculatedColumnFormula>
    </tableColumn>
    <tableColumn id="17" xr3:uid="{05F96286-FE0D-4A97-8B6E-C2245C1D300D}" name="--" dataDxfId="6">
      <calculatedColumnFormula>COUNTIF($A3:$N3,"--")</calculatedColumnFormula>
    </tableColumn>
    <tableColumn id="18" xr3:uid="{038275F8-CD04-4C98-9894-328C45BE40AE}" name="Score" dataDxfId="5">
      <calculatedColumnFormula>Table7[[#This Row],[++]]*2+Table7[[#This Row],[+]]*1+Table7[[#This Row],[-]]*-1+Table7[[#This Row],[--]]*-2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F6BC94F-54A9-4B89-8EF3-28D86CEF70F3}" name="Table_Table1" displayName="Table_Table1" ref="A1:C9" tableType="queryTable" totalsRowShown="0">
  <autoFilter ref="A1:C9" xr:uid="{8F6BC94F-54A9-4B89-8EF3-28D86CEF70F3}"/>
  <tableColumns count="3">
    <tableColumn id="1" xr3:uid="{EA1A6B35-985B-4249-A1E3-1E304F099219}" uniqueName="1" name="Plain Python Seconds" queryTableFieldId="1"/>
    <tableColumn id="2" xr3:uid="{1AAC507B-CD00-479C-B151-F213459BF6E9}" uniqueName="2" name="Kedro Seconds" queryTableFieldId="2"/>
    <tableColumn id="3" xr3:uid="{CA764DF5-03DF-48FF-AEAA-5C98EFD580D5}" uniqueName="3" name="Lambda Second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6E14A1-D882-44B1-B2C0-12419CC75988}" name="Table1" displayName="Table1" ref="A1:C9" totalsRowShown="0">
  <autoFilter ref="A1:C9" xr:uid="{736E14A1-D882-44B1-B2C0-12419CC75988}"/>
  <tableColumns count="3">
    <tableColumn id="1" xr3:uid="{C04F27F0-3681-4F9D-880E-E05077832BC2}" name="Plain Python"/>
    <tableColumn id="2" xr3:uid="{DDEB94E9-1A95-4860-8968-EC6AD5C61E21}" name="Kedro"/>
    <tableColumn id="3" xr3:uid="{835A1210-010C-4153-AA12-3ED76E540B22}" name="Lambd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BA108C-E20E-4AD9-9BAB-460EC13EE39A}" name="Table5" displayName="Table5" ref="E1:G9" totalsRowShown="0" headerRowDxfId="4" headerRowBorderDxfId="3" tableBorderDxfId="2">
  <autoFilter ref="E1:G9" xr:uid="{ADBA108C-E20E-4AD9-9BAB-460EC13EE39A}"/>
  <tableColumns count="3">
    <tableColumn id="1" xr3:uid="{D1FD4FA8-5308-4F92-9C2F-AE21EBAFA76D}" name="Plain Python" dataDxfId="1">
      <calculatedColumnFormula>LEFT(A2, FIND("m", A2, 1)-1)*60 + MID(A2, FIND("m", A2, 1)+2, LEN(A2)-FIND("m", A2, 1)-3)</calculatedColumnFormula>
    </tableColumn>
    <tableColumn id="2" xr3:uid="{35706B15-567C-4918-88D4-4DD673CEC1F1}" name="Kedro"/>
    <tableColumn id="3" xr3:uid="{458D3B76-1D7E-42BF-B513-E114BDCAD7FE}" name="Lambd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155D0D-100A-4364-BED0-133AFF07260C}" name="Table2" displayName="Table2" ref="A1:B31" totalsRowShown="0">
  <autoFilter ref="A1:B31" xr:uid="{17155D0D-100A-4364-BED0-133AFF07260C}"/>
  <tableColumns count="2">
    <tableColumn id="1" xr3:uid="{2171CEE6-218A-4531-9920-A8FF6A10F560}" name="LoC"/>
    <tableColumn id="2" xr3:uid="{A760DE32-0F47-4E56-B10E-9FA09B60DBDE}" name="Fi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B6D7D0-501A-45BB-B929-B4D07ABE44FD}" name="Table3" displayName="Table3" ref="A1:B43" totalsRowShown="0">
  <autoFilter ref="A1:B43" xr:uid="{F4B6D7D0-501A-45BB-B929-B4D07ABE44FD}"/>
  <tableColumns count="2">
    <tableColumn id="1" xr3:uid="{1DA8AF0F-18D6-4CED-9523-6DAF5605042F}" name="LoC"/>
    <tableColumn id="2" xr3:uid="{8846D038-19A9-498F-8E41-2CFD14CB7AC8}" name="Fi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B41161-F69B-47B3-9A3D-D2E5F3E1D29F}" name="Table4" displayName="Table4" ref="A1:B61" totalsRowShown="0">
  <autoFilter ref="A1:B61" xr:uid="{D1B41161-F69B-47B3-9A3D-D2E5F3E1D29F}"/>
  <tableColumns count="2">
    <tableColumn id="1" xr3:uid="{908C08C8-9D59-4E0E-BD27-F9E973454868}" name="LoC"/>
    <tableColumn id="2" xr3:uid="{794A24F3-B8D6-4B24-A16E-427C19B134F8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0205-876B-4988-96DC-57A6562F5A70}">
  <dimension ref="A3:C4"/>
  <sheetViews>
    <sheetView workbookViewId="0">
      <selection activeCell="B15" sqref="B15"/>
    </sheetView>
  </sheetViews>
  <sheetFormatPr defaultRowHeight="14.4" x14ac:dyDescent="0.55000000000000004"/>
  <cols>
    <col min="1" max="1" width="27.41796875" bestFit="1" customWidth="1"/>
    <col min="2" max="2" width="21.9453125" bestFit="1" customWidth="1"/>
    <col min="3" max="3" width="23.5234375" bestFit="1" customWidth="1"/>
  </cols>
  <sheetData>
    <row r="3" spans="1:3" x14ac:dyDescent="0.55000000000000004">
      <c r="A3" t="s">
        <v>179</v>
      </c>
      <c r="B3" t="s">
        <v>180</v>
      </c>
      <c r="C3" t="s">
        <v>181</v>
      </c>
    </row>
    <row r="4" spans="1:3" x14ac:dyDescent="0.55000000000000004">
      <c r="A4">
        <v>104.83333333333333</v>
      </c>
      <c r="B4">
        <v>153.75</v>
      </c>
      <c r="C4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0D56-8F24-4B01-973D-382E8CFF4349}">
  <dimension ref="A2:S5"/>
  <sheetViews>
    <sheetView tabSelected="1" workbookViewId="0">
      <selection activeCell="O16" sqref="O16"/>
    </sheetView>
  </sheetViews>
  <sheetFormatPr defaultRowHeight="14.4" x14ac:dyDescent="0.55000000000000004"/>
  <cols>
    <col min="1" max="1" width="9.1015625" customWidth="1"/>
    <col min="2" max="2" width="10.05078125" customWidth="1"/>
    <col min="7" max="7" width="10.62890625" customWidth="1"/>
    <col min="8" max="8" width="11.20703125" customWidth="1"/>
    <col min="10" max="10" width="9.47265625" customWidth="1"/>
  </cols>
  <sheetData>
    <row r="2" spans="1:19" ht="28.8" x14ac:dyDescent="0.55000000000000004">
      <c r="A2" s="9" t="s">
        <v>186</v>
      </c>
      <c r="B2" s="9" t="s">
        <v>187</v>
      </c>
      <c r="C2" s="9" t="s">
        <v>22</v>
      </c>
      <c r="D2" s="9" t="s">
        <v>188</v>
      </c>
      <c r="E2" s="9" t="s">
        <v>189</v>
      </c>
      <c r="F2" s="9" t="s">
        <v>190</v>
      </c>
      <c r="G2" s="9" t="s">
        <v>191</v>
      </c>
      <c r="H2" s="9" t="s">
        <v>192</v>
      </c>
      <c r="I2" s="9" t="s">
        <v>193</v>
      </c>
      <c r="J2" s="9" t="s">
        <v>194</v>
      </c>
      <c r="K2" s="9" t="s">
        <v>195</v>
      </c>
      <c r="L2" s="9" t="s">
        <v>199</v>
      </c>
      <c r="M2" s="9" t="s">
        <v>196</v>
      </c>
      <c r="N2" s="9" t="s">
        <v>197</v>
      </c>
      <c r="O2" s="10" t="s">
        <v>183</v>
      </c>
      <c r="P2" s="9" t="s">
        <v>182</v>
      </c>
      <c r="Q2" s="9" t="s">
        <v>184</v>
      </c>
      <c r="R2" s="10" t="s">
        <v>185</v>
      </c>
      <c r="S2" s="9" t="s">
        <v>198</v>
      </c>
    </row>
    <row r="3" spans="1:19" ht="28.8" x14ac:dyDescent="0.55000000000000004">
      <c r="A3" s="4" t="s">
        <v>0</v>
      </c>
      <c r="B3" s="5" t="s">
        <v>182</v>
      </c>
      <c r="C3" s="5" t="s">
        <v>182</v>
      </c>
      <c r="D3" s="5" t="s">
        <v>182</v>
      </c>
      <c r="E3" s="5" t="s">
        <v>182</v>
      </c>
      <c r="F3" s="5" t="s">
        <v>182</v>
      </c>
      <c r="G3" s="6" t="s">
        <v>183</v>
      </c>
      <c r="H3" s="6" t="s">
        <v>183</v>
      </c>
      <c r="I3" s="7" t="s">
        <v>184</v>
      </c>
      <c r="J3" s="6" t="s">
        <v>183</v>
      </c>
      <c r="K3" s="5" t="s">
        <v>182</v>
      </c>
      <c r="L3" s="7" t="s">
        <v>184</v>
      </c>
      <c r="M3" s="5" t="s">
        <v>182</v>
      </c>
      <c r="N3" s="6" t="s">
        <v>183</v>
      </c>
      <c r="O3">
        <f t="shared" ref="O3:O5" si="0">COUNTIF($A3:$N3,"++")</f>
        <v>4</v>
      </c>
      <c r="P3">
        <f t="shared" ref="P3:P5" si="1">COUNTIF($A3:$N3,"+")</f>
        <v>7</v>
      </c>
      <c r="Q3">
        <f t="shared" ref="Q3:Q5" si="2">COUNTIF($A3:$N3,"-")</f>
        <v>2</v>
      </c>
      <c r="R3">
        <f t="shared" ref="R3:R5" si="3">COUNTIF($A3:$N3,"--")</f>
        <v>0</v>
      </c>
      <c r="S3">
        <f>Table7[[#This Row],[++]]*2+Table7[[#This Row],[+]]*1+Table7[[#This Row],[-]]*-1+Table7[[#This Row],[--]]*-2</f>
        <v>13</v>
      </c>
    </row>
    <row r="4" spans="1:19" x14ac:dyDescent="0.55000000000000004">
      <c r="A4" s="4" t="s">
        <v>1</v>
      </c>
      <c r="B4" s="6" t="s">
        <v>183</v>
      </c>
      <c r="C4" s="5" t="s">
        <v>182</v>
      </c>
      <c r="D4" s="6" t="s">
        <v>183</v>
      </c>
      <c r="E4" s="6" t="s">
        <v>183</v>
      </c>
      <c r="F4" s="6" t="s">
        <v>183</v>
      </c>
      <c r="G4" s="5" t="s">
        <v>182</v>
      </c>
      <c r="H4" s="5" t="s">
        <v>182</v>
      </c>
      <c r="I4" s="5" t="s">
        <v>182</v>
      </c>
      <c r="J4" s="5" t="s">
        <v>182</v>
      </c>
      <c r="K4" s="5" t="s">
        <v>182</v>
      </c>
      <c r="L4" s="5" t="s">
        <v>182</v>
      </c>
      <c r="M4" s="5" t="s">
        <v>182</v>
      </c>
      <c r="N4" s="6" t="s">
        <v>183</v>
      </c>
      <c r="O4">
        <f t="shared" si="0"/>
        <v>5</v>
      </c>
      <c r="P4">
        <f t="shared" si="1"/>
        <v>8</v>
      </c>
      <c r="Q4">
        <f t="shared" si="2"/>
        <v>0</v>
      </c>
      <c r="R4">
        <f t="shared" si="3"/>
        <v>0</v>
      </c>
      <c r="S4">
        <f>Table7[[#This Row],[++]]*2+Table7[[#This Row],[+]]*1+Table7[[#This Row],[-]]*-1+Table7[[#This Row],[--]]*-2</f>
        <v>18</v>
      </c>
    </row>
    <row r="5" spans="1:19" x14ac:dyDescent="0.55000000000000004">
      <c r="A5" s="4" t="s">
        <v>2</v>
      </c>
      <c r="B5" s="5" t="s">
        <v>182</v>
      </c>
      <c r="C5" s="5" t="s">
        <v>182</v>
      </c>
      <c r="D5" s="7" t="s">
        <v>184</v>
      </c>
      <c r="E5" s="7" t="s">
        <v>184</v>
      </c>
      <c r="F5" s="5" t="s">
        <v>182</v>
      </c>
      <c r="G5" s="7" t="s">
        <v>184</v>
      </c>
      <c r="H5" s="7" t="s">
        <v>184</v>
      </c>
      <c r="I5" s="6" t="s">
        <v>183</v>
      </c>
      <c r="J5" s="8" t="s">
        <v>185</v>
      </c>
      <c r="K5" s="5" t="s">
        <v>182</v>
      </c>
      <c r="L5" s="6" t="s">
        <v>183</v>
      </c>
      <c r="M5" s="6" t="s">
        <v>183</v>
      </c>
      <c r="N5" s="5" t="s">
        <v>182</v>
      </c>
      <c r="O5">
        <f t="shared" si="0"/>
        <v>3</v>
      </c>
      <c r="P5">
        <f t="shared" si="1"/>
        <v>5</v>
      </c>
      <c r="Q5">
        <f t="shared" si="2"/>
        <v>4</v>
      </c>
      <c r="R5">
        <f t="shared" si="3"/>
        <v>1</v>
      </c>
      <c r="S5">
        <f>Table7[[#This Row],[++]]*2+Table7[[#This Row],[+]]*1+Table7[[#This Row],[-]]*-1+Table7[[#This Row],[--]]*-2</f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7196F-CEE4-4520-A7A2-D2FCF79FB114}">
  <dimension ref="A1:C9"/>
  <sheetViews>
    <sheetView workbookViewId="0">
      <selection activeCell="B5" sqref="B5"/>
    </sheetView>
  </sheetViews>
  <sheetFormatPr defaultRowHeight="14.4" x14ac:dyDescent="0.55000000000000004"/>
  <cols>
    <col min="1" max="1" width="20.3125" bestFit="1" customWidth="1"/>
    <col min="2" max="2" width="14.7890625" bestFit="1" customWidth="1"/>
    <col min="3" max="3" width="16.41796875" bestFit="1" customWidth="1"/>
  </cols>
  <sheetData>
    <row r="1" spans="1:3" x14ac:dyDescent="0.55000000000000004">
      <c r="A1" t="s">
        <v>176</v>
      </c>
      <c r="B1" t="s">
        <v>177</v>
      </c>
      <c r="C1" t="s">
        <v>178</v>
      </c>
    </row>
    <row r="2" spans="1:3" x14ac:dyDescent="0.55000000000000004">
      <c r="A2">
        <v>109</v>
      </c>
      <c r="B2">
        <v>141</v>
      </c>
      <c r="C2">
        <v>337</v>
      </c>
    </row>
    <row r="3" spans="1:3" x14ac:dyDescent="0.55000000000000004">
      <c r="A3">
        <v>104</v>
      </c>
      <c r="B3">
        <v>164</v>
      </c>
      <c r="C3">
        <v>349</v>
      </c>
    </row>
    <row r="4" spans="1:3" x14ac:dyDescent="0.55000000000000004">
      <c r="A4">
        <v>108</v>
      </c>
      <c r="B4">
        <v>157</v>
      </c>
      <c r="C4">
        <v>399</v>
      </c>
    </row>
    <row r="5" spans="1:3" x14ac:dyDescent="0.55000000000000004">
      <c r="A5">
        <v>100</v>
      </c>
      <c r="B5">
        <v>154</v>
      </c>
      <c r="C5">
        <v>404</v>
      </c>
    </row>
    <row r="6" spans="1:3" x14ac:dyDescent="0.55000000000000004">
      <c r="A6">
        <v>104</v>
      </c>
      <c r="B6">
        <v>155</v>
      </c>
      <c r="C6">
        <v>359</v>
      </c>
    </row>
    <row r="7" spans="1:3" x14ac:dyDescent="0.55000000000000004">
      <c r="A7">
        <v>104</v>
      </c>
      <c r="B7">
        <v>150</v>
      </c>
      <c r="C7">
        <v>346</v>
      </c>
    </row>
    <row r="8" spans="1:3" x14ac:dyDescent="0.55000000000000004">
      <c r="B8">
        <v>145</v>
      </c>
      <c r="C8">
        <v>360</v>
      </c>
    </row>
    <row r="9" spans="1:3" x14ac:dyDescent="0.55000000000000004">
      <c r="B9">
        <v>164</v>
      </c>
      <c r="C9">
        <v>326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FBD8-F221-46D8-9AD3-934B231041E3}">
  <dimension ref="A1:G9"/>
  <sheetViews>
    <sheetView workbookViewId="0">
      <selection activeCell="A2" sqref="A2"/>
    </sheetView>
  </sheetViews>
  <sheetFormatPr defaultRowHeight="14.4" x14ac:dyDescent="0.55000000000000004"/>
  <cols>
    <col min="1" max="1" width="13.15625" bestFit="1" customWidth="1"/>
    <col min="2" max="2" width="7.734375" bestFit="1" customWidth="1"/>
    <col min="3" max="3" width="9.3125" bestFit="1" customWidth="1"/>
    <col min="5" max="5" width="12.7890625" customWidth="1"/>
    <col min="7" max="7" width="8.9453125" customWidth="1"/>
  </cols>
  <sheetData>
    <row r="1" spans="1:7" x14ac:dyDescent="0.55000000000000004">
      <c r="A1" t="s">
        <v>0</v>
      </c>
      <c r="B1" t="s">
        <v>1</v>
      </c>
      <c r="C1" t="s">
        <v>2</v>
      </c>
      <c r="E1" s="1" t="s">
        <v>0</v>
      </c>
      <c r="F1" s="2" t="s">
        <v>1</v>
      </c>
      <c r="G1" s="3" t="s">
        <v>2</v>
      </c>
    </row>
    <row r="2" spans="1:7" x14ac:dyDescent="0.55000000000000004">
      <c r="A2" t="s">
        <v>3</v>
      </c>
      <c r="B2" t="s">
        <v>7</v>
      </c>
      <c r="C2" t="s">
        <v>21</v>
      </c>
      <c r="E2">
        <f t="shared" ref="E2:E7" si="0">LEFT(A2, FIND("m", A2, 1)-1)*60 + MID(A2, FIND("m", A2, 1)+2, LEN(A2)-FIND("m", A2, 1)-3)</f>
        <v>64</v>
      </c>
    </row>
    <row r="3" spans="1:7" x14ac:dyDescent="0.55000000000000004">
      <c r="A3" t="s">
        <v>4</v>
      </c>
      <c r="B3" t="s">
        <v>8</v>
      </c>
      <c r="C3" t="s">
        <v>15</v>
      </c>
      <c r="E3">
        <f t="shared" si="0"/>
        <v>64</v>
      </c>
    </row>
    <row r="4" spans="1:7" x14ac:dyDescent="0.55000000000000004">
      <c r="A4" t="s">
        <v>5</v>
      </c>
      <c r="B4" t="s">
        <v>9</v>
      </c>
      <c r="C4" t="s">
        <v>14</v>
      </c>
      <c r="E4">
        <f t="shared" si="0"/>
        <v>64</v>
      </c>
    </row>
    <row r="5" spans="1:7" x14ac:dyDescent="0.55000000000000004">
      <c r="A5" t="s">
        <v>6</v>
      </c>
      <c r="B5" t="s">
        <v>10</v>
      </c>
      <c r="C5" t="s">
        <v>16</v>
      </c>
      <c r="E5">
        <f t="shared" si="0"/>
        <v>64</v>
      </c>
    </row>
    <row r="6" spans="1:7" x14ac:dyDescent="0.55000000000000004">
      <c r="A6" t="s">
        <v>4</v>
      </c>
      <c r="B6" t="s">
        <v>11</v>
      </c>
      <c r="C6" t="s">
        <v>17</v>
      </c>
      <c r="E6">
        <f t="shared" si="0"/>
        <v>64</v>
      </c>
    </row>
    <row r="7" spans="1:7" x14ac:dyDescent="0.55000000000000004">
      <c r="A7" t="s">
        <v>4</v>
      </c>
      <c r="B7" t="s">
        <v>12</v>
      </c>
      <c r="C7" t="s">
        <v>18</v>
      </c>
      <c r="E7">
        <f t="shared" si="0"/>
        <v>64</v>
      </c>
    </row>
    <row r="8" spans="1:7" x14ac:dyDescent="0.55000000000000004">
      <c r="B8" t="s">
        <v>13</v>
      </c>
      <c r="C8" t="s">
        <v>19</v>
      </c>
    </row>
    <row r="9" spans="1:7" x14ac:dyDescent="0.55000000000000004">
      <c r="B9" t="s">
        <v>8</v>
      </c>
      <c r="C9" t="s">
        <v>20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7B0F-3C8F-4587-BE1C-B250AECADBA4}">
  <dimension ref="A1:K31"/>
  <sheetViews>
    <sheetView zoomScale="85" zoomScaleNormal="85" workbookViewId="0">
      <selection activeCell="D3" sqref="D3:K3"/>
    </sheetView>
  </sheetViews>
  <sheetFormatPr defaultRowHeight="14.4" x14ac:dyDescent="0.55000000000000004"/>
  <cols>
    <col min="2" max="2" width="45.47265625" bestFit="1" customWidth="1"/>
  </cols>
  <sheetData>
    <row r="1" spans="1:11" x14ac:dyDescent="0.55000000000000004">
      <c r="A1" t="s">
        <v>22</v>
      </c>
      <c r="B1" t="s">
        <v>23</v>
      </c>
    </row>
    <row r="2" spans="1:11" x14ac:dyDescent="0.55000000000000004">
      <c r="A2">
        <v>45</v>
      </c>
      <c r="B2" t="s">
        <v>24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61</v>
      </c>
      <c r="J2" t="s">
        <v>62</v>
      </c>
      <c r="K2" t="s">
        <v>63</v>
      </c>
    </row>
    <row r="3" spans="1:11" x14ac:dyDescent="0.55000000000000004">
      <c r="A3">
        <v>5</v>
      </c>
      <c r="B3" t="s">
        <v>25</v>
      </c>
      <c r="D3">
        <f>SUM(A2:A30)</f>
        <v>1300</v>
      </c>
      <c r="E3">
        <v>124</v>
      </c>
      <c r="F3">
        <v>94</v>
      </c>
      <c r="G3">
        <v>398</v>
      </c>
      <c r="H3">
        <v>102</v>
      </c>
      <c r="I3">
        <v>348</v>
      </c>
      <c r="J3">
        <v>77</v>
      </c>
      <c r="K3">
        <f>D3-SUM(E3:J3)</f>
        <v>157</v>
      </c>
    </row>
    <row r="4" spans="1:11" x14ac:dyDescent="0.55000000000000004">
      <c r="A4">
        <v>32</v>
      </c>
      <c r="B4" t="s">
        <v>26</v>
      </c>
    </row>
    <row r="5" spans="1:11" x14ac:dyDescent="0.55000000000000004">
      <c r="A5">
        <v>33</v>
      </c>
      <c r="B5" t="s">
        <v>27</v>
      </c>
    </row>
    <row r="6" spans="1:11" x14ac:dyDescent="0.55000000000000004">
      <c r="A6">
        <v>34</v>
      </c>
      <c r="B6" t="s">
        <v>28</v>
      </c>
    </row>
    <row r="7" spans="1:11" x14ac:dyDescent="0.55000000000000004">
      <c r="A7">
        <v>0</v>
      </c>
      <c r="B7" t="s">
        <v>29</v>
      </c>
    </row>
    <row r="8" spans="1:11" x14ac:dyDescent="0.55000000000000004">
      <c r="A8">
        <v>0</v>
      </c>
      <c r="B8" t="s">
        <v>30</v>
      </c>
    </row>
    <row r="9" spans="1:11" x14ac:dyDescent="0.55000000000000004">
      <c r="A9">
        <v>102</v>
      </c>
      <c r="B9" t="s">
        <v>31</v>
      </c>
      <c r="D9" t="s">
        <v>59</v>
      </c>
    </row>
    <row r="10" spans="1:11" x14ac:dyDescent="0.55000000000000004">
      <c r="A10">
        <v>17</v>
      </c>
      <c r="B10" t="s">
        <v>32</v>
      </c>
      <c r="D10" t="s">
        <v>60</v>
      </c>
    </row>
    <row r="11" spans="1:11" x14ac:dyDescent="0.55000000000000004">
      <c r="A11">
        <v>0</v>
      </c>
      <c r="B11" t="s">
        <v>33</v>
      </c>
      <c r="D11" t="s">
        <v>64</v>
      </c>
    </row>
    <row r="12" spans="1:11" x14ac:dyDescent="0.55000000000000004">
      <c r="A12">
        <v>66</v>
      </c>
      <c r="B12" t="s">
        <v>34</v>
      </c>
    </row>
    <row r="13" spans="1:11" x14ac:dyDescent="0.55000000000000004">
      <c r="A13">
        <v>219</v>
      </c>
      <c r="B13" t="s">
        <v>35</v>
      </c>
    </row>
    <row r="14" spans="1:11" x14ac:dyDescent="0.55000000000000004">
      <c r="A14">
        <v>44</v>
      </c>
      <c r="B14" t="s">
        <v>36</v>
      </c>
    </row>
    <row r="15" spans="1:11" x14ac:dyDescent="0.55000000000000004">
      <c r="A15">
        <v>0</v>
      </c>
      <c r="B15" t="s">
        <v>37</v>
      </c>
    </row>
    <row r="16" spans="1:11" x14ac:dyDescent="0.55000000000000004">
      <c r="A16">
        <v>54</v>
      </c>
      <c r="B16" t="s">
        <v>38</v>
      </c>
    </row>
    <row r="17" spans="1:2" x14ac:dyDescent="0.55000000000000004">
      <c r="A17">
        <v>70</v>
      </c>
      <c r="B17" t="s">
        <v>39</v>
      </c>
    </row>
    <row r="18" spans="1:2" x14ac:dyDescent="0.55000000000000004">
      <c r="A18">
        <v>0</v>
      </c>
      <c r="B18" t="s">
        <v>40</v>
      </c>
    </row>
    <row r="19" spans="1:2" x14ac:dyDescent="0.55000000000000004">
      <c r="A19">
        <v>94</v>
      </c>
      <c r="B19" t="s">
        <v>41</v>
      </c>
    </row>
    <row r="20" spans="1:2" x14ac:dyDescent="0.55000000000000004">
      <c r="A20">
        <v>39</v>
      </c>
      <c r="B20" t="s">
        <v>42</v>
      </c>
    </row>
    <row r="21" spans="1:2" x14ac:dyDescent="0.55000000000000004">
      <c r="A21">
        <v>0</v>
      </c>
      <c r="B21" t="s">
        <v>43</v>
      </c>
    </row>
    <row r="22" spans="1:2" x14ac:dyDescent="0.55000000000000004">
      <c r="A22">
        <v>46</v>
      </c>
      <c r="B22" t="s">
        <v>44</v>
      </c>
    </row>
    <row r="23" spans="1:2" x14ac:dyDescent="0.55000000000000004">
      <c r="A23">
        <v>41</v>
      </c>
      <c r="B23" t="s">
        <v>45</v>
      </c>
    </row>
    <row r="24" spans="1:2" x14ac:dyDescent="0.55000000000000004">
      <c r="A24">
        <v>66</v>
      </c>
      <c r="B24" t="s">
        <v>46</v>
      </c>
    </row>
    <row r="25" spans="1:2" x14ac:dyDescent="0.55000000000000004">
      <c r="A25">
        <v>112</v>
      </c>
      <c r="B25" t="s">
        <v>47</v>
      </c>
    </row>
    <row r="26" spans="1:2" x14ac:dyDescent="0.55000000000000004">
      <c r="A26">
        <v>133</v>
      </c>
      <c r="B26" t="s">
        <v>48</v>
      </c>
    </row>
    <row r="27" spans="1:2" x14ac:dyDescent="0.55000000000000004">
      <c r="A27">
        <v>0</v>
      </c>
      <c r="B27" t="s">
        <v>49</v>
      </c>
    </row>
    <row r="28" spans="1:2" x14ac:dyDescent="0.55000000000000004">
      <c r="A28">
        <v>14</v>
      </c>
      <c r="B28" t="s">
        <v>50</v>
      </c>
    </row>
    <row r="29" spans="1:2" x14ac:dyDescent="0.55000000000000004">
      <c r="A29">
        <v>5</v>
      </c>
      <c r="B29" t="s">
        <v>51</v>
      </c>
    </row>
    <row r="30" spans="1:2" x14ac:dyDescent="0.55000000000000004">
      <c r="A30">
        <v>29</v>
      </c>
      <c r="B30" t="s">
        <v>52</v>
      </c>
    </row>
    <row r="31" spans="1:2" x14ac:dyDescent="0.55000000000000004">
      <c r="A31">
        <v>2173</v>
      </c>
      <c r="B31" t="s">
        <v>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909C-A3FB-47BA-AE81-49BE36B194FE}">
  <dimension ref="A1:K43"/>
  <sheetViews>
    <sheetView topLeftCell="B1" zoomScaleNormal="100" workbookViewId="0">
      <selection activeCell="D11" sqref="D11"/>
    </sheetView>
  </sheetViews>
  <sheetFormatPr defaultRowHeight="14.4" x14ac:dyDescent="0.55000000000000004"/>
  <cols>
    <col min="1" max="1" width="8.89453125" customWidth="1"/>
    <col min="2" max="2" width="62.20703125" bestFit="1" customWidth="1"/>
  </cols>
  <sheetData>
    <row r="1" spans="1:11" x14ac:dyDescent="0.55000000000000004">
      <c r="A1" t="s">
        <v>22</v>
      </c>
      <c r="B1" t="s">
        <v>23</v>
      </c>
    </row>
    <row r="2" spans="1:11" x14ac:dyDescent="0.55000000000000004">
      <c r="A2">
        <v>57</v>
      </c>
      <c r="B2" t="s">
        <v>65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61</v>
      </c>
      <c r="J2" t="s">
        <v>62</v>
      </c>
      <c r="K2" t="s">
        <v>63</v>
      </c>
    </row>
    <row r="3" spans="1:11" x14ac:dyDescent="0.55000000000000004">
      <c r="A3">
        <v>159</v>
      </c>
      <c r="B3" t="s">
        <v>66</v>
      </c>
      <c r="D3">
        <v>1325</v>
      </c>
      <c r="E3">
        <v>70</v>
      </c>
      <c r="F3">
        <v>74</v>
      </c>
      <c r="G3">
        <v>402</v>
      </c>
      <c r="H3">
        <v>115</v>
      </c>
      <c r="I3">
        <v>19</v>
      </c>
      <c r="J3">
        <v>57</v>
      </c>
      <c r="K3">
        <f>D3-SUM(E3:J3)</f>
        <v>588</v>
      </c>
    </row>
    <row r="4" spans="1:11" x14ac:dyDescent="0.55000000000000004">
      <c r="A4">
        <v>107</v>
      </c>
      <c r="B4" t="s">
        <v>67</v>
      </c>
    </row>
    <row r="5" spans="1:11" x14ac:dyDescent="0.55000000000000004">
      <c r="A5">
        <v>47</v>
      </c>
      <c r="B5" t="s">
        <v>68</v>
      </c>
    </row>
    <row r="6" spans="1:11" x14ac:dyDescent="0.55000000000000004">
      <c r="A6">
        <v>0</v>
      </c>
      <c r="B6" t="s">
        <v>69</v>
      </c>
    </row>
    <row r="7" spans="1:11" x14ac:dyDescent="0.55000000000000004">
      <c r="A7">
        <v>0</v>
      </c>
      <c r="B7" t="s">
        <v>70</v>
      </c>
    </row>
    <row r="8" spans="1:11" x14ac:dyDescent="0.55000000000000004">
      <c r="A8">
        <v>0</v>
      </c>
      <c r="B8" t="s">
        <v>71</v>
      </c>
      <c r="D8" t="s">
        <v>107</v>
      </c>
    </row>
    <row r="9" spans="1:11" x14ac:dyDescent="0.55000000000000004">
      <c r="A9">
        <v>0</v>
      </c>
      <c r="B9" t="s">
        <v>72</v>
      </c>
      <c r="D9" t="s">
        <v>168</v>
      </c>
    </row>
    <row r="10" spans="1:11" x14ac:dyDescent="0.55000000000000004">
      <c r="A10">
        <v>0</v>
      </c>
      <c r="B10" t="s">
        <v>73</v>
      </c>
      <c r="D10" t="s">
        <v>171</v>
      </c>
    </row>
    <row r="11" spans="1:11" x14ac:dyDescent="0.55000000000000004">
      <c r="A11">
        <v>0</v>
      </c>
      <c r="B11" t="s">
        <v>74</v>
      </c>
      <c r="D11" t="s">
        <v>170</v>
      </c>
    </row>
    <row r="12" spans="1:11" x14ac:dyDescent="0.55000000000000004">
      <c r="A12">
        <v>0</v>
      </c>
      <c r="B12" t="s">
        <v>75</v>
      </c>
      <c r="D12" t="s">
        <v>169</v>
      </c>
    </row>
    <row r="13" spans="1:11" x14ac:dyDescent="0.55000000000000004">
      <c r="A13">
        <v>17</v>
      </c>
      <c r="B13" t="s">
        <v>76</v>
      </c>
    </row>
    <row r="14" spans="1:11" x14ac:dyDescent="0.55000000000000004">
      <c r="A14">
        <v>3</v>
      </c>
      <c r="B14" t="s">
        <v>77</v>
      </c>
    </row>
    <row r="15" spans="1:11" x14ac:dyDescent="0.55000000000000004">
      <c r="A15">
        <v>4</v>
      </c>
      <c r="B15" t="s">
        <v>78</v>
      </c>
    </row>
    <row r="16" spans="1:11" x14ac:dyDescent="0.55000000000000004">
      <c r="A16">
        <v>47</v>
      </c>
      <c r="B16" t="s">
        <v>79</v>
      </c>
    </row>
    <row r="17" spans="1:2" x14ac:dyDescent="0.55000000000000004">
      <c r="A17">
        <v>16</v>
      </c>
      <c r="B17" t="s">
        <v>80</v>
      </c>
    </row>
    <row r="18" spans="1:2" x14ac:dyDescent="0.55000000000000004">
      <c r="A18">
        <v>0</v>
      </c>
      <c r="B18" t="s">
        <v>81</v>
      </c>
    </row>
    <row r="19" spans="1:2" x14ac:dyDescent="0.55000000000000004">
      <c r="A19">
        <v>1</v>
      </c>
      <c r="B19" t="s">
        <v>82</v>
      </c>
    </row>
    <row r="20" spans="1:2" x14ac:dyDescent="0.55000000000000004">
      <c r="A20">
        <v>86</v>
      </c>
      <c r="B20" t="s">
        <v>83</v>
      </c>
    </row>
    <row r="21" spans="1:2" x14ac:dyDescent="0.55000000000000004">
      <c r="A21">
        <v>28</v>
      </c>
      <c r="B21" t="s">
        <v>84</v>
      </c>
    </row>
    <row r="22" spans="1:2" x14ac:dyDescent="0.55000000000000004">
      <c r="A22">
        <v>1</v>
      </c>
      <c r="B22" t="s">
        <v>85</v>
      </c>
    </row>
    <row r="23" spans="1:2" x14ac:dyDescent="0.55000000000000004">
      <c r="A23">
        <v>23</v>
      </c>
      <c r="B23" t="s">
        <v>86</v>
      </c>
    </row>
    <row r="24" spans="1:2" x14ac:dyDescent="0.55000000000000004">
      <c r="A24">
        <v>46</v>
      </c>
      <c r="B24" t="s">
        <v>87</v>
      </c>
    </row>
    <row r="25" spans="1:2" x14ac:dyDescent="0.55000000000000004">
      <c r="A25">
        <v>1</v>
      </c>
      <c r="B25" t="s">
        <v>88</v>
      </c>
    </row>
    <row r="26" spans="1:2" x14ac:dyDescent="0.55000000000000004">
      <c r="A26">
        <v>27</v>
      </c>
      <c r="B26" t="s">
        <v>89</v>
      </c>
    </row>
    <row r="27" spans="1:2" x14ac:dyDescent="0.55000000000000004">
      <c r="A27">
        <v>46</v>
      </c>
      <c r="B27" t="s">
        <v>90</v>
      </c>
    </row>
    <row r="28" spans="1:2" x14ac:dyDescent="0.55000000000000004">
      <c r="A28">
        <v>1</v>
      </c>
      <c r="B28" t="s">
        <v>91</v>
      </c>
    </row>
    <row r="29" spans="1:2" x14ac:dyDescent="0.55000000000000004">
      <c r="A29">
        <v>90</v>
      </c>
      <c r="B29" t="s">
        <v>92</v>
      </c>
    </row>
    <row r="30" spans="1:2" x14ac:dyDescent="0.55000000000000004">
      <c r="A30">
        <v>46</v>
      </c>
      <c r="B30" t="s">
        <v>93</v>
      </c>
    </row>
    <row r="31" spans="1:2" x14ac:dyDescent="0.55000000000000004">
      <c r="A31">
        <v>109</v>
      </c>
      <c r="B31" t="s">
        <v>94</v>
      </c>
    </row>
    <row r="32" spans="1:2" x14ac:dyDescent="0.55000000000000004">
      <c r="A32">
        <v>41</v>
      </c>
      <c r="B32" t="s">
        <v>95</v>
      </c>
    </row>
    <row r="33" spans="1:2" x14ac:dyDescent="0.55000000000000004">
      <c r="A33">
        <v>66</v>
      </c>
      <c r="B33" t="s">
        <v>96</v>
      </c>
    </row>
    <row r="34" spans="1:2" x14ac:dyDescent="0.55000000000000004">
      <c r="A34">
        <v>49</v>
      </c>
      <c r="B34" t="s">
        <v>97</v>
      </c>
    </row>
    <row r="35" spans="1:2" x14ac:dyDescent="0.55000000000000004">
      <c r="A35">
        <v>39</v>
      </c>
      <c r="B35" t="s">
        <v>98</v>
      </c>
    </row>
    <row r="36" spans="1:2" x14ac:dyDescent="0.55000000000000004">
      <c r="A36">
        <v>21</v>
      </c>
      <c r="B36" t="s">
        <v>99</v>
      </c>
    </row>
    <row r="37" spans="1:2" x14ac:dyDescent="0.55000000000000004">
      <c r="A37">
        <v>39</v>
      </c>
      <c r="B37" t="s">
        <v>100</v>
      </c>
    </row>
    <row r="38" spans="1:2" x14ac:dyDescent="0.55000000000000004">
      <c r="A38">
        <v>0</v>
      </c>
      <c r="B38" t="s">
        <v>101</v>
      </c>
    </row>
    <row r="39" spans="1:2" x14ac:dyDescent="0.55000000000000004">
      <c r="A39">
        <v>0</v>
      </c>
      <c r="B39" t="s">
        <v>102</v>
      </c>
    </row>
    <row r="40" spans="1:2" x14ac:dyDescent="0.55000000000000004">
      <c r="A40">
        <v>41</v>
      </c>
      <c r="B40" t="s">
        <v>103</v>
      </c>
    </row>
    <row r="41" spans="1:2" x14ac:dyDescent="0.55000000000000004">
      <c r="A41">
        <v>0</v>
      </c>
      <c r="B41" t="s">
        <v>104</v>
      </c>
    </row>
    <row r="42" spans="1:2" x14ac:dyDescent="0.55000000000000004">
      <c r="A42">
        <v>14</v>
      </c>
      <c r="B42" t="s">
        <v>105</v>
      </c>
    </row>
    <row r="43" spans="1:2" x14ac:dyDescent="0.55000000000000004">
      <c r="A43">
        <v>5</v>
      </c>
      <c r="B43" t="s">
        <v>106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67A-E4D5-474F-97CE-5ED401ADED7B}">
  <dimension ref="A1:K61"/>
  <sheetViews>
    <sheetView workbookViewId="0">
      <selection activeCell="D15" sqref="D15"/>
    </sheetView>
  </sheetViews>
  <sheetFormatPr defaultRowHeight="14.4" x14ac:dyDescent="0.55000000000000004"/>
  <cols>
    <col min="1" max="1" width="5.83984375" bestFit="1" customWidth="1"/>
    <col min="2" max="2" width="55.1015625" bestFit="1" customWidth="1"/>
  </cols>
  <sheetData>
    <row r="1" spans="1:11" x14ac:dyDescent="0.55000000000000004">
      <c r="A1" t="s">
        <v>22</v>
      </c>
      <c r="B1" t="s">
        <v>23</v>
      </c>
    </row>
    <row r="2" spans="1:11" x14ac:dyDescent="0.55000000000000004">
      <c r="A2">
        <v>30</v>
      </c>
      <c r="B2" t="s">
        <v>108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61</v>
      </c>
      <c r="J2" t="s">
        <v>62</v>
      </c>
      <c r="K2" t="s">
        <v>63</v>
      </c>
    </row>
    <row r="3" spans="1:11" x14ac:dyDescent="0.55000000000000004">
      <c r="A3">
        <v>4</v>
      </c>
      <c r="B3" t="s">
        <v>109</v>
      </c>
      <c r="D3">
        <v>1259</v>
      </c>
      <c r="E3">
        <v>126</v>
      </c>
      <c r="F3">
        <v>96</v>
      </c>
      <c r="G3">
        <v>464</v>
      </c>
      <c r="H3">
        <v>114</v>
      </c>
      <c r="I3">
        <v>103</v>
      </c>
      <c r="J3">
        <v>290</v>
      </c>
      <c r="K3">
        <f>D3-SUM(E3:J3)</f>
        <v>66</v>
      </c>
    </row>
    <row r="4" spans="1:11" x14ac:dyDescent="0.55000000000000004">
      <c r="A4">
        <v>0</v>
      </c>
      <c r="B4" t="s">
        <v>110</v>
      </c>
    </row>
    <row r="5" spans="1:11" x14ac:dyDescent="0.55000000000000004">
      <c r="A5">
        <v>36</v>
      </c>
      <c r="B5" t="s">
        <v>111</v>
      </c>
    </row>
    <row r="6" spans="1:11" x14ac:dyDescent="0.55000000000000004">
      <c r="A6">
        <v>7</v>
      </c>
      <c r="B6" t="s">
        <v>112</v>
      </c>
    </row>
    <row r="7" spans="1:11" x14ac:dyDescent="0.55000000000000004">
      <c r="A7">
        <v>0</v>
      </c>
      <c r="B7" t="s">
        <v>113</v>
      </c>
    </row>
    <row r="8" spans="1:11" x14ac:dyDescent="0.55000000000000004">
      <c r="A8">
        <v>111</v>
      </c>
      <c r="B8" t="s">
        <v>114</v>
      </c>
      <c r="D8" t="s">
        <v>172</v>
      </c>
    </row>
    <row r="9" spans="1:11" x14ac:dyDescent="0.55000000000000004">
      <c r="A9">
        <v>3</v>
      </c>
      <c r="B9" t="s">
        <v>115</v>
      </c>
      <c r="D9" t="s">
        <v>173</v>
      </c>
    </row>
    <row r="10" spans="1:11" x14ac:dyDescent="0.55000000000000004">
      <c r="A10">
        <v>0</v>
      </c>
      <c r="B10" t="s">
        <v>116</v>
      </c>
      <c r="D10" t="s">
        <v>174</v>
      </c>
    </row>
    <row r="11" spans="1:11" x14ac:dyDescent="0.55000000000000004">
      <c r="A11">
        <v>17</v>
      </c>
      <c r="B11" t="s">
        <v>117</v>
      </c>
    </row>
    <row r="12" spans="1:11" x14ac:dyDescent="0.55000000000000004">
      <c r="A12">
        <v>0</v>
      </c>
      <c r="B12" t="s">
        <v>118</v>
      </c>
    </row>
    <row r="13" spans="1:11" x14ac:dyDescent="0.55000000000000004">
      <c r="A13">
        <v>0</v>
      </c>
      <c r="B13" t="s">
        <v>119</v>
      </c>
    </row>
    <row r="14" spans="1:11" x14ac:dyDescent="0.55000000000000004">
      <c r="A14">
        <v>13</v>
      </c>
      <c r="B14" t="s">
        <v>120</v>
      </c>
      <c r="D14" t="s">
        <v>175</v>
      </c>
    </row>
    <row r="15" spans="1:11" x14ac:dyDescent="0.55000000000000004">
      <c r="A15">
        <v>0</v>
      </c>
      <c r="B15" t="s">
        <v>121</v>
      </c>
    </row>
    <row r="16" spans="1:11" x14ac:dyDescent="0.55000000000000004">
      <c r="A16">
        <v>0</v>
      </c>
      <c r="B16" t="s">
        <v>122</v>
      </c>
    </row>
    <row r="17" spans="1:2" x14ac:dyDescent="0.55000000000000004">
      <c r="A17">
        <v>40</v>
      </c>
      <c r="B17" t="s">
        <v>123</v>
      </c>
    </row>
    <row r="18" spans="1:2" x14ac:dyDescent="0.55000000000000004">
      <c r="A18">
        <v>0</v>
      </c>
      <c r="B18" t="s">
        <v>124</v>
      </c>
    </row>
    <row r="19" spans="1:2" x14ac:dyDescent="0.55000000000000004">
      <c r="A19">
        <v>0</v>
      </c>
      <c r="B19" t="s">
        <v>125</v>
      </c>
    </row>
    <row r="20" spans="1:2" x14ac:dyDescent="0.55000000000000004">
      <c r="A20">
        <v>39</v>
      </c>
      <c r="B20" t="s">
        <v>126</v>
      </c>
    </row>
    <row r="21" spans="1:2" x14ac:dyDescent="0.55000000000000004">
      <c r="A21">
        <v>0</v>
      </c>
      <c r="B21" t="s">
        <v>127</v>
      </c>
    </row>
    <row r="22" spans="1:2" x14ac:dyDescent="0.55000000000000004">
      <c r="A22">
        <v>0</v>
      </c>
      <c r="B22" t="s">
        <v>128</v>
      </c>
    </row>
    <row r="23" spans="1:2" x14ac:dyDescent="0.55000000000000004">
      <c r="A23">
        <v>17</v>
      </c>
      <c r="B23" t="s">
        <v>129</v>
      </c>
    </row>
    <row r="24" spans="1:2" x14ac:dyDescent="0.55000000000000004">
      <c r="A24">
        <v>0</v>
      </c>
      <c r="B24" t="s">
        <v>130</v>
      </c>
    </row>
    <row r="25" spans="1:2" x14ac:dyDescent="0.55000000000000004">
      <c r="A25">
        <v>0</v>
      </c>
      <c r="B25" t="s">
        <v>131</v>
      </c>
    </row>
    <row r="26" spans="1:2" x14ac:dyDescent="0.55000000000000004">
      <c r="A26">
        <v>18</v>
      </c>
      <c r="B26" t="s">
        <v>132</v>
      </c>
    </row>
    <row r="27" spans="1:2" x14ac:dyDescent="0.55000000000000004">
      <c r="A27">
        <v>0</v>
      </c>
      <c r="B27" t="s">
        <v>133</v>
      </c>
    </row>
    <row r="28" spans="1:2" x14ac:dyDescent="0.55000000000000004">
      <c r="A28">
        <v>0</v>
      </c>
      <c r="B28" t="s">
        <v>134</v>
      </c>
    </row>
    <row r="29" spans="1:2" x14ac:dyDescent="0.55000000000000004">
      <c r="A29">
        <v>18</v>
      </c>
      <c r="B29" t="s">
        <v>135</v>
      </c>
    </row>
    <row r="30" spans="1:2" x14ac:dyDescent="0.55000000000000004">
      <c r="A30">
        <v>0</v>
      </c>
      <c r="B30" t="s">
        <v>136</v>
      </c>
    </row>
    <row r="31" spans="1:2" x14ac:dyDescent="0.55000000000000004">
      <c r="A31">
        <v>0</v>
      </c>
      <c r="B31" t="s">
        <v>137</v>
      </c>
    </row>
    <row r="32" spans="1:2" x14ac:dyDescent="0.55000000000000004">
      <c r="A32">
        <v>21</v>
      </c>
      <c r="B32" t="s">
        <v>138</v>
      </c>
    </row>
    <row r="33" spans="1:2" x14ac:dyDescent="0.55000000000000004">
      <c r="A33">
        <v>0</v>
      </c>
      <c r="B33" t="s">
        <v>139</v>
      </c>
    </row>
    <row r="34" spans="1:2" x14ac:dyDescent="0.55000000000000004">
      <c r="A34">
        <v>0</v>
      </c>
      <c r="B34" t="s">
        <v>140</v>
      </c>
    </row>
    <row r="35" spans="1:2" x14ac:dyDescent="0.55000000000000004">
      <c r="A35">
        <v>21</v>
      </c>
      <c r="B35" t="s">
        <v>141</v>
      </c>
    </row>
    <row r="36" spans="1:2" x14ac:dyDescent="0.55000000000000004">
      <c r="A36">
        <v>0</v>
      </c>
      <c r="B36" t="s">
        <v>142</v>
      </c>
    </row>
    <row r="37" spans="1:2" x14ac:dyDescent="0.55000000000000004">
      <c r="A37">
        <v>0</v>
      </c>
      <c r="B37" t="s">
        <v>143</v>
      </c>
    </row>
    <row r="38" spans="1:2" x14ac:dyDescent="0.55000000000000004">
      <c r="A38">
        <v>18</v>
      </c>
      <c r="B38" t="s">
        <v>144</v>
      </c>
    </row>
    <row r="39" spans="1:2" x14ac:dyDescent="0.55000000000000004">
      <c r="A39">
        <v>0</v>
      </c>
      <c r="B39" t="s">
        <v>145</v>
      </c>
    </row>
    <row r="40" spans="1:2" x14ac:dyDescent="0.55000000000000004">
      <c r="A40">
        <v>0</v>
      </c>
      <c r="B40" t="s">
        <v>146</v>
      </c>
    </row>
    <row r="41" spans="1:2" x14ac:dyDescent="0.55000000000000004">
      <c r="A41">
        <v>58</v>
      </c>
      <c r="B41" t="s">
        <v>147</v>
      </c>
    </row>
    <row r="42" spans="1:2" x14ac:dyDescent="0.55000000000000004">
      <c r="A42">
        <v>0</v>
      </c>
      <c r="B42" t="s">
        <v>148</v>
      </c>
    </row>
    <row r="43" spans="1:2" x14ac:dyDescent="0.55000000000000004">
      <c r="A43">
        <v>0</v>
      </c>
      <c r="B43" t="s">
        <v>149</v>
      </c>
    </row>
    <row r="44" spans="1:2" x14ac:dyDescent="0.55000000000000004">
      <c r="A44">
        <v>125</v>
      </c>
      <c r="B44" t="s">
        <v>150</v>
      </c>
    </row>
    <row r="45" spans="1:2" x14ac:dyDescent="0.55000000000000004">
      <c r="A45">
        <v>0</v>
      </c>
      <c r="B45" t="s">
        <v>151</v>
      </c>
    </row>
    <row r="46" spans="1:2" x14ac:dyDescent="0.55000000000000004">
      <c r="A46">
        <v>0</v>
      </c>
      <c r="B46" t="s">
        <v>152</v>
      </c>
    </row>
    <row r="47" spans="1:2" x14ac:dyDescent="0.55000000000000004">
      <c r="A47">
        <v>49</v>
      </c>
      <c r="B47" t="s">
        <v>153</v>
      </c>
    </row>
    <row r="48" spans="1:2" x14ac:dyDescent="0.55000000000000004">
      <c r="A48">
        <v>0</v>
      </c>
      <c r="B48" t="s">
        <v>154</v>
      </c>
    </row>
    <row r="49" spans="1:2" x14ac:dyDescent="0.55000000000000004">
      <c r="A49">
        <v>0</v>
      </c>
      <c r="B49" t="s">
        <v>155</v>
      </c>
    </row>
    <row r="50" spans="1:2" x14ac:dyDescent="0.55000000000000004">
      <c r="A50">
        <v>84</v>
      </c>
      <c r="B50" t="s">
        <v>156</v>
      </c>
    </row>
    <row r="51" spans="1:2" x14ac:dyDescent="0.55000000000000004">
      <c r="A51">
        <v>0</v>
      </c>
      <c r="B51" t="s">
        <v>157</v>
      </c>
    </row>
    <row r="52" spans="1:2" x14ac:dyDescent="0.55000000000000004">
      <c r="A52">
        <v>7</v>
      </c>
      <c r="B52" t="s">
        <v>158</v>
      </c>
    </row>
    <row r="53" spans="1:2" x14ac:dyDescent="0.55000000000000004">
      <c r="A53">
        <v>0</v>
      </c>
      <c r="B53" t="s">
        <v>159</v>
      </c>
    </row>
    <row r="54" spans="1:2" x14ac:dyDescent="0.55000000000000004">
      <c r="A54">
        <v>139</v>
      </c>
      <c r="B54" t="s">
        <v>160</v>
      </c>
    </row>
    <row r="55" spans="1:2" x14ac:dyDescent="0.55000000000000004">
      <c r="A55">
        <v>2</v>
      </c>
      <c r="B55" t="s">
        <v>161</v>
      </c>
    </row>
    <row r="56" spans="1:2" x14ac:dyDescent="0.55000000000000004">
      <c r="A56">
        <v>3</v>
      </c>
      <c r="B56" t="s">
        <v>162</v>
      </c>
    </row>
    <row r="57" spans="1:2" x14ac:dyDescent="0.55000000000000004">
      <c r="A57">
        <v>18</v>
      </c>
      <c r="B57" t="s">
        <v>163</v>
      </c>
    </row>
    <row r="58" spans="1:2" x14ac:dyDescent="0.55000000000000004">
      <c r="A58">
        <v>1</v>
      </c>
      <c r="B58" t="s">
        <v>164</v>
      </c>
    </row>
    <row r="59" spans="1:2" x14ac:dyDescent="0.55000000000000004">
      <c r="A59">
        <v>84</v>
      </c>
      <c r="B59" t="s">
        <v>165</v>
      </c>
    </row>
    <row r="60" spans="1:2" x14ac:dyDescent="0.55000000000000004">
      <c r="A60">
        <v>26</v>
      </c>
      <c r="B60" t="s">
        <v>166</v>
      </c>
    </row>
    <row r="61" spans="1:2" x14ac:dyDescent="0.55000000000000004">
      <c r="A61">
        <v>250</v>
      </c>
      <c r="B61" t="s">
        <v>167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BFCF2-E3BF-4E83-9724-82B0354E02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Sheet5</vt:lpstr>
      <vt:lpstr>Sheet7</vt:lpstr>
      <vt:lpstr>Table1</vt:lpstr>
      <vt:lpstr>Deployment Times</vt:lpstr>
      <vt:lpstr>Plain Python LoC</vt:lpstr>
      <vt:lpstr>Kedro LoC</vt:lpstr>
      <vt:lpstr>Lambda LoC</vt:lpstr>
    </vt:vector>
  </TitlesOfParts>
  <Company>Zuehlke Engineering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Mekesser, Yacine</dc:creator>
  <cp:lastModifiedBy>Mekesser, Yacine</cp:lastModifiedBy>
  <dcterms:created xsi:type="dcterms:W3CDTF">2023-06-24T08:31:07Z</dcterms:created>
  <dcterms:modified xsi:type="dcterms:W3CDTF">2023-06-29T04:52:27Z</dcterms:modified>
</cp:coreProperties>
</file>