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xr:revisionPtr revIDLastSave="0" documentId="8_{5D83C59A-EFCC-42C9-BF70-517687E8E29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NEM" sheetId="13" r:id="rId1"/>
    <sheet name="Interconnectors" sheetId="14" r:id="rId2"/>
    <sheet name="Affine Heat Rates" sheetId="1" r:id="rId3"/>
    <sheet name="Max Ramp Rates" sheetId="2" r:id="rId4"/>
    <sheet name="GPG Min Stable Level" sheetId="3" r:id="rId5"/>
    <sheet name="Generation limits" sheetId="5" r:id="rId6"/>
    <sheet name="Capacity" sheetId="6" r:id="rId7"/>
    <sheet name="Batteries" sheetId="7" r:id="rId8"/>
    <sheet name="Min Up&amp;Down Times" sheetId="4" r:id="rId9"/>
    <sheet name="Coal prices" sheetId="8" r:id="rId10"/>
    <sheet name="Biomass Price" sheetId="9" r:id="rId11"/>
    <sheet name="Gas Price" sheetId="10" r:id="rId12"/>
    <sheet name="Fuel price" sheetId="11" r:id="rId13"/>
    <sheet name="Liquid Fu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3" l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2" i="13"/>
</calcChain>
</file>

<file path=xl/sharedStrings.xml><?xml version="1.0" encoding="utf-8"?>
<sst xmlns="http://schemas.openxmlformats.org/spreadsheetml/2006/main" count="8674" uniqueCount="971">
  <si>
    <t>status</t>
  </si>
  <si>
    <t>station</t>
  </si>
  <si>
    <t>technology</t>
  </si>
  <si>
    <t>fuel_type</t>
  </si>
  <si>
    <t>DUID</t>
  </si>
  <si>
    <t>region</t>
  </si>
  <si>
    <t>subregion</t>
  </si>
  <si>
    <t>rating</t>
  </si>
  <si>
    <t>commissioning_date</t>
  </si>
  <si>
    <t>no_load_heat_input</t>
  </si>
  <si>
    <t>marginal_heatrate</t>
  </si>
  <si>
    <t>max_ramp_up</t>
  </si>
  <si>
    <t>max_ramp_down</t>
  </si>
  <si>
    <t>min_power</t>
  </si>
  <si>
    <t>min_updown_time</t>
  </si>
  <si>
    <t>Existing</t>
  </si>
  <si>
    <t>Bayswater</t>
  </si>
  <si>
    <t>Steam Sub Critical</t>
  </si>
  <si>
    <t>Black Coal</t>
  </si>
  <si>
    <t>BW01</t>
  </si>
  <si>
    <t>NSW</t>
  </si>
  <si>
    <t>CNSW</t>
  </si>
  <si>
    <t>BW02</t>
  </si>
  <si>
    <t>BW03</t>
  </si>
  <si>
    <t>BW04</t>
  </si>
  <si>
    <t>Eraring</t>
  </si>
  <si>
    <t>ER01</t>
  </si>
  <si>
    <t>SNW</t>
  </si>
  <si>
    <t>ER02</t>
  </si>
  <si>
    <t>ER03</t>
  </si>
  <si>
    <t>ER04</t>
  </si>
  <si>
    <t>Mt Piper</t>
  </si>
  <si>
    <t>MP1</t>
  </si>
  <si>
    <t>MP2</t>
  </si>
  <si>
    <t>Vales Point B</t>
  </si>
  <si>
    <t>VP5</t>
  </si>
  <si>
    <t>VP6</t>
  </si>
  <si>
    <t>Callide B</t>
  </si>
  <si>
    <t>CALL_B_1</t>
  </si>
  <si>
    <t>QLD</t>
  </si>
  <si>
    <t>CQ</t>
  </si>
  <si>
    <t>CALL_B_2</t>
  </si>
  <si>
    <t>Callide C</t>
  </si>
  <si>
    <t>Steam Super Critical</t>
  </si>
  <si>
    <t>CPP_3</t>
  </si>
  <si>
    <t>CPP_4</t>
  </si>
  <si>
    <t>Gladstone</t>
  </si>
  <si>
    <t>GSTONE1</t>
  </si>
  <si>
    <t>GG</t>
  </si>
  <si>
    <t>GSTONE2</t>
  </si>
  <si>
    <t>GSTONE3</t>
  </si>
  <si>
    <t>GSTONE4</t>
  </si>
  <si>
    <t>GSTONE5</t>
  </si>
  <si>
    <t>GSTONE6</t>
  </si>
  <si>
    <t>Kogan Creek</t>
  </si>
  <si>
    <t>KPP_1</t>
  </si>
  <si>
    <t>SQ</t>
  </si>
  <si>
    <t>Millmerran</t>
  </si>
  <si>
    <t>MPP_1</t>
  </si>
  <si>
    <t>MPP_2</t>
  </si>
  <si>
    <t>Stanwell</t>
  </si>
  <si>
    <t>STAN-1</t>
  </si>
  <si>
    <t>STAN-2</t>
  </si>
  <si>
    <t>STAN-3</t>
  </si>
  <si>
    <t>STAN-4</t>
  </si>
  <si>
    <t>Tarong</t>
  </si>
  <si>
    <t>TARONG#1</t>
  </si>
  <si>
    <t>TARONG#2</t>
  </si>
  <si>
    <t>TARONG#3</t>
  </si>
  <si>
    <t>TARONG#4</t>
  </si>
  <si>
    <t>Tarong North</t>
  </si>
  <si>
    <t>TNPS1</t>
  </si>
  <si>
    <t>Loy Yang A Power Station</t>
  </si>
  <si>
    <t>Brown Coal</t>
  </si>
  <si>
    <t>LYA1</t>
  </si>
  <si>
    <t>VIC</t>
  </si>
  <si>
    <t>LYA2</t>
  </si>
  <si>
    <t>LYA3</t>
  </si>
  <si>
    <t>LYA4</t>
  </si>
  <si>
    <t>Loy Yang B</t>
  </si>
  <si>
    <t>LOYYB1</t>
  </si>
  <si>
    <t>LOYYB2</t>
  </si>
  <si>
    <t>Yallourn W</t>
  </si>
  <si>
    <t>YWPS1</t>
  </si>
  <si>
    <t>YWPS2</t>
  </si>
  <si>
    <t>YWPS3</t>
  </si>
  <si>
    <t>YWPS4</t>
  </si>
  <si>
    <t>Tallawarra</t>
  </si>
  <si>
    <t>CCGT</t>
  </si>
  <si>
    <t>Gas</t>
  </si>
  <si>
    <t>TALWA1</t>
  </si>
  <si>
    <t>Condamine A</t>
  </si>
  <si>
    <t>CPSA_GT1</t>
  </si>
  <si>
    <t>CPSA_GT2</t>
  </si>
  <si>
    <t>CPSA_ST</t>
  </si>
  <si>
    <t>Darling Downs</t>
  </si>
  <si>
    <t>DDPS1_GT1</t>
  </si>
  <si>
    <t>DDPS1_GT2</t>
  </si>
  <si>
    <t>DDPS1_GT3</t>
  </si>
  <si>
    <t>DDPS1_ST</t>
  </si>
  <si>
    <t>Swanbank E GT</t>
  </si>
  <si>
    <t>SWAN_E</t>
  </si>
  <si>
    <t>Townsville Power Station</t>
  </si>
  <si>
    <t>YABULU</t>
  </si>
  <si>
    <t>NQ</t>
  </si>
  <si>
    <t>YABULU2</t>
  </si>
  <si>
    <t>Yarwun Cogen</t>
  </si>
  <si>
    <t>YARWUN_1</t>
  </si>
  <si>
    <t>Osborne</t>
  </si>
  <si>
    <t>OsborneGT</t>
  </si>
  <si>
    <t>SA</t>
  </si>
  <si>
    <t>CSA</t>
  </si>
  <si>
    <t>OsborneST</t>
  </si>
  <si>
    <t>Pelican Point</t>
  </si>
  <si>
    <t>PPCCGTGT1</t>
  </si>
  <si>
    <t>PPCCGTGT2</t>
  </si>
  <si>
    <t>PPCCGTST</t>
  </si>
  <si>
    <t>Tamar Valley Combined Cycle</t>
  </si>
  <si>
    <t>TVCC201_GT</t>
  </si>
  <si>
    <t>TAS</t>
  </si>
  <si>
    <t>TVCC201_ST</t>
  </si>
  <si>
    <t>Colongra</t>
  </si>
  <si>
    <t>OCGT</t>
  </si>
  <si>
    <t>CG1</t>
  </si>
  <si>
    <t>CG2</t>
  </si>
  <si>
    <t>CG3</t>
  </si>
  <si>
    <t>CG4</t>
  </si>
  <si>
    <t>Smithfield Energy Facility</t>
  </si>
  <si>
    <t>SITHE01</t>
  </si>
  <si>
    <t>SITHE02</t>
  </si>
  <si>
    <t>SITHE03</t>
  </si>
  <si>
    <t>SITHE04</t>
  </si>
  <si>
    <t>Uranquinty</t>
  </si>
  <si>
    <t>URANQ11</t>
  </si>
  <si>
    <t>SNSW</t>
  </si>
  <si>
    <t>URANQ12</t>
  </si>
  <si>
    <t>URANQ13</t>
  </si>
  <si>
    <t>URANQ14</t>
  </si>
  <si>
    <t>Barcaldine Power Station</t>
  </si>
  <si>
    <t>BARCALDN</t>
  </si>
  <si>
    <t>Braemar</t>
  </si>
  <si>
    <t>BRAEMAR1</t>
  </si>
  <si>
    <t>BRAEMAR2</t>
  </si>
  <si>
    <t>BRAEMAR3</t>
  </si>
  <si>
    <t>Braemar 2 Power Station</t>
  </si>
  <si>
    <t>BRAEMAR5</t>
  </si>
  <si>
    <t>BRAEMAR6</t>
  </si>
  <si>
    <t>BRAEMAR7</t>
  </si>
  <si>
    <t>Mt Stuart</t>
  </si>
  <si>
    <t>Liquid Fuel</t>
  </si>
  <si>
    <t>MSTUART1</t>
  </si>
  <si>
    <t>MSTUART2</t>
  </si>
  <si>
    <t>MSTUART3</t>
  </si>
  <si>
    <t>Oakey Power Station</t>
  </si>
  <si>
    <t>OAKEY1</t>
  </si>
  <si>
    <t>OAKEY2</t>
  </si>
  <si>
    <t>Roma</t>
  </si>
  <si>
    <t>ROMA_7</t>
  </si>
  <si>
    <t>ROMA_8</t>
  </si>
  <si>
    <t>Bolivar Power Station</t>
  </si>
  <si>
    <t>BOLIVPS1_1</t>
  </si>
  <si>
    <t>BOLIVPS1_2</t>
  </si>
  <si>
    <t>BOLIVPS1_3</t>
  </si>
  <si>
    <t>BOLIVPS1_4</t>
  </si>
  <si>
    <t>Dry Creek GT</t>
  </si>
  <si>
    <t>DRYCGT1</t>
  </si>
  <si>
    <t>DRYCGT2</t>
  </si>
  <si>
    <t>DRYCGT3</t>
  </si>
  <si>
    <t>Hallett GT</t>
  </si>
  <si>
    <t>AGLHAL01</t>
  </si>
  <si>
    <t>AGLHAL02</t>
  </si>
  <si>
    <t>AGLHAL03</t>
  </si>
  <si>
    <t>AGLHAL04</t>
  </si>
  <si>
    <t>AGLHAL05</t>
  </si>
  <si>
    <t>AGLHAL06</t>
  </si>
  <si>
    <t>AGLHAL07</t>
  </si>
  <si>
    <t>AGLHAL08</t>
  </si>
  <si>
    <t>AGLHAL09</t>
  </si>
  <si>
    <t>AGLHAL10</t>
  </si>
  <si>
    <t>AGLHAL11</t>
  </si>
  <si>
    <t>AGLHAL12</t>
  </si>
  <si>
    <t>AGLHALRE</t>
  </si>
  <si>
    <t>Ladbroke Grove</t>
  </si>
  <si>
    <t>LADBROK1</t>
  </si>
  <si>
    <t>SESA</t>
  </si>
  <si>
    <t>LADBROK2</t>
  </si>
  <si>
    <t>Mintaro GT</t>
  </si>
  <si>
    <t>MINTARO</t>
  </si>
  <si>
    <t>Port Lincoln GT</t>
  </si>
  <si>
    <t>POR01</t>
  </si>
  <si>
    <t>POR02</t>
  </si>
  <si>
    <t>POR03</t>
  </si>
  <si>
    <t>Quarantine</t>
  </si>
  <si>
    <t>QPS1</t>
  </si>
  <si>
    <t>QPS2</t>
  </si>
  <si>
    <t>QPS3</t>
  </si>
  <si>
    <t>QPS4</t>
  </si>
  <si>
    <t>QPS5</t>
  </si>
  <si>
    <t>Snapper Point Power Station</t>
  </si>
  <si>
    <t>SNAPPER1_1</t>
  </si>
  <si>
    <t>SNAPPER1_2</t>
  </si>
  <si>
    <t>SNAPPER1_3</t>
  </si>
  <si>
    <t>SNAPPER1_4</t>
  </si>
  <si>
    <t>SNAPPER1_5</t>
  </si>
  <si>
    <t>Snuggery</t>
  </si>
  <si>
    <t>SNUG1</t>
  </si>
  <si>
    <t>SNUG2</t>
  </si>
  <si>
    <t>SNUG3</t>
  </si>
  <si>
    <t>Bell Bay Three</t>
  </si>
  <si>
    <t>BBTHREE1</t>
  </si>
  <si>
    <t>BBTHREE2</t>
  </si>
  <si>
    <t>BBTHREE3</t>
  </si>
  <si>
    <t>Tamar Valley Peaking</t>
  </si>
  <si>
    <t>TVPP104</t>
  </si>
  <si>
    <t>Bairnsdale</t>
  </si>
  <si>
    <t>BDL01</t>
  </si>
  <si>
    <t>BDL02</t>
  </si>
  <si>
    <t>Jeeralang A</t>
  </si>
  <si>
    <t>JLA01</t>
  </si>
  <si>
    <t>JLA02</t>
  </si>
  <si>
    <t>JLA03</t>
  </si>
  <si>
    <t>JLA04</t>
  </si>
  <si>
    <t>Jeeralang B</t>
  </si>
  <si>
    <t>JLB01</t>
  </si>
  <si>
    <t>JLB02</t>
  </si>
  <si>
    <t>JLB03</t>
  </si>
  <si>
    <t>Laverton North</t>
  </si>
  <si>
    <t>LNGS1</t>
  </si>
  <si>
    <t>LNGS2</t>
  </si>
  <si>
    <t>Mortlake</t>
  </si>
  <si>
    <t>MORTLK11</t>
  </si>
  <si>
    <t>MORTLK12</t>
  </si>
  <si>
    <t>Somerton</t>
  </si>
  <si>
    <t>AGLSOM01</t>
  </si>
  <si>
    <t>AGLSOM02</t>
  </si>
  <si>
    <t>AGLSOM03</t>
  </si>
  <si>
    <t>AGLSOM04</t>
  </si>
  <si>
    <t>Valley Power</t>
  </si>
  <si>
    <t>VPGS1</t>
  </si>
  <si>
    <t>VPGS2</t>
  </si>
  <si>
    <t>VPGS3</t>
  </si>
  <si>
    <t>VPGS4</t>
  </si>
  <si>
    <t>VPGS5</t>
  </si>
  <si>
    <t>VPGS6</t>
  </si>
  <si>
    <t>Torrens Island B</t>
  </si>
  <si>
    <t>Gas-powered steam turbine</t>
  </si>
  <si>
    <t>TORRB1</t>
  </si>
  <si>
    <t>TORRB2</t>
  </si>
  <si>
    <t>TORRB3</t>
  </si>
  <si>
    <t>TORRB4</t>
  </si>
  <si>
    <t>Newport</t>
  </si>
  <si>
    <t>NPS</t>
  </si>
  <si>
    <t>Angaston</t>
  </si>
  <si>
    <t>Reciprocating Engine</t>
  </si>
  <si>
    <t>ANGAS1</t>
  </si>
  <si>
    <t>ANGAS2</t>
  </si>
  <si>
    <t>Barker Inlet Power Station</t>
  </si>
  <si>
    <t>BIPS1_01</t>
  </si>
  <si>
    <t>BIPS1_02</t>
  </si>
  <si>
    <t>BIPS1_03</t>
  </si>
  <si>
    <t>BIPS1_04</t>
  </si>
  <si>
    <t>BIPS1_05</t>
  </si>
  <si>
    <t>BIPS1_06</t>
  </si>
  <si>
    <t>BIPS1_07</t>
  </si>
  <si>
    <t>BIPS1_08</t>
  </si>
  <si>
    <t>BIPS1_09</t>
  </si>
  <si>
    <t>BIPS1_10</t>
  </si>
  <si>
    <t>BIPS1_11</t>
  </si>
  <si>
    <t>BIPS1_12</t>
  </si>
  <si>
    <t>Lonsdale</t>
  </si>
  <si>
    <t>LONSDALE</t>
  </si>
  <si>
    <t>Port Stanvac 1</t>
  </si>
  <si>
    <t>PTSTAN1_1</t>
  </si>
  <si>
    <t>PTSTAN1_2</t>
  </si>
  <si>
    <t>Blowering</t>
  </si>
  <si>
    <t>Hydro</t>
  </si>
  <si>
    <t>Water</t>
  </si>
  <si>
    <t>BLOWERNG</t>
  </si>
  <si>
    <t>Guthega</t>
  </si>
  <si>
    <t>GUTHEGA1</t>
  </si>
  <si>
    <t>GUTHEGA2</t>
  </si>
  <si>
    <t>Hume Dam NSW</t>
  </si>
  <si>
    <t>HUMENSW</t>
  </si>
  <si>
    <t>Shoalhaven</t>
  </si>
  <si>
    <t>SHGEN01</t>
  </si>
  <si>
    <t>SHGEN02</t>
  </si>
  <si>
    <t>SHGEN03</t>
  </si>
  <si>
    <t>SHGEN04</t>
  </si>
  <si>
    <t>Tumut 3</t>
  </si>
  <si>
    <t>TUMUT3_01</t>
  </si>
  <si>
    <t>TUMUT3_02</t>
  </si>
  <si>
    <t>TUMUT3_03</t>
  </si>
  <si>
    <t>TUMUT3_04</t>
  </si>
  <si>
    <t>TUMUT3_05</t>
  </si>
  <si>
    <t>TUMUT3_06</t>
  </si>
  <si>
    <t>Upper Tumut</t>
  </si>
  <si>
    <t>TUMUT1_01</t>
  </si>
  <si>
    <t>TUMUT1_02</t>
  </si>
  <si>
    <t>TUMUT1_03</t>
  </si>
  <si>
    <t>TUMUT1_04</t>
  </si>
  <si>
    <t>TUMUT2_01</t>
  </si>
  <si>
    <t>TUMUT2_02</t>
  </si>
  <si>
    <t>TUMUT2_03</t>
  </si>
  <si>
    <t>TUMUT2_04</t>
  </si>
  <si>
    <t>Barron Gorge</t>
  </si>
  <si>
    <t>BARRON-1</t>
  </si>
  <si>
    <t>BARRON-2</t>
  </si>
  <si>
    <t>Kareeya</t>
  </si>
  <si>
    <t>KAREEYA1</t>
  </si>
  <si>
    <t>KAREEYA2</t>
  </si>
  <si>
    <t>KAREEYA3</t>
  </si>
  <si>
    <t>KAREEYA4</t>
  </si>
  <si>
    <t>Wivenhoe</t>
  </si>
  <si>
    <t>W/HOE#1</t>
  </si>
  <si>
    <t>W/HOE#2</t>
  </si>
  <si>
    <t>Bastyan</t>
  </si>
  <si>
    <t>BASTYAN</t>
  </si>
  <si>
    <t>Catagunya / Liapootah / Wayatinah</t>
  </si>
  <si>
    <t>CA111-1</t>
  </si>
  <si>
    <t>CA112-2</t>
  </si>
  <si>
    <t>LI111-1</t>
  </si>
  <si>
    <t>LI112-2</t>
  </si>
  <si>
    <t>LI113-3</t>
  </si>
  <si>
    <t>WY111-1</t>
  </si>
  <si>
    <t>WY111-2</t>
  </si>
  <si>
    <t>WY111-3</t>
  </si>
  <si>
    <t>Cethana</t>
  </si>
  <si>
    <t>CETHANA</t>
  </si>
  <si>
    <t>Devils Gate</t>
  </si>
  <si>
    <t>DEVILS_G</t>
  </si>
  <si>
    <t>Fisher</t>
  </si>
  <si>
    <t>FISHER</t>
  </si>
  <si>
    <t>Gordon</t>
  </si>
  <si>
    <t>GO181-1</t>
  </si>
  <si>
    <t>GO182-2</t>
  </si>
  <si>
    <t>GO183-3</t>
  </si>
  <si>
    <t>John Butters</t>
  </si>
  <si>
    <t>JBUTTERS</t>
  </si>
  <si>
    <t>Lake Echo</t>
  </si>
  <si>
    <t>LK_ECHO</t>
  </si>
  <si>
    <t>Lemonthyme / Wilmot</t>
  </si>
  <si>
    <t>LM111-1</t>
  </si>
  <si>
    <t>WI111-1</t>
  </si>
  <si>
    <t>Mackintosh</t>
  </si>
  <si>
    <t>MACKNTSH</t>
  </si>
  <si>
    <t>Meadowbank</t>
  </si>
  <si>
    <t>MEADOWBK</t>
  </si>
  <si>
    <t>Poatina</t>
  </si>
  <si>
    <t>PO161-1</t>
  </si>
  <si>
    <t>PO162-2</t>
  </si>
  <si>
    <t>PO163-3</t>
  </si>
  <si>
    <t>PO164-4</t>
  </si>
  <si>
    <t>PO165-5</t>
  </si>
  <si>
    <t>PO166-6</t>
  </si>
  <si>
    <t>Reece</t>
  </si>
  <si>
    <t>REECE1</t>
  </si>
  <si>
    <t>REECE2</t>
  </si>
  <si>
    <t>Tarraleah</t>
  </si>
  <si>
    <t>TA111-1</t>
  </si>
  <si>
    <t>TA111-2</t>
  </si>
  <si>
    <t>TA111-3</t>
  </si>
  <si>
    <t>TA112-4</t>
  </si>
  <si>
    <t>TA112-5</t>
  </si>
  <si>
    <t>TA112-6</t>
  </si>
  <si>
    <t>Trevallyn</t>
  </si>
  <si>
    <t>TR111-1</t>
  </si>
  <si>
    <t>TR111-2</t>
  </si>
  <si>
    <t>TR112-3</t>
  </si>
  <si>
    <t>TR112-4</t>
  </si>
  <si>
    <t>Tribute</t>
  </si>
  <si>
    <t>TRIBUTE</t>
  </si>
  <si>
    <t>Tungatinah</t>
  </si>
  <si>
    <t>TU111-1</t>
  </si>
  <si>
    <t>TU112-2</t>
  </si>
  <si>
    <t>TU113-3</t>
  </si>
  <si>
    <t>TU114-4</t>
  </si>
  <si>
    <t>TU115-5</t>
  </si>
  <si>
    <t>Bogong / Mackay</t>
  </si>
  <si>
    <t>BOGONG1</t>
  </si>
  <si>
    <t>BOGONG2</t>
  </si>
  <si>
    <t>MCKAY11</t>
  </si>
  <si>
    <t>MCKAY12</t>
  </si>
  <si>
    <t>MCKAY13</t>
  </si>
  <si>
    <t>MCKAY14</t>
  </si>
  <si>
    <t>MCKAY15</t>
  </si>
  <si>
    <t>MCKAY16</t>
  </si>
  <si>
    <t>Dartmouth</t>
  </si>
  <si>
    <t>DARTM1</t>
  </si>
  <si>
    <t>Eildon</t>
  </si>
  <si>
    <t>EILDON1</t>
  </si>
  <si>
    <t>EILDON2</t>
  </si>
  <si>
    <t>Hume Dam VIC</t>
  </si>
  <si>
    <t>HUMEV</t>
  </si>
  <si>
    <t>Murray 1</t>
  </si>
  <si>
    <t>MURRAY01</t>
  </si>
  <si>
    <t>MURRAY02</t>
  </si>
  <si>
    <t>MURRAY03</t>
  </si>
  <si>
    <t>MURRAY04</t>
  </si>
  <si>
    <t>MURRAY05</t>
  </si>
  <si>
    <t>MURRAY06</t>
  </si>
  <si>
    <t>MURRAY07</t>
  </si>
  <si>
    <t>MURRAY08</t>
  </si>
  <si>
    <t>MURRAY09</t>
  </si>
  <si>
    <t>MURRAY10</t>
  </si>
  <si>
    <t>Murray 2</t>
  </si>
  <si>
    <t>MURRAY11</t>
  </si>
  <si>
    <t>MURRAY12</t>
  </si>
  <si>
    <t>MURRAY13</t>
  </si>
  <si>
    <t>MURRAY14</t>
  </si>
  <si>
    <t>West Kiewa</t>
  </si>
  <si>
    <t>WKIEWA1_1</t>
  </si>
  <si>
    <t>WKIEWA1_2</t>
  </si>
  <si>
    <t>WKIEWA2_1</t>
  </si>
  <si>
    <t>WKIEWA2_2</t>
  </si>
  <si>
    <t>Avonlie Solar Farm</t>
  </si>
  <si>
    <t>Large scale Solar PV</t>
  </si>
  <si>
    <t>Solar</t>
  </si>
  <si>
    <t>Beryl Solar Farm</t>
  </si>
  <si>
    <t>BERYLSF1</t>
  </si>
  <si>
    <t>Bomen Solar Farm</t>
  </si>
  <si>
    <t>BOMENSF1</t>
  </si>
  <si>
    <t>Broken Hill Solar Farm</t>
  </si>
  <si>
    <t>BROKENH1</t>
  </si>
  <si>
    <t>Coleambally Solar Farm</t>
  </si>
  <si>
    <t>COLEASF1</t>
  </si>
  <si>
    <t>Corowa Solar Farm</t>
  </si>
  <si>
    <t>CRWASF1</t>
  </si>
  <si>
    <t>Darlington Point Solar Farm</t>
  </si>
  <si>
    <t>DARLSF1</t>
  </si>
  <si>
    <t>Finley Solar Farm</t>
  </si>
  <si>
    <t>FINLYSF1</t>
  </si>
  <si>
    <t>Goonumbla Solar Farm</t>
  </si>
  <si>
    <t>GOONSF1</t>
  </si>
  <si>
    <t>Gullen Range Solar Farm</t>
  </si>
  <si>
    <t>GULLRSF1</t>
  </si>
  <si>
    <t>Gunnedah Solar Farm</t>
  </si>
  <si>
    <t>GNNDHSF1</t>
  </si>
  <si>
    <t>NNSW</t>
  </si>
  <si>
    <t>Hillston Sun Farm</t>
  </si>
  <si>
    <t>HILLSTN1</t>
  </si>
  <si>
    <t>Jemalong Solar</t>
  </si>
  <si>
    <t>JEMALNG1</t>
  </si>
  <si>
    <t>Junee Solar Farm</t>
  </si>
  <si>
    <t>JUNEESF1</t>
  </si>
  <si>
    <t>Limondale Solar Farm 1</t>
  </si>
  <si>
    <t xml:space="preserve">LIMOSF11_x000D_
</t>
  </si>
  <si>
    <t>Limondale Solar Farm 2</t>
  </si>
  <si>
    <t>LIMOSF21</t>
  </si>
  <si>
    <t>Manildra Solar Farm</t>
  </si>
  <si>
    <t>MANSLR1</t>
  </si>
  <si>
    <t>Molong Solar Farm</t>
  </si>
  <si>
    <t>MOLNGSF1</t>
  </si>
  <si>
    <t>Moree Solar Farm</t>
  </si>
  <si>
    <t>MOREESF1</t>
  </si>
  <si>
    <t>Nevertire Solar Farm</t>
  </si>
  <si>
    <t>NEVERSF1</t>
  </si>
  <si>
    <t>New England Solar Farm</t>
  </si>
  <si>
    <t>NEWENSF1</t>
  </si>
  <si>
    <t>Nyngan Solar Plant</t>
  </si>
  <si>
    <t>NYNGAN1</t>
  </si>
  <si>
    <t>Parkes Solar Farm</t>
  </si>
  <si>
    <t>PARSF1</t>
  </si>
  <si>
    <t>Sunraysia Solar Farm</t>
  </si>
  <si>
    <t>SUNRSF1</t>
  </si>
  <si>
    <t>Suntop Solar Farm</t>
  </si>
  <si>
    <t>SUNTPSF1</t>
  </si>
  <si>
    <t>Wagga North Solar Farm</t>
  </si>
  <si>
    <t>WAGGNSF1</t>
  </si>
  <si>
    <t>Wellington Solar Farm</t>
  </si>
  <si>
    <t>WELLSF1</t>
  </si>
  <si>
    <t>West Wyalong Solar Farm</t>
  </si>
  <si>
    <t>White Rock Solar Farm</t>
  </si>
  <si>
    <t>WRSF1</t>
  </si>
  <si>
    <t>Bluegrass Solar Farm</t>
  </si>
  <si>
    <t>BLUEGSF1</t>
  </si>
  <si>
    <t>Childers Solar Farm</t>
  </si>
  <si>
    <t>CHILDSF1</t>
  </si>
  <si>
    <t>Clare Solar Farm</t>
  </si>
  <si>
    <t>CLARESF1</t>
  </si>
  <si>
    <t>Clermont Solar Farm</t>
  </si>
  <si>
    <t>CLERMSF1</t>
  </si>
  <si>
    <t>Collinsville Solar Farm</t>
  </si>
  <si>
    <t>CSPVPS1</t>
  </si>
  <si>
    <t>Columboola Solar Farm</t>
  </si>
  <si>
    <t>Darling Downs Solar Farm</t>
  </si>
  <si>
    <t>DDSF1</t>
  </si>
  <si>
    <t>Daydream Solar Farm</t>
  </si>
  <si>
    <t>DAYDSF1</t>
  </si>
  <si>
    <t>Edenvale Solar Park</t>
  </si>
  <si>
    <t>Emerald Solar Farm</t>
  </si>
  <si>
    <t>EMERASF1</t>
  </si>
  <si>
    <t>Gangarri Solar Farm</t>
  </si>
  <si>
    <t xml:space="preserve">GANGARR1
</t>
  </si>
  <si>
    <t>Hamilton Solar Farm</t>
  </si>
  <si>
    <t>HAMISF1</t>
  </si>
  <si>
    <t>Haughton Solar Farm</t>
  </si>
  <si>
    <t>HAUGHT11</t>
  </si>
  <si>
    <t>Hayman Solar Farm</t>
  </si>
  <si>
    <t>HAYMSF1</t>
  </si>
  <si>
    <t>Hughenden Solar Farm</t>
  </si>
  <si>
    <t>HUGSF1</t>
  </si>
  <si>
    <t>Kennedy Energy Park Solar Farm</t>
  </si>
  <si>
    <t>KEPSF1</t>
  </si>
  <si>
    <t>Kidston Solar Farm</t>
  </si>
  <si>
    <t>KSP1</t>
  </si>
  <si>
    <t>Lilyvale Solar Farm</t>
  </si>
  <si>
    <t>LILYSF1</t>
  </si>
  <si>
    <t>Longreach Solar Farm</t>
  </si>
  <si>
    <t>LRSF1</t>
  </si>
  <si>
    <t>Maryrorough Solar Farm</t>
  </si>
  <si>
    <t>MARYRSF1</t>
  </si>
  <si>
    <t>Middlemount Solar Farm</t>
  </si>
  <si>
    <t>MIDDLSF1</t>
  </si>
  <si>
    <t>Moura Solar Farm</t>
  </si>
  <si>
    <t>MOUSF1</t>
  </si>
  <si>
    <t>Oakey 1 Solar Farm</t>
  </si>
  <si>
    <t>OAKEY1SF</t>
  </si>
  <si>
    <t>Oakey 2 Solar Farm</t>
  </si>
  <si>
    <t>OAKEY2SF</t>
  </si>
  <si>
    <t>Ross River Solar Farm</t>
  </si>
  <si>
    <t>RRSF1</t>
  </si>
  <si>
    <t>Rugby Run Solar Farm</t>
  </si>
  <si>
    <t>RUGBYR1</t>
  </si>
  <si>
    <t>Sun Metals Corporation Solar Farm</t>
  </si>
  <si>
    <t>SMCSF1</t>
  </si>
  <si>
    <t>Susan River Solar Farm</t>
  </si>
  <si>
    <t>SRSF1</t>
  </si>
  <si>
    <t>Warwick Solar Farm</t>
  </si>
  <si>
    <t>WARWSF1</t>
  </si>
  <si>
    <t>WARWSF2</t>
  </si>
  <si>
    <t>Western Downs Green Power Hub</t>
  </si>
  <si>
    <t>WDGPH1</t>
  </si>
  <si>
    <t>Whitsunday Solar Farm</t>
  </si>
  <si>
    <t>WHITSF1</t>
  </si>
  <si>
    <t>Yarranlea Solar Farm</t>
  </si>
  <si>
    <t>YARANSF1</t>
  </si>
  <si>
    <t>Adelaide Desalination Plant Solar Farm</t>
  </si>
  <si>
    <t>ADPPV1</t>
  </si>
  <si>
    <t>Bolivar Waste Water Treatment Solar Farm</t>
  </si>
  <si>
    <t>BOWWPV1</t>
  </si>
  <si>
    <t>Bungala One Solar Farm</t>
  </si>
  <si>
    <t>BNGSF1</t>
  </si>
  <si>
    <t>Bungala Two Solar Farm</t>
  </si>
  <si>
    <t>BNGSF2</t>
  </si>
  <si>
    <t>Happy Valley Reservoir</t>
  </si>
  <si>
    <t>HVWAPV1</t>
  </si>
  <si>
    <t>Mannum Adelaide Pumping Station No 2 - MAPL2 (Palmer)</t>
  </si>
  <si>
    <t>MAPS2PV1</t>
  </si>
  <si>
    <t>Mannum Adelaide Pumping Station No 3 - MAPL3 (Tungkillo)</t>
  </si>
  <si>
    <t>MAPS3PV1</t>
  </si>
  <si>
    <t>Morgan To Whyalla Pipeline No 1 PS And Water Filtration Plant</t>
  </si>
  <si>
    <t>MWPS1PV1</t>
  </si>
  <si>
    <t>Morgan To Whyalla Pipeline No 2 PS</t>
  </si>
  <si>
    <t>MWPS2PV1</t>
  </si>
  <si>
    <t>Morgan To Whyalla Pipeline No 3 PS</t>
  </si>
  <si>
    <t>MWPS3PV1</t>
  </si>
  <si>
    <t>Morgan To Whyalla Pipeline No 4 PS</t>
  </si>
  <si>
    <t>MWPS4PV1</t>
  </si>
  <si>
    <t>Murray Bridge - Onkaparinga Pipeline Pump 2</t>
  </si>
  <si>
    <t>MBPS2PV1</t>
  </si>
  <si>
    <t>Port Augusta Renewable Energy Park - Solar</t>
  </si>
  <si>
    <t>Tailem Bend Solar Farm</t>
  </si>
  <si>
    <t>TBSF1</t>
  </si>
  <si>
    <t>Tailem Bend Solar Farm - stage 2</t>
  </si>
  <si>
    <t>Tailem Bend Solar Farm  - stage 2</t>
  </si>
  <si>
    <t>Bannerton Solar Park</t>
  </si>
  <si>
    <t>BANN1</t>
  </si>
  <si>
    <t>Cohuna Solar Farm</t>
  </si>
  <si>
    <t>COHUNSF1</t>
  </si>
  <si>
    <t>Gannawarra Solar Farm</t>
  </si>
  <si>
    <t>GANNSF1</t>
  </si>
  <si>
    <t>Glenrowan West Solar Farm</t>
  </si>
  <si>
    <t>GLRWNSF1</t>
  </si>
  <si>
    <t>Karadoc Solar Farm</t>
  </si>
  <si>
    <t>KARSF1</t>
  </si>
  <si>
    <t>Kiamal Solar Farm stage 1</t>
  </si>
  <si>
    <t>KIAMSF1</t>
  </si>
  <si>
    <t>Numurkah Solar Farm</t>
  </si>
  <si>
    <t>NUMURSF1</t>
  </si>
  <si>
    <t>NUMURSF2</t>
  </si>
  <si>
    <t>Wemen Solar Farm</t>
  </si>
  <si>
    <t>WEMENSF1</t>
  </si>
  <si>
    <t>Winton Solar Farm</t>
  </si>
  <si>
    <t>WINTSF1</t>
  </si>
  <si>
    <t>Yatpool Solar Farm</t>
  </si>
  <si>
    <t>YATSF1</t>
  </si>
  <si>
    <t>YATSF2</t>
  </si>
  <si>
    <t>Bango 973 Wind Farm</t>
  </si>
  <si>
    <t>Wind</t>
  </si>
  <si>
    <t>BANGOWF1</t>
  </si>
  <si>
    <t>Bango 999 Wind Farm</t>
  </si>
  <si>
    <t>BANGOWF2</t>
  </si>
  <si>
    <t>Boco Rock Wind Farm</t>
  </si>
  <si>
    <t>BOCORWF1</t>
  </si>
  <si>
    <t>Bodangora Wind Farm</t>
  </si>
  <si>
    <t>BODWF1</t>
  </si>
  <si>
    <t>Capital Wind Farm</t>
  </si>
  <si>
    <t>CAPTL_WF</t>
  </si>
  <si>
    <t>Collector Wind Farm</t>
  </si>
  <si>
    <t>COLWF01</t>
  </si>
  <si>
    <t>Crookwell 2 Wind Farm</t>
  </si>
  <si>
    <t>CROOKWF2</t>
  </si>
  <si>
    <t>Crudine Ridge Wind Farm</t>
  </si>
  <si>
    <t>CRURWF1</t>
  </si>
  <si>
    <t>Cullerin Range Wind Farm</t>
  </si>
  <si>
    <t>CULLRGWF</t>
  </si>
  <si>
    <t>Gullen Range Wind Farm</t>
  </si>
  <si>
    <t>GULLRWF1</t>
  </si>
  <si>
    <t>Gullen Range Wind Farm 2</t>
  </si>
  <si>
    <t>GULLRWF2</t>
  </si>
  <si>
    <t>Gunning Wind Farm</t>
  </si>
  <si>
    <t>GUNNING1</t>
  </si>
  <si>
    <t>Sapphire Wind Farm</t>
  </si>
  <si>
    <t>SAPHWF1</t>
  </si>
  <si>
    <t>Silverton Wind Farm</t>
  </si>
  <si>
    <t>STWF1</t>
  </si>
  <si>
    <t>Taralga Wind Farm</t>
  </si>
  <si>
    <t>TARALGA1</t>
  </si>
  <si>
    <t>White Rock Wind Farm - Stage 1</t>
  </si>
  <si>
    <t>WRWF1</t>
  </si>
  <si>
    <t>Woodlawn Wind Farm</t>
  </si>
  <si>
    <t>WOODLWN1</t>
  </si>
  <si>
    <t>Coopers Gap Wind Farm</t>
  </si>
  <si>
    <t>COOPGWF1</t>
  </si>
  <si>
    <t>Kaban Green Power Hub - Wind Farm</t>
  </si>
  <si>
    <t>KABANWF1</t>
  </si>
  <si>
    <t>Kennedy Energy Park Wind Farm</t>
  </si>
  <si>
    <t>KEPWF1</t>
  </si>
  <si>
    <t>Mount Emerald Wind Farm</t>
  </si>
  <si>
    <t>MEWF1</t>
  </si>
  <si>
    <t>Canunda Wind Farm</t>
  </si>
  <si>
    <t>CNUNDAWF</t>
  </si>
  <si>
    <t>Cathedral Rocks Wind Farm</t>
  </si>
  <si>
    <t>CATHROCK</t>
  </si>
  <si>
    <t>Clements Gap Wind Farm</t>
  </si>
  <si>
    <t>CLEMGPWF</t>
  </si>
  <si>
    <t>Hallett 4 North Brown Hill Wind Farm</t>
  </si>
  <si>
    <t>NBHWF1</t>
  </si>
  <si>
    <t>Hallett 5 The Bluff Wind Farm</t>
  </si>
  <si>
    <t>BLUFF1</t>
  </si>
  <si>
    <t>Hallett Stage 1 Brown Hill Wind Farm</t>
  </si>
  <si>
    <t>HALLWF1</t>
  </si>
  <si>
    <t>Hallett Stage 2 Hallett Hill Wind Farm</t>
  </si>
  <si>
    <t>HALLWF2</t>
  </si>
  <si>
    <t>Hornsdale Wind Farm Stage 1</t>
  </si>
  <si>
    <t>HDWF1</t>
  </si>
  <si>
    <t>Hornsdale Wind Farm Stage 2</t>
  </si>
  <si>
    <t>HDWF2</t>
  </si>
  <si>
    <t>Hornsdale Wind Farm Stage 3</t>
  </si>
  <si>
    <t>HDWF3</t>
  </si>
  <si>
    <t>Lake Bonney 1 Wind Farm</t>
  </si>
  <si>
    <t>LKBONNY1</t>
  </si>
  <si>
    <t>Lake Bonney 2 Wind Farm</t>
  </si>
  <si>
    <t>LKBONNY2</t>
  </si>
  <si>
    <t>Lake Bonney 3 Wind Farm</t>
  </si>
  <si>
    <t>LKBONNY3</t>
  </si>
  <si>
    <t>Lincoln Gap Wind Farm - stage 1</t>
  </si>
  <si>
    <t>LGAPWF1</t>
  </si>
  <si>
    <t>Lincoln Gap Wind Farm - stage 2</t>
  </si>
  <si>
    <t>LGAPWF2</t>
  </si>
  <si>
    <t>Mount Millar Wind Farm</t>
  </si>
  <si>
    <t>MTMILLAR</t>
  </si>
  <si>
    <t>Port Augusta Renewable Energy Park - Wind</t>
  </si>
  <si>
    <t>Snowtown S2 Wind Farm</t>
  </si>
  <si>
    <t>SNOWNTH1</t>
  </si>
  <si>
    <t>SNOWSTH1</t>
  </si>
  <si>
    <t>Snowtown Wind Farm</t>
  </si>
  <si>
    <t>SNOWTWN1</t>
  </si>
  <si>
    <t>Starfish Hill Wind Farm</t>
  </si>
  <si>
    <t>STARHLWF</t>
  </si>
  <si>
    <t>Waterloo Wind Farm</t>
  </si>
  <si>
    <t>WATERLWF</t>
  </si>
  <si>
    <t>Wattle Point Wind Farm</t>
  </si>
  <si>
    <t>WPWF</t>
  </si>
  <si>
    <t>Willogoleche Wind Farm</t>
  </si>
  <si>
    <t>WGWF1</t>
  </si>
  <si>
    <t>Cattle Hill Wind Farm</t>
  </si>
  <si>
    <t>CTHLWF1</t>
  </si>
  <si>
    <t>Granville Harbour Wind Farm</t>
  </si>
  <si>
    <t>GRANWF1</t>
  </si>
  <si>
    <t>Musselroe Wind Farm</t>
  </si>
  <si>
    <t>MUSSELR1</t>
  </si>
  <si>
    <t>Woolnorth Wind Farm</t>
  </si>
  <si>
    <t>WOOLNTH1</t>
  </si>
  <si>
    <t>Ararat Wind Farm</t>
  </si>
  <si>
    <t>ARWF1</t>
  </si>
  <si>
    <t>Bald Hills Wind Farm</t>
  </si>
  <si>
    <t>BALDHWF1</t>
  </si>
  <si>
    <t>Berrybank Wind Farm</t>
  </si>
  <si>
    <t>BRYB1WF1</t>
  </si>
  <si>
    <t>BRYB1WF2</t>
  </si>
  <si>
    <t>Bulgana Green Power Hub - Wind Farm</t>
  </si>
  <si>
    <t>BULGANA1</t>
  </si>
  <si>
    <t>Challicum Hills Wind Farm</t>
  </si>
  <si>
    <t>CHALLHWF</t>
  </si>
  <si>
    <t>Cherry Tree Wind Farm</t>
  </si>
  <si>
    <t>CHYTWF1</t>
  </si>
  <si>
    <t>Crowlands Wind Farm</t>
  </si>
  <si>
    <t>CROWLWF1</t>
  </si>
  <si>
    <t>Dundonnell Wind Farm</t>
  </si>
  <si>
    <t>DUNDWF1</t>
  </si>
  <si>
    <t>DUNDWF2</t>
  </si>
  <si>
    <t>DUNDWF3</t>
  </si>
  <si>
    <t>Elaine Wind Farm</t>
  </si>
  <si>
    <t>ELAINWF1</t>
  </si>
  <si>
    <t>Kiata Wind Farm</t>
  </si>
  <si>
    <t>KiataWF1</t>
  </si>
  <si>
    <t>Macarthur Wind Farm</t>
  </si>
  <si>
    <t>MACARTH1</t>
  </si>
  <si>
    <t>Moorabool Wind Farm</t>
  </si>
  <si>
    <t>MOORAWF1</t>
  </si>
  <si>
    <t>Mortlake South Wind Farm</t>
  </si>
  <si>
    <t>Mortons Lane Wind Farm</t>
  </si>
  <si>
    <t>MLWF1</t>
  </si>
  <si>
    <t>Mt Gellibrand Wind Farm</t>
  </si>
  <si>
    <t>MTGELWF1</t>
  </si>
  <si>
    <t>Mt Mercer Wind Farm</t>
  </si>
  <si>
    <t>MERCER01</t>
  </si>
  <si>
    <t>Murra Warra Wind Farm - stage 1</t>
  </si>
  <si>
    <t>MUWAWF1</t>
  </si>
  <si>
    <t>Murra Warra Wind Farm - stage 2</t>
  </si>
  <si>
    <t>MUWAWF2</t>
  </si>
  <si>
    <t>Oaklands Hill Wind Farm</t>
  </si>
  <si>
    <t>OAKLAND1</t>
  </si>
  <si>
    <t>Portland Wind Farm</t>
  </si>
  <si>
    <t>PORTWF</t>
  </si>
  <si>
    <t>Salt Creek Wind Farm</t>
  </si>
  <si>
    <t>SALTCRK1</t>
  </si>
  <si>
    <t>Stockyard Hill Wind Farm</t>
  </si>
  <si>
    <t>STOCKYD1</t>
  </si>
  <si>
    <t>Waubra Wind Farm</t>
  </si>
  <si>
    <t>WAUBRAWF</t>
  </si>
  <si>
    <t>Yaloak South Wind Farm</t>
  </si>
  <si>
    <t>YSWF1</t>
  </si>
  <si>
    <t>Yambuk Wind Farm</t>
  </si>
  <si>
    <t>YAMBUKWF</t>
  </si>
  <si>
    <t>Yendon Wind Farm</t>
  </si>
  <si>
    <t>YENDWF1</t>
  </si>
  <si>
    <t>Committed</t>
  </si>
  <si>
    <t>Kurri Kurri OCGT</t>
  </si>
  <si>
    <t>Kurri Kurri 1</t>
  </si>
  <si>
    <t>Kurri Kurri 2</t>
  </si>
  <si>
    <t>Tallawarra B*</t>
  </si>
  <si>
    <t>Tallawarra B</t>
  </si>
  <si>
    <t>Snowy 2.0</t>
  </si>
  <si>
    <t>Pumped Hydro</t>
  </si>
  <si>
    <t>SNO2PH01</t>
  </si>
  <si>
    <t>SNO2PH02</t>
  </si>
  <si>
    <t>SNO2PH03</t>
  </si>
  <si>
    <t>SNO2PH04</t>
  </si>
  <si>
    <t>SNO2PH05</t>
  </si>
  <si>
    <t>SNO2PH06</t>
  </si>
  <si>
    <t xml:space="preserve">Kidston </t>
  </si>
  <si>
    <t>Kidston Pumped Storage Hydro 2</t>
  </si>
  <si>
    <t>Metz Solar Farm</t>
  </si>
  <si>
    <t>METZSF1</t>
  </si>
  <si>
    <t>Riverina Solar Farm</t>
  </si>
  <si>
    <t>Sebastopol Solar Farm</t>
  </si>
  <si>
    <t>SEBSF1</t>
  </si>
  <si>
    <t>Stubbo Solar Farm</t>
  </si>
  <si>
    <t>Walla Walla Solar Farm</t>
  </si>
  <si>
    <t>WLWLSF1</t>
  </si>
  <si>
    <t>WLWLSF2</t>
  </si>
  <si>
    <t>Wellington North Solar Farm (Lightsource)</t>
  </si>
  <si>
    <t>WELNSF1</t>
  </si>
  <si>
    <t>Wollar Solar Farm</t>
  </si>
  <si>
    <t>Wyalong Solar Farm</t>
  </si>
  <si>
    <t>WYASF1</t>
  </si>
  <si>
    <t>Wandoan South Solar Farm - stage 1</t>
  </si>
  <si>
    <t>WANDSF1</t>
  </si>
  <si>
    <t>Woolooga Solar Farm</t>
  </si>
  <si>
    <t>Mannum Solar Farm 2*</t>
  </si>
  <si>
    <t>MANSF2</t>
  </si>
  <si>
    <t>Glenrowan Solar Farm</t>
  </si>
  <si>
    <t>Wunghnu Solar Farm</t>
  </si>
  <si>
    <t>WUNUSF1</t>
  </si>
  <si>
    <t>Rye Park Wind Farm</t>
  </si>
  <si>
    <t>Clarke Creek Wind Farm</t>
  </si>
  <si>
    <t>CLRKCWF1</t>
  </si>
  <si>
    <t>CLRKCWF2</t>
  </si>
  <si>
    <t>Dulacca Wind Farm</t>
  </si>
  <si>
    <t>Wambo Wind Farm</t>
  </si>
  <si>
    <t>WFWGU1</t>
  </si>
  <si>
    <t>Goyder South Wind Farm 1A</t>
  </si>
  <si>
    <t>GSWF1A</t>
  </si>
  <si>
    <t>Goyder South Wind Farm 1B</t>
  </si>
  <si>
    <t>GSWF1B</t>
  </si>
  <si>
    <t>Golden Plains Wind Farm East</t>
  </si>
  <si>
    <t>Hawkesdale Wind Farm</t>
  </si>
  <si>
    <t>from</t>
  </si>
  <si>
    <t>to</t>
  </si>
  <si>
    <t>flow</t>
  </si>
  <si>
    <t>Station</t>
  </si>
  <si>
    <t>Technology Type</t>
  </si>
  <si>
    <t>No load heat input (GJ/h)</t>
  </si>
  <si>
    <t>Marginal heat rate (GJ/MWh)</t>
  </si>
  <si>
    <t>CCGT Cogen</t>
  </si>
  <si>
    <t>CCGT - Gas Turbine</t>
  </si>
  <si>
    <t>CCGT - Steam Turbine</t>
  </si>
  <si>
    <t>POR01-1</t>
  </si>
  <si>
    <t>POR01-2</t>
  </si>
  <si>
    <t>POR01-3</t>
  </si>
  <si>
    <t>Kurri Kurri</t>
  </si>
  <si>
    <t>Kogan Gas</t>
  </si>
  <si>
    <t>Hydrogen-based gas turbines</t>
  </si>
  <si>
    <t>SA Hydrogen Turbine</t>
  </si>
  <si>
    <t>OCGT (small GT)</t>
  </si>
  <si>
    <t>OCGT (large GT)</t>
  </si>
  <si>
    <t>CCGT with CCS</t>
  </si>
  <si>
    <t>Biomass</t>
  </si>
  <si>
    <t>Hydrogen reciprocating engines</t>
  </si>
  <si>
    <t>Max Ramp Up
(MW/min)</t>
  </si>
  <si>
    <t>Max Ramp Down
(MW/min)</t>
  </si>
  <si>
    <t>Status</t>
  </si>
  <si>
    <t>Condamine</t>
  </si>
  <si>
    <t>Tamar Valley</t>
  </si>
  <si>
    <t>Standard</t>
  </si>
  <si>
    <t>Min Stable Level (MW)</t>
  </si>
  <si>
    <t>Minimum Stable Level (MW)</t>
  </si>
  <si>
    <t>Generator</t>
  </si>
  <si>
    <t>Technology type</t>
  </si>
  <si>
    <t>Fuel Type</t>
  </si>
  <si>
    <t>Region</t>
  </si>
  <si>
    <t>Sub-region</t>
  </si>
  <si>
    <t>Capacity</t>
  </si>
  <si>
    <t>Commissioning date</t>
  </si>
  <si>
    <t>Storage</t>
  </si>
  <si>
    <t>Installed capacity (MW)</t>
  </si>
  <si>
    <t>Energy (MWh)</t>
  </si>
  <si>
    <t>Adelaide Desalination Plant BESS</t>
  </si>
  <si>
    <t>ADPBA1G</t>
  </si>
  <si>
    <t>Ballarat Energy Storage System</t>
  </si>
  <si>
    <t>BALBG1</t>
  </si>
  <si>
    <t>Blyth BESS</t>
  </si>
  <si>
    <t>BLYTHWBT</t>
  </si>
  <si>
    <t>Anticipated</t>
  </si>
  <si>
    <t>Bolivar Waste Water Treatment BESS</t>
  </si>
  <si>
    <t>BOWWBA1G</t>
  </si>
  <si>
    <t>Bouldercombe Battery project</t>
  </si>
  <si>
    <t>BLDRCMB1</t>
  </si>
  <si>
    <t>Broken Hill BESS</t>
  </si>
  <si>
    <t>Committed*</t>
  </si>
  <si>
    <t>Bulgana Green Power Hub BESS</t>
  </si>
  <si>
    <t>BULBESG1</t>
  </si>
  <si>
    <t>Capital Battery</t>
  </si>
  <si>
    <t>CBESS1</t>
  </si>
  <si>
    <t>Central Renewable Energy Zone BESS</t>
  </si>
  <si>
    <t>CREZBESS</t>
  </si>
  <si>
    <t>Chinchilla BESS</t>
  </si>
  <si>
    <t>Christies Beach Wastewater Treatment Plant BESS</t>
  </si>
  <si>
    <t>CBWWBA1G</t>
  </si>
  <si>
    <t>Dalrymple BESS</t>
  </si>
  <si>
    <t>DALNTH01</t>
  </si>
  <si>
    <t>Darlington Point Energy Storage System</t>
  </si>
  <si>
    <t>Eraring Big Battery</t>
  </si>
  <si>
    <t>ERARNGB1</t>
  </si>
  <si>
    <t>Gannawarra Energy Storage System</t>
  </si>
  <si>
    <t>GANNBG1</t>
  </si>
  <si>
    <t>Gnarwarre BESS</t>
  </si>
  <si>
    <t>GNWRRBS1</t>
  </si>
  <si>
    <t>Happy Valley Reservoir BESS</t>
  </si>
  <si>
    <t>HVWABA1G</t>
  </si>
  <si>
    <t>Hazelwood BESS</t>
  </si>
  <si>
    <t>HBESSG1</t>
  </si>
  <si>
    <t>Hornsdale Power Reserve Unit 1</t>
  </si>
  <si>
    <t>HPRG1</t>
  </si>
  <si>
    <t>Koorangie Energy Storage System</t>
  </si>
  <si>
    <t>Koorangi</t>
  </si>
  <si>
    <t>Lake Bonney BESS</t>
  </si>
  <si>
    <t>LBBG1</t>
  </si>
  <si>
    <t>Lincoln Gap Wind Farm BESS</t>
  </si>
  <si>
    <t>New England Solar Farm BESS</t>
  </si>
  <si>
    <t xml:space="preserve">NEBESS2 </t>
  </si>
  <si>
    <t>Orana BESS</t>
  </si>
  <si>
    <t>Philip Island BESS</t>
  </si>
  <si>
    <t>PIBESSG1</t>
  </si>
  <si>
    <t>Queanbeyan BESS</t>
  </si>
  <si>
    <t>QBESS</t>
  </si>
  <si>
    <t>Quorn Park BESS</t>
  </si>
  <si>
    <t>QPBESS</t>
  </si>
  <si>
    <t>Rangebank BESS</t>
  </si>
  <si>
    <t>Rangebnk</t>
  </si>
  <si>
    <t>Riverina Energy Storage System 1</t>
  </si>
  <si>
    <t>Riverina Energy Storage System 2</t>
  </si>
  <si>
    <t>Sapphire Wind Farm BESS</t>
  </si>
  <si>
    <t>SAPHBS01</t>
  </si>
  <si>
    <t>Southern Renewable Energy Zone BESS</t>
  </si>
  <si>
    <t>SREZBESS</t>
  </si>
  <si>
    <t>Swanbank BESS</t>
  </si>
  <si>
    <t>SBS_GU1</t>
  </si>
  <si>
    <t>Tailem Bend Battery Project</t>
  </si>
  <si>
    <t>Templers BESS</t>
  </si>
  <si>
    <t>Templers</t>
  </si>
  <si>
    <t>Torrens Island BESS</t>
  </si>
  <si>
    <t>Ulinda Park BESS</t>
  </si>
  <si>
    <t>Victorian Big Battery</t>
  </si>
  <si>
    <t>VBBG1</t>
  </si>
  <si>
    <t>Wallgrove Grid Battery project</t>
  </si>
  <si>
    <t>WALGRVG1</t>
  </si>
  <si>
    <t>Wandoan South BESS</t>
  </si>
  <si>
    <t>WSBESS1</t>
  </si>
  <si>
    <t>Waratah Super Battery</t>
  </si>
  <si>
    <t>WARATAH</t>
  </si>
  <si>
    <t>Western Downs Battery</t>
  </si>
  <si>
    <t>WDBESS</t>
  </si>
  <si>
    <t>Wooreen Energy Storage System</t>
  </si>
  <si>
    <t xml:space="preserve">Wooreen Energy Storage System </t>
  </si>
  <si>
    <t>Generator Station</t>
  </si>
  <si>
    <t>Generating Unit</t>
  </si>
  <si>
    <t>Min Up/Down Time (h)</t>
  </si>
  <si>
    <t>Scenario</t>
  </si>
  <si>
    <t>Coal Price Scenario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</si>
  <si>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</si>
  <si>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</si>
  <si>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</si>
  <si>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</si>
  <si>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</si>
  <si>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</si>
  <si>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</si>
  <si>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</si>
  <si>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</si>
  <si>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</si>
  <si>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</si>
  <si>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</si>
  <si>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</si>
  <si>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</si>
  <si>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2036-37</t>
  </si>
  <si>
    <t>2037-38</t>
  </si>
  <si>
    <t>2038-39</t>
  </si>
  <si>
    <t>2039-40</t>
  </si>
  <si>
    <t>2040-41</t>
  </si>
  <si>
    <t>2041-42</t>
  </si>
  <si>
    <t>2042-43</t>
  </si>
  <si>
    <t>2043-44</t>
  </si>
  <si>
    <t>2044-45</t>
  </si>
  <si>
    <t>2045-46</t>
  </si>
  <si>
    <t>2046-47</t>
  </si>
  <si>
    <t>2047-48</t>
  </si>
  <si>
    <t>2048-49</t>
  </si>
  <si>
    <t>2049-50</t>
  </si>
  <si>
    <t>2050-51</t>
  </si>
  <si>
    <t>2051-52</t>
  </si>
  <si>
    <t>2052-53</t>
  </si>
  <si>
    <t>2053-54</t>
  </si>
  <si>
    <t>Progressive Change</t>
  </si>
  <si>
    <t>High Price</t>
  </si>
  <si>
    <t>Step Change</t>
  </si>
  <si>
    <t>Central</t>
  </si>
  <si>
    <t>Green Energy Exports</t>
  </si>
  <si>
    <t>Low price</t>
  </si>
  <si>
    <t>Price Scenario</t>
  </si>
  <si>
    <t>Low Price</t>
  </si>
  <si>
    <t>Gas price scenario</t>
  </si>
  <si>
    <t>Torrens Island A</t>
  </si>
  <si>
    <t>NSW new CCGT</t>
  </si>
  <si>
    <t>NSW new OCGT</t>
  </si>
  <si>
    <t>QLD new CCGT</t>
  </si>
  <si>
    <t>QLD new OCGT</t>
  </si>
  <si>
    <t>SA new CCGT</t>
  </si>
  <si>
    <t>SA new OCGT</t>
  </si>
  <si>
    <t>TAS new CCGT</t>
  </si>
  <si>
    <t>TAS new OCGT</t>
  </si>
  <si>
    <t>VIC new CCGT</t>
  </si>
  <si>
    <t>VIC new OCGT</t>
  </si>
  <si>
    <t>NT</t>
  </si>
  <si>
    <t>Fuel</t>
  </si>
  <si>
    <t>Liquid fuel</t>
  </si>
  <si>
    <t>Medium</t>
  </si>
  <si>
    <t>Hydrogen</t>
  </si>
  <si>
    <t>Electrification alternatives</t>
  </si>
  <si>
    <t>Biomethane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</si>
</sst>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_-;\-* #,##0.0_-;_-* &quot;-&quot;??_-;_-@_-"/>
    <numFmt numFmtId="165" formatCode="mmmm\ yyyy"/>
    <numFmt numFmtId="166" formatCode="mmm\ yyyy"/>
    <numFmt numFmtId="167" formatCode="_-&quot;$&quot;* #,##0.00_-;\-&quot;$&quot;* #,##0.00_-;_-&quot;$&quot;* &quot;-&quot;??_-;_-@_-"/>
  </numFmts>
  <fonts count="9">
    <font>
      <sz val="11"/>
      <color theme="1"/>
      <name val="Aptos Narrow"/>
      <family val="2"/>
      <scheme val="minor"/>
    </font>
    <font>
      <sz val="11"/>
      <color theme="0"/>
      <name val="Calibri"/>
      <scheme val="minor"/>
    </font>
    <font>
      <sz val="11"/>
      <color theme="0"/>
      <name val="Century Gothic"/>
      <family val="2"/>
      <scheme val="major"/>
    </font>
    <font>
      <sz val="10"/>
      <name val="Arial"/>
      <family val="2"/>
    </font>
    <font>
      <sz val="11"/>
      <color theme="0"/>
      <name val="Segoe UI Semilight"/>
      <family val="2"/>
      <scheme val="minor"/>
    </font>
    <font>
      <u/>
      <sz val="8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E9E7E2"/>
        <bgColor indexed="64"/>
      </patternFill>
    </fill>
    <fill>
      <patternFill patternType="solid">
        <fgColor rgb="FFE9E7E2"/>
        <bgColor rgb="FF000000"/>
      </patternFill>
    </fill>
    <fill>
      <patternFill patternType="solid">
        <fgColor rgb="FF360F3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 style="medium">
        <color rgb="FFFFFFFF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164" fontId="3" fillId="0" borderId="1" applyNumberFormat="0" applyAlignment="0">
      <alignment horizontal="center"/>
    </xf>
    <xf numFmtId="164" fontId="3" fillId="4" borderId="1" applyNumberFormat="0" applyAlignment="0">
      <alignment horizontal="center"/>
    </xf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3" applyBorder="1" applyAlignment="1">
      <alignment horizontal="center" vertical="center" wrapText="1"/>
    </xf>
    <xf numFmtId="0" fontId="2" fillId="3" borderId="1" xfId="4" applyBorder="1" applyAlignment="1">
      <alignment horizontal="left"/>
    </xf>
    <xf numFmtId="2" fontId="3" fillId="0" borderId="1" xfId="5" applyNumberFormat="1" applyAlignment="1"/>
    <xf numFmtId="2" fontId="3" fillId="4" borderId="1" xfId="6" applyNumberFormat="1" applyAlignment="1"/>
    <xf numFmtId="0" fontId="1" fillId="2" borderId="1" xfId="1" applyBorder="1" applyAlignment="1">
      <alignment horizontal="center" vertical="center" wrapText="1"/>
    </xf>
    <xf numFmtId="0" fontId="1" fillId="3" borderId="1" xfId="2" applyBorder="1" applyAlignment="1">
      <alignment horizontal="left"/>
    </xf>
    <xf numFmtId="2" fontId="3" fillId="0" borderId="2" xfId="0" applyNumberFormat="1" applyFont="1" applyBorder="1"/>
    <xf numFmtId="2" fontId="3" fillId="5" borderId="2" xfId="0" applyNumberFormat="1" applyFont="1" applyFill="1" applyBorder="1"/>
    <xf numFmtId="1" fontId="3" fillId="0" borderId="1" xfId="5" applyNumberFormat="1" applyAlignment="1"/>
    <xf numFmtId="1" fontId="3" fillId="4" borderId="1" xfId="6" applyNumberFormat="1" applyAlignment="1"/>
    <xf numFmtId="1" fontId="3" fillId="0" borderId="1" xfId="5" applyNumberFormat="1" applyAlignment="1">
      <alignment horizontal="right"/>
    </xf>
    <xf numFmtId="1" fontId="3" fillId="4" borderId="1" xfId="6" applyNumberFormat="1" applyAlignment="1">
      <alignment horizontal="right"/>
    </xf>
    <xf numFmtId="1" fontId="3" fillId="0" borderId="1" xfId="5" applyNumberFormat="1" applyAlignment="1">
      <alignment horizontal="center"/>
    </xf>
    <xf numFmtId="1" fontId="3" fillId="4" borderId="1" xfId="6" applyNumberFormat="1" applyAlignment="1">
      <alignment horizontal="center"/>
    </xf>
    <xf numFmtId="3" fontId="3" fillId="0" borderId="1" xfId="5" applyNumberFormat="1" applyAlignment="1"/>
    <xf numFmtId="165" fontId="3" fillId="0" borderId="1" xfId="5" applyNumberFormat="1" applyAlignment="1">
      <alignment horizontal="right"/>
    </xf>
    <xf numFmtId="166" fontId="3" fillId="0" borderId="1" xfId="5" applyNumberFormat="1" applyAlignment="1">
      <alignment horizontal="right"/>
    </xf>
    <xf numFmtId="3" fontId="3" fillId="4" borderId="1" xfId="6" applyNumberFormat="1" applyAlignment="1"/>
    <xf numFmtId="165" fontId="3" fillId="4" borderId="1" xfId="6" applyNumberFormat="1" applyAlignment="1">
      <alignment horizontal="right"/>
    </xf>
    <xf numFmtId="166" fontId="3" fillId="4" borderId="1" xfId="6" applyNumberFormat="1" applyAlignment="1">
      <alignment horizontal="right"/>
    </xf>
    <xf numFmtId="167" fontId="3" fillId="0" borderId="1" xfId="5" applyNumberFormat="1" applyAlignment="1"/>
    <xf numFmtId="167" fontId="3" fillId="4" borderId="1" xfId="6" applyNumberFormat="1" applyAlignment="1"/>
    <xf numFmtId="167" fontId="3" fillId="0" borderId="1" xfId="5" applyNumberFormat="1" applyAlignment="1">
      <alignment horizontal="center"/>
    </xf>
    <xf numFmtId="167" fontId="3" fillId="4" borderId="1" xfId="6" applyNumberFormat="1" applyAlignment="1">
      <alignment horizontal="center"/>
    </xf>
    <xf numFmtId="0" fontId="1" fillId="3" borderId="0" xfId="2" applyBorder="1" applyAlignment="1">
      <alignment horizontal="left"/>
    </xf>
    <xf numFmtId="0" fontId="0" fillId="0" borderId="0" xfId="0" applyAlignment="1">
      <alignment wrapText="1"/>
    </xf>
    <xf numFmtId="0" fontId="6" fillId="6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8" fillId="7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/>
    </xf>
  </cellXfs>
  <cellStyles count="9">
    <cellStyle name="Accent1" xfId="1" builtinId="29"/>
    <cellStyle name="Accent1 2" xfId="3" xr:uid="{21860891-015F-4D1B-9382-D7E7DF869195}"/>
    <cellStyle name="Accent2" xfId="2" builtinId="33"/>
    <cellStyle name="Accent2 2" xfId="4" xr:uid="{A64A6A41-1B1D-47A0-9DEC-31E0E480C9C5}"/>
    <cellStyle name="Accent2 3" xfId="7" xr:uid="{A2C8266B-7F06-46E0-B490-658821F780CF}"/>
    <cellStyle name="CellNum" xfId="5" xr:uid="{35748B0B-C74F-4EE5-968C-5DD6F923919A}"/>
    <cellStyle name="CellNumalt" xfId="6" xr:uid="{4EF1FD0E-AFDB-44A0-92C4-DEF058A0AFB7}"/>
    <cellStyle name="Hyperlink 2 2" xfId="8" xr:uid="{44F2F3B9-21D5-4B06-853A-B086C70FB71A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3177-AE60-452B-B25F-77FD325DB970}">
  <dimension ref="A1:O594"/>
  <sheetViews>
    <sheetView tabSelected="1" topLeftCell="B1" workbookViewId="0">
      <selection activeCell="M1" sqref="M1"/>
    </sheetView>
  </sheetViews>
  <sheetFormatPr defaultColWidth="15" defaultRowHeight="15"/>
  <cols>
    <col min="1" max="1" width="10.5703125" bestFit="1" customWidth="1"/>
    <col min="2" max="2" width="55.85546875" bestFit="1" customWidth="1"/>
    <col min="3" max="3" width="25.28515625" bestFit="1" customWidth="1"/>
    <col min="4" max="4" width="10.85546875" bestFit="1" customWidth="1"/>
    <col min="5" max="5" width="39.28515625" bestFit="1" customWidth="1"/>
    <col min="6" max="6" width="7.42578125" bestFit="1" customWidth="1"/>
    <col min="7" max="7" width="11" bestFit="1" customWidth="1"/>
    <col min="8" max="8" width="6.85546875" bestFit="1" customWidth="1"/>
    <col min="12" max="12" width="13.5703125" bestFit="1" customWidth="1"/>
    <col min="14" max="14" width="10.85546875" bestFit="1" customWidth="1"/>
  </cols>
  <sheetData>
    <row r="1" spans="1:15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t="15" customHeight="1">
      <c r="A2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13">
        <v>630</v>
      </c>
      <c r="J2">
        <f>IFERROR(VLOOKUP(E2,'Affine Heat Rates'!B:E, 3, FALSE), "")</f>
        <v>420.41999999990003</v>
      </c>
      <c r="K2">
        <f>IFERROR(VLOOKUP(E2,'Affine Heat Rates'!B:E, 4, FALSE), "")</f>
        <v>8.8118188976000003</v>
      </c>
      <c r="L2">
        <f>IFERROR(VLOOKUP(E2,'Max Ramp Rates'!B:E,3,FALSE), "")</f>
        <v>4</v>
      </c>
      <c r="M2">
        <f>IFERROR(VLOOKUP(E2,'Max Ramp Rates'!B:E,4,FALSE), "")</f>
        <v>4</v>
      </c>
      <c r="N2">
        <f>IFERROR(VLOOKUP(E2, 'Generation limits'!B:C, 2, FALSE),"")</f>
        <v>250</v>
      </c>
      <c r="O2" t="str">
        <f>IFERROR(VLOOKUP(E2, 'Min Up&amp;Down Times'!B:D, 3, FALSE),"")</f>
        <v/>
      </c>
    </row>
    <row r="3" spans="1:15" ht="15" customHeight="1">
      <c r="A3" t="s">
        <v>15</v>
      </c>
      <c r="B3" s="6" t="s">
        <v>16</v>
      </c>
      <c r="C3" s="6" t="s">
        <v>17</v>
      </c>
      <c r="D3" s="6" t="s">
        <v>18</v>
      </c>
      <c r="E3" s="6" t="s">
        <v>22</v>
      </c>
      <c r="F3" s="6" t="s">
        <v>20</v>
      </c>
      <c r="G3" s="6" t="s">
        <v>21</v>
      </c>
      <c r="H3" s="14">
        <v>655</v>
      </c>
      <c r="J3">
        <f>IFERROR(VLOOKUP(E3,'Affine Heat Rates'!B:E, 3, FALSE), "")</f>
        <v>420.41999999990003</v>
      </c>
      <c r="K3">
        <f>IFERROR(VLOOKUP(E3,'Affine Heat Rates'!B:E, 4, FALSE), "")</f>
        <v>8.8118188976000003</v>
      </c>
      <c r="L3">
        <f>IFERROR(VLOOKUP(E3,'Max Ramp Rates'!B:E,3,FALSE), "")</f>
        <v>4</v>
      </c>
      <c r="M3">
        <f>IFERROR(VLOOKUP(E3,'Max Ramp Rates'!B:E,4,FALSE), "")</f>
        <v>4</v>
      </c>
      <c r="N3">
        <f>IFERROR(VLOOKUP(E3, 'Generation limits'!B:C, 2, FALSE),"")</f>
        <v>250</v>
      </c>
      <c r="O3" t="str">
        <f>IFERROR(VLOOKUP(E3, 'Min Up&amp;Down Times'!B:D, 3, FALSE),"")</f>
        <v/>
      </c>
    </row>
    <row r="4" spans="1:15">
      <c r="A4" t="s">
        <v>15</v>
      </c>
      <c r="B4" s="6" t="s">
        <v>16</v>
      </c>
      <c r="C4" s="6" t="s">
        <v>17</v>
      </c>
      <c r="D4" s="6" t="s">
        <v>18</v>
      </c>
      <c r="E4" s="6" t="s">
        <v>23</v>
      </c>
      <c r="F4" s="6" t="s">
        <v>20</v>
      </c>
      <c r="G4" s="6" t="s">
        <v>21</v>
      </c>
      <c r="H4" s="13">
        <v>655</v>
      </c>
      <c r="J4">
        <f>IFERROR(VLOOKUP(E4,'Affine Heat Rates'!B:E, 3, FALSE), "")</f>
        <v>420.41999999990003</v>
      </c>
      <c r="K4">
        <f>IFERROR(VLOOKUP(E4,'Affine Heat Rates'!B:E, 4, FALSE), "")</f>
        <v>8.8118188976000003</v>
      </c>
      <c r="L4">
        <f>IFERROR(VLOOKUP(E4,'Max Ramp Rates'!B:E,3,FALSE), "")</f>
        <v>4</v>
      </c>
      <c r="M4">
        <f>IFERROR(VLOOKUP(E4,'Max Ramp Rates'!B:E,4,FALSE), "")</f>
        <v>4</v>
      </c>
      <c r="N4">
        <f>IFERROR(VLOOKUP(E4, 'Generation limits'!B:C, 2, FALSE),"")</f>
        <v>250</v>
      </c>
      <c r="O4" t="str">
        <f>IFERROR(VLOOKUP(E4, 'Min Up&amp;Down Times'!B:D, 3, FALSE),"")</f>
        <v/>
      </c>
    </row>
    <row r="5" spans="1:15" ht="15" customHeight="1">
      <c r="A5" t="s">
        <v>15</v>
      </c>
      <c r="B5" s="6" t="s">
        <v>16</v>
      </c>
      <c r="C5" s="6" t="s">
        <v>17</v>
      </c>
      <c r="D5" s="6" t="s">
        <v>18</v>
      </c>
      <c r="E5" s="6" t="s">
        <v>24</v>
      </c>
      <c r="F5" s="6" t="s">
        <v>20</v>
      </c>
      <c r="G5" s="6" t="s">
        <v>21</v>
      </c>
      <c r="H5" s="14">
        <v>655</v>
      </c>
      <c r="J5">
        <f>IFERROR(VLOOKUP(E5,'Affine Heat Rates'!B:E, 3, FALSE), "")</f>
        <v>420.41999999990003</v>
      </c>
      <c r="K5">
        <f>IFERROR(VLOOKUP(E5,'Affine Heat Rates'!B:E, 4, FALSE), "")</f>
        <v>8.8118188976000003</v>
      </c>
      <c r="L5">
        <f>IFERROR(VLOOKUP(E5,'Max Ramp Rates'!B:E,3,FALSE), "")</f>
        <v>4</v>
      </c>
      <c r="M5">
        <f>IFERROR(VLOOKUP(E5,'Max Ramp Rates'!B:E,4,FALSE), "")</f>
        <v>4</v>
      </c>
      <c r="N5">
        <f>IFERROR(VLOOKUP(E5, 'Generation limits'!B:C, 2, FALSE),"")</f>
        <v>250</v>
      </c>
      <c r="O5" t="str">
        <f>IFERROR(VLOOKUP(E5, 'Min Up&amp;Down Times'!B:D, 3, FALSE),"")</f>
        <v/>
      </c>
    </row>
    <row r="6" spans="1:15" ht="15" customHeight="1">
      <c r="A6" t="s">
        <v>15</v>
      </c>
      <c r="B6" s="6" t="s">
        <v>25</v>
      </c>
      <c r="C6" s="6" t="s">
        <v>17</v>
      </c>
      <c r="D6" s="6" t="s">
        <v>18</v>
      </c>
      <c r="E6" s="6" t="s">
        <v>26</v>
      </c>
      <c r="F6" s="6" t="s">
        <v>20</v>
      </c>
      <c r="G6" s="6" t="s">
        <v>27</v>
      </c>
      <c r="H6" s="13">
        <v>680</v>
      </c>
      <c r="J6">
        <f>IFERROR(VLOOKUP(E6,'Affine Heat Rates'!B:E, 3, FALSE), "")</f>
        <v>458.6399999999</v>
      </c>
      <c r="K6">
        <f>IFERROR(VLOOKUP(E6,'Affine Heat Rates'!B:E, 4, FALSE), "")</f>
        <v>8.9120716180000006</v>
      </c>
      <c r="L6">
        <f>IFERROR(VLOOKUP(E6,'Max Ramp Rates'!B:E,3,FALSE), "")</f>
        <v>5</v>
      </c>
      <c r="M6">
        <f>IFERROR(VLOOKUP(E6,'Max Ramp Rates'!B:E,4,FALSE), "")</f>
        <v>5</v>
      </c>
      <c r="N6">
        <f>IFERROR(VLOOKUP(E6, 'Generation limits'!B:C, 2, FALSE),"")</f>
        <v>210</v>
      </c>
      <c r="O6" t="str">
        <f>IFERROR(VLOOKUP(E6, 'Min Up&amp;Down Times'!B:D, 3, FALSE),"")</f>
        <v/>
      </c>
    </row>
    <row r="7" spans="1:15">
      <c r="A7" t="s">
        <v>15</v>
      </c>
      <c r="B7" s="6" t="s">
        <v>25</v>
      </c>
      <c r="C7" s="6" t="s">
        <v>17</v>
      </c>
      <c r="D7" s="6" t="s">
        <v>18</v>
      </c>
      <c r="E7" s="6" t="s">
        <v>28</v>
      </c>
      <c r="F7" s="6" t="s">
        <v>20</v>
      </c>
      <c r="G7" s="6" t="s">
        <v>27</v>
      </c>
      <c r="H7" s="14">
        <v>680</v>
      </c>
      <c r="J7">
        <f>IFERROR(VLOOKUP(E7,'Affine Heat Rates'!B:E, 3, FALSE), "")</f>
        <v>458.6399999999</v>
      </c>
      <c r="K7">
        <f>IFERROR(VLOOKUP(E7,'Affine Heat Rates'!B:E, 4, FALSE), "")</f>
        <v>8.9120716180000006</v>
      </c>
      <c r="L7">
        <f>IFERROR(VLOOKUP(E7,'Max Ramp Rates'!B:E,3,FALSE), "")</f>
        <v>5</v>
      </c>
      <c r="M7">
        <f>IFERROR(VLOOKUP(E7,'Max Ramp Rates'!B:E,4,FALSE), "")</f>
        <v>5</v>
      </c>
      <c r="N7">
        <f>IFERROR(VLOOKUP(E7, 'Generation limits'!B:C, 2, FALSE),"")</f>
        <v>210</v>
      </c>
      <c r="O7" t="str">
        <f>IFERROR(VLOOKUP(E7, 'Min Up&amp;Down Times'!B:D, 3, FALSE),"")</f>
        <v/>
      </c>
    </row>
    <row r="8" spans="1:15">
      <c r="A8" t="s">
        <v>15</v>
      </c>
      <c r="B8" s="6" t="s">
        <v>25</v>
      </c>
      <c r="C8" s="6" t="s">
        <v>17</v>
      </c>
      <c r="D8" s="6" t="s">
        <v>18</v>
      </c>
      <c r="E8" s="6" t="s">
        <v>29</v>
      </c>
      <c r="F8" s="6" t="s">
        <v>20</v>
      </c>
      <c r="G8" s="6" t="s">
        <v>27</v>
      </c>
      <c r="H8" s="13">
        <v>660</v>
      </c>
      <c r="J8">
        <f>IFERROR(VLOOKUP(E8,'Affine Heat Rates'!B:E, 3, FALSE), "")</f>
        <v>458.6399999999</v>
      </c>
      <c r="K8">
        <f>IFERROR(VLOOKUP(E8,'Affine Heat Rates'!B:E, 4, FALSE), "")</f>
        <v>8.9120716180000006</v>
      </c>
      <c r="L8">
        <f>IFERROR(VLOOKUP(E8,'Max Ramp Rates'!B:E,3,FALSE), "")</f>
        <v>5</v>
      </c>
      <c r="M8">
        <f>IFERROR(VLOOKUP(E8,'Max Ramp Rates'!B:E,4,FALSE), "")</f>
        <v>5</v>
      </c>
      <c r="N8">
        <f>IFERROR(VLOOKUP(E8, 'Generation limits'!B:C, 2, FALSE),"")</f>
        <v>210</v>
      </c>
      <c r="O8" t="str">
        <f>IFERROR(VLOOKUP(E8, 'Min Up&amp;Down Times'!B:D, 3, FALSE),"")</f>
        <v/>
      </c>
    </row>
    <row r="9" spans="1:15">
      <c r="A9" t="s">
        <v>15</v>
      </c>
      <c r="B9" s="6" t="s">
        <v>25</v>
      </c>
      <c r="C9" s="6" t="s">
        <v>17</v>
      </c>
      <c r="D9" s="6" t="s">
        <v>18</v>
      </c>
      <c r="E9" s="6" t="s">
        <v>30</v>
      </c>
      <c r="F9" s="6" t="s">
        <v>20</v>
      </c>
      <c r="G9" s="6" t="s">
        <v>27</v>
      </c>
      <c r="H9" s="14">
        <v>660</v>
      </c>
      <c r="J9">
        <f>IFERROR(VLOOKUP(E9,'Affine Heat Rates'!B:E, 3, FALSE), "")</f>
        <v>458.6399999999</v>
      </c>
      <c r="K9">
        <f>IFERROR(VLOOKUP(E9,'Affine Heat Rates'!B:E, 4, FALSE), "")</f>
        <v>8.9120716180000006</v>
      </c>
      <c r="L9">
        <f>IFERROR(VLOOKUP(E9,'Max Ramp Rates'!B:E,3,FALSE), "")</f>
        <v>5</v>
      </c>
      <c r="M9">
        <f>IFERROR(VLOOKUP(E9,'Max Ramp Rates'!B:E,4,FALSE), "")</f>
        <v>5</v>
      </c>
      <c r="N9">
        <f>IFERROR(VLOOKUP(E9, 'Generation limits'!B:C, 2, FALSE),"")</f>
        <v>210</v>
      </c>
      <c r="O9" t="str">
        <f>IFERROR(VLOOKUP(E9, 'Min Up&amp;Down Times'!B:D, 3, FALSE),"")</f>
        <v/>
      </c>
    </row>
    <row r="10" spans="1:15">
      <c r="A10" t="s">
        <v>15</v>
      </c>
      <c r="B10" s="6" t="s">
        <v>31</v>
      </c>
      <c r="C10" s="6" t="s">
        <v>17</v>
      </c>
      <c r="D10" s="6" t="s">
        <v>18</v>
      </c>
      <c r="E10" s="6" t="s">
        <v>32</v>
      </c>
      <c r="F10" s="6" t="s">
        <v>20</v>
      </c>
      <c r="G10" s="6" t="s">
        <v>21</v>
      </c>
      <c r="H10" s="13">
        <v>705</v>
      </c>
      <c r="J10">
        <f>IFERROR(VLOOKUP(E10,'Affine Heat Rates'!B:E, 3, FALSE), "")</f>
        <v>420.41999999990003</v>
      </c>
      <c r="K10">
        <f>IFERROR(VLOOKUP(E10,'Affine Heat Rates'!B:E, 4, FALSE), "")</f>
        <v>8.6174987145999999</v>
      </c>
      <c r="L10">
        <f>IFERROR(VLOOKUP(E10,'Max Ramp Rates'!B:E,3,FALSE), "")</f>
        <v>3</v>
      </c>
      <c r="M10">
        <f>IFERROR(VLOOKUP(E10,'Max Ramp Rates'!B:E,4,FALSE), "")</f>
        <v>3</v>
      </c>
      <c r="N10">
        <f>IFERROR(VLOOKUP(E10, 'Generation limits'!B:C, 2, FALSE),"")</f>
        <v>270</v>
      </c>
      <c r="O10" t="str">
        <f>IFERROR(VLOOKUP(E10, 'Min Up&amp;Down Times'!B:D, 3, FALSE),"")</f>
        <v/>
      </c>
    </row>
    <row r="11" spans="1:15">
      <c r="A11" t="s">
        <v>15</v>
      </c>
      <c r="B11" s="6" t="s">
        <v>31</v>
      </c>
      <c r="C11" s="6" t="s">
        <v>17</v>
      </c>
      <c r="D11" s="6" t="s">
        <v>18</v>
      </c>
      <c r="E11" s="6" t="s">
        <v>33</v>
      </c>
      <c r="F11" s="6" t="s">
        <v>20</v>
      </c>
      <c r="G11" s="6" t="s">
        <v>21</v>
      </c>
      <c r="H11" s="14">
        <v>675</v>
      </c>
      <c r="J11">
        <f>IFERROR(VLOOKUP(E11,'Affine Heat Rates'!B:E, 3, FALSE), "")</f>
        <v>420.41999999990003</v>
      </c>
      <c r="K11">
        <f>IFERROR(VLOOKUP(E11,'Affine Heat Rates'!B:E, 4, FALSE), "")</f>
        <v>8.6174987145999999</v>
      </c>
      <c r="L11">
        <f>IFERROR(VLOOKUP(E11,'Max Ramp Rates'!B:E,3,FALSE), "")</f>
        <v>3</v>
      </c>
      <c r="M11">
        <f>IFERROR(VLOOKUP(E11,'Max Ramp Rates'!B:E,4,FALSE), "")</f>
        <v>3</v>
      </c>
      <c r="N11">
        <f>IFERROR(VLOOKUP(E11, 'Generation limits'!B:C, 2, FALSE),"")</f>
        <v>270</v>
      </c>
      <c r="O11" t="str">
        <f>IFERROR(VLOOKUP(E11, 'Min Up&amp;Down Times'!B:D, 3, FALSE),"")</f>
        <v/>
      </c>
    </row>
    <row r="12" spans="1:15">
      <c r="A12" t="s">
        <v>15</v>
      </c>
      <c r="B12" s="6" t="s">
        <v>34</v>
      </c>
      <c r="C12" s="6" t="s">
        <v>17</v>
      </c>
      <c r="D12" s="6" t="s">
        <v>18</v>
      </c>
      <c r="E12" s="6" t="s">
        <v>35</v>
      </c>
      <c r="F12" s="6" t="s">
        <v>20</v>
      </c>
      <c r="G12" s="6" t="s">
        <v>27</v>
      </c>
      <c r="H12" s="13">
        <v>660</v>
      </c>
      <c r="J12">
        <f>IFERROR(VLOOKUP(E12,'Affine Heat Rates'!B:E, 3, FALSE), "")</f>
        <v>420.41999999990003</v>
      </c>
      <c r="K12">
        <f>IFERROR(VLOOKUP(E12,'Affine Heat Rates'!B:E, 4, FALSE), "")</f>
        <v>9.0404193547999991</v>
      </c>
      <c r="L12">
        <f>IFERROR(VLOOKUP(E12,'Max Ramp Rates'!B:E,3,FALSE), "")</f>
        <v>6</v>
      </c>
      <c r="M12">
        <f>IFERROR(VLOOKUP(E12,'Max Ramp Rates'!B:E,4,FALSE), "")</f>
        <v>6</v>
      </c>
      <c r="N12">
        <f>IFERROR(VLOOKUP(E12, 'Generation limits'!B:C, 2, FALSE),"")</f>
        <v>250</v>
      </c>
      <c r="O12" t="str">
        <f>IFERROR(VLOOKUP(E12, 'Min Up&amp;Down Times'!B:D, 3, FALSE),"")</f>
        <v/>
      </c>
    </row>
    <row r="13" spans="1:15">
      <c r="A13" t="s">
        <v>15</v>
      </c>
      <c r="B13" s="6" t="s">
        <v>34</v>
      </c>
      <c r="C13" s="6" t="s">
        <v>17</v>
      </c>
      <c r="D13" s="6" t="s">
        <v>18</v>
      </c>
      <c r="E13" s="6" t="s">
        <v>36</v>
      </c>
      <c r="F13" s="6" t="s">
        <v>20</v>
      </c>
      <c r="G13" s="6" t="s">
        <v>27</v>
      </c>
      <c r="H13" s="14">
        <v>660</v>
      </c>
      <c r="J13">
        <f>IFERROR(VLOOKUP(E13,'Affine Heat Rates'!B:E, 3, FALSE), "")</f>
        <v>420.41999999990003</v>
      </c>
      <c r="K13">
        <f>IFERROR(VLOOKUP(E13,'Affine Heat Rates'!B:E, 4, FALSE), "")</f>
        <v>9.0404193547999991</v>
      </c>
      <c r="L13">
        <f>IFERROR(VLOOKUP(E13,'Max Ramp Rates'!B:E,3,FALSE), "")</f>
        <v>6</v>
      </c>
      <c r="M13">
        <f>IFERROR(VLOOKUP(E13,'Max Ramp Rates'!B:E,4,FALSE), "")</f>
        <v>6</v>
      </c>
      <c r="N13">
        <f>IFERROR(VLOOKUP(E13, 'Generation limits'!B:C, 2, FALSE),"")</f>
        <v>250</v>
      </c>
      <c r="O13" t="str">
        <f>IFERROR(VLOOKUP(E13, 'Min Up&amp;Down Times'!B:D, 3, FALSE),"")</f>
        <v/>
      </c>
    </row>
    <row r="14" spans="1:15">
      <c r="A14" t="s">
        <v>15</v>
      </c>
      <c r="B14" s="6" t="s">
        <v>37</v>
      </c>
      <c r="C14" s="6" t="s">
        <v>17</v>
      </c>
      <c r="D14" s="6" t="s">
        <v>18</v>
      </c>
      <c r="E14" s="6" t="s">
        <v>38</v>
      </c>
      <c r="F14" s="6" t="s">
        <v>39</v>
      </c>
      <c r="G14" s="6" t="s">
        <v>40</v>
      </c>
      <c r="H14" s="13">
        <v>350</v>
      </c>
      <c r="J14">
        <f>IFERROR(VLOOKUP(E14,'Affine Heat Rates'!B:E, 3, FALSE), "")</f>
        <v>222.95</v>
      </c>
      <c r="K14">
        <f>IFERROR(VLOOKUP(E14,'Affine Heat Rates'!B:E, 4, FALSE), "")</f>
        <v>8.5233053435000006</v>
      </c>
      <c r="L14">
        <f>IFERROR(VLOOKUP(E14,'Max Ramp Rates'!B:E,3,FALSE), "")</f>
        <v>4</v>
      </c>
      <c r="M14">
        <f>IFERROR(VLOOKUP(E14,'Max Ramp Rates'!B:E,4,FALSE), "")</f>
        <v>4</v>
      </c>
      <c r="N14">
        <f>IFERROR(VLOOKUP(E14, 'Generation limits'!B:C, 2, FALSE),"")</f>
        <v>155</v>
      </c>
      <c r="O14" t="str">
        <f>IFERROR(VLOOKUP(E14, 'Min Up&amp;Down Times'!B:D, 3, FALSE),"")</f>
        <v/>
      </c>
    </row>
    <row r="15" spans="1:15">
      <c r="A15" t="s">
        <v>15</v>
      </c>
      <c r="B15" s="6" t="s">
        <v>37</v>
      </c>
      <c r="C15" s="6" t="s">
        <v>17</v>
      </c>
      <c r="D15" s="6" t="s">
        <v>18</v>
      </c>
      <c r="E15" s="6" t="s">
        <v>41</v>
      </c>
      <c r="F15" s="6" t="s">
        <v>39</v>
      </c>
      <c r="G15" s="6" t="s">
        <v>40</v>
      </c>
      <c r="H15" s="14">
        <v>350</v>
      </c>
      <c r="J15">
        <f>IFERROR(VLOOKUP(E15,'Affine Heat Rates'!B:E, 3, FALSE), "")</f>
        <v>222.95</v>
      </c>
      <c r="K15">
        <f>IFERROR(VLOOKUP(E15,'Affine Heat Rates'!B:E, 4, FALSE), "")</f>
        <v>8.5233053435000006</v>
      </c>
      <c r="L15">
        <f>IFERROR(VLOOKUP(E15,'Max Ramp Rates'!B:E,3,FALSE), "")</f>
        <v>4</v>
      </c>
      <c r="M15">
        <f>IFERROR(VLOOKUP(E15,'Max Ramp Rates'!B:E,4,FALSE), "")</f>
        <v>4</v>
      </c>
      <c r="N15">
        <f>IFERROR(VLOOKUP(E15, 'Generation limits'!B:C, 2, FALSE),"")</f>
        <v>155</v>
      </c>
      <c r="O15" t="str">
        <f>IFERROR(VLOOKUP(E15, 'Min Up&amp;Down Times'!B:D, 3, FALSE),"")</f>
        <v/>
      </c>
    </row>
    <row r="16" spans="1:15">
      <c r="A16" t="s">
        <v>15</v>
      </c>
      <c r="B16" s="6" t="s">
        <v>42</v>
      </c>
      <c r="C16" s="6" t="s">
        <v>43</v>
      </c>
      <c r="D16" s="6" t="s">
        <v>18</v>
      </c>
      <c r="E16" s="6" t="s">
        <v>44</v>
      </c>
      <c r="F16" s="6" t="s">
        <v>39</v>
      </c>
      <c r="G16" s="6" t="s">
        <v>40</v>
      </c>
      <c r="H16" s="13">
        <v>300</v>
      </c>
      <c r="J16">
        <f>IFERROR(VLOOKUP(E16,'Affine Heat Rates'!B:E, 3, FALSE), "")</f>
        <v>286.64999999999998</v>
      </c>
      <c r="K16">
        <f>IFERROR(VLOOKUP(E16,'Affine Heat Rates'!B:E, 4, FALSE), "")</f>
        <v>8.6653255812999994</v>
      </c>
      <c r="L16">
        <f>IFERROR(VLOOKUP(E16,'Max Ramp Rates'!B:E,3,FALSE), "")</f>
        <v>4</v>
      </c>
      <c r="M16">
        <f>IFERROR(VLOOKUP(E16,'Max Ramp Rates'!B:E,4,FALSE), "")</f>
        <v>4</v>
      </c>
      <c r="N16">
        <f>IFERROR(VLOOKUP(E16, 'Generation limits'!B:C, 2, FALSE),"")</f>
        <v>180</v>
      </c>
      <c r="O16" t="str">
        <f>IFERROR(VLOOKUP(E16, 'Min Up&amp;Down Times'!B:D, 3, FALSE),"")</f>
        <v/>
      </c>
    </row>
    <row r="17" spans="1:15">
      <c r="A17" t="s">
        <v>15</v>
      </c>
      <c r="B17" s="6" t="s">
        <v>42</v>
      </c>
      <c r="C17" s="6" t="s">
        <v>43</v>
      </c>
      <c r="D17" s="6" t="s">
        <v>18</v>
      </c>
      <c r="E17" s="6" t="s">
        <v>45</v>
      </c>
      <c r="F17" s="6" t="s">
        <v>39</v>
      </c>
      <c r="G17" s="6" t="s">
        <v>40</v>
      </c>
      <c r="H17" s="14">
        <v>350</v>
      </c>
      <c r="J17">
        <f>IFERROR(VLOOKUP(E17,'Affine Heat Rates'!B:E, 3, FALSE), "")</f>
        <v>286.64999999999998</v>
      </c>
      <c r="K17">
        <f>IFERROR(VLOOKUP(E17,'Affine Heat Rates'!B:E, 4, FALSE), "")</f>
        <v>8.6653255812999994</v>
      </c>
      <c r="L17">
        <f>IFERROR(VLOOKUP(E17,'Max Ramp Rates'!B:E,3,FALSE), "")</f>
        <v>4</v>
      </c>
      <c r="M17">
        <f>IFERROR(VLOOKUP(E17,'Max Ramp Rates'!B:E,4,FALSE), "")</f>
        <v>4</v>
      </c>
      <c r="N17">
        <f>IFERROR(VLOOKUP(E17, 'Generation limits'!B:C, 2, FALSE),"")</f>
        <v>180</v>
      </c>
      <c r="O17" t="str">
        <f>IFERROR(VLOOKUP(E17, 'Min Up&amp;Down Times'!B:D, 3, FALSE),"")</f>
        <v/>
      </c>
    </row>
    <row r="18" spans="1:15">
      <c r="A18" t="s">
        <v>15</v>
      </c>
      <c r="B18" s="6" t="s">
        <v>46</v>
      </c>
      <c r="C18" s="6" t="s">
        <v>17</v>
      </c>
      <c r="D18" s="6" t="s">
        <v>18</v>
      </c>
      <c r="E18" s="6" t="s">
        <v>47</v>
      </c>
      <c r="F18" s="6" t="s">
        <v>39</v>
      </c>
      <c r="G18" s="6" t="s">
        <v>48</v>
      </c>
      <c r="H18" s="13">
        <v>280</v>
      </c>
      <c r="J18">
        <f>IFERROR(VLOOKUP(E18,'Affine Heat Rates'!B:E, 3, FALSE), "")</f>
        <v>178.36</v>
      </c>
      <c r="K18">
        <f>IFERROR(VLOOKUP(E18,'Affine Heat Rates'!B:E, 4, FALSE), "")</f>
        <v>8.8366842104999996</v>
      </c>
      <c r="L18">
        <f>IFERROR(VLOOKUP(E18,'Max Ramp Rates'!B:E,3,FALSE), "")</f>
        <v>5</v>
      </c>
      <c r="M18">
        <f>IFERROR(VLOOKUP(E18,'Max Ramp Rates'!B:E,4,FALSE), "")</f>
        <v>5</v>
      </c>
      <c r="N18">
        <f>IFERROR(VLOOKUP(E18, 'Generation limits'!B:C, 2, FALSE),"")</f>
        <v>110</v>
      </c>
      <c r="O18" t="str">
        <f>IFERROR(VLOOKUP(E18, 'Min Up&amp;Down Times'!B:D, 3, FALSE),"")</f>
        <v/>
      </c>
    </row>
    <row r="19" spans="1:15">
      <c r="A19" t="s">
        <v>15</v>
      </c>
      <c r="B19" s="6" t="s">
        <v>46</v>
      </c>
      <c r="C19" s="6" t="s">
        <v>17</v>
      </c>
      <c r="D19" s="6" t="s">
        <v>18</v>
      </c>
      <c r="E19" s="6" t="s">
        <v>49</v>
      </c>
      <c r="F19" s="6" t="s">
        <v>39</v>
      </c>
      <c r="G19" s="6" t="s">
        <v>48</v>
      </c>
      <c r="H19" s="14">
        <v>280</v>
      </c>
      <c r="J19">
        <f>IFERROR(VLOOKUP(E19,'Affine Heat Rates'!B:E, 3, FALSE), "")</f>
        <v>178.36</v>
      </c>
      <c r="K19">
        <f>IFERROR(VLOOKUP(E19,'Affine Heat Rates'!B:E, 4, FALSE), "")</f>
        <v>8.8366842104999996</v>
      </c>
      <c r="L19">
        <f>IFERROR(VLOOKUP(E19,'Max Ramp Rates'!B:E,3,FALSE), "")</f>
        <v>5</v>
      </c>
      <c r="M19">
        <f>IFERROR(VLOOKUP(E19,'Max Ramp Rates'!B:E,4,FALSE), "")</f>
        <v>5</v>
      </c>
      <c r="N19">
        <f>IFERROR(VLOOKUP(E19, 'Generation limits'!B:C, 2, FALSE),"")</f>
        <v>110</v>
      </c>
      <c r="O19" t="str">
        <f>IFERROR(VLOOKUP(E19, 'Min Up&amp;Down Times'!B:D, 3, FALSE),"")</f>
        <v/>
      </c>
    </row>
    <row r="20" spans="1:15">
      <c r="A20" t="s">
        <v>15</v>
      </c>
      <c r="B20" s="6" t="s">
        <v>46</v>
      </c>
      <c r="C20" s="6" t="s">
        <v>17</v>
      </c>
      <c r="D20" s="6" t="s">
        <v>18</v>
      </c>
      <c r="E20" s="6" t="s">
        <v>50</v>
      </c>
      <c r="F20" s="6" t="s">
        <v>39</v>
      </c>
      <c r="G20" s="6" t="s">
        <v>48</v>
      </c>
      <c r="H20" s="13">
        <v>280</v>
      </c>
      <c r="J20">
        <f>IFERROR(VLOOKUP(E20,'Affine Heat Rates'!B:E, 3, FALSE), "")</f>
        <v>178.36</v>
      </c>
      <c r="K20">
        <f>IFERROR(VLOOKUP(E20,'Affine Heat Rates'!B:E, 4, FALSE), "")</f>
        <v>8.8366842104999996</v>
      </c>
      <c r="L20">
        <f>IFERROR(VLOOKUP(E20,'Max Ramp Rates'!B:E,3,FALSE), "")</f>
        <v>5</v>
      </c>
      <c r="M20">
        <f>IFERROR(VLOOKUP(E20,'Max Ramp Rates'!B:E,4,FALSE), "")</f>
        <v>5</v>
      </c>
      <c r="N20">
        <f>IFERROR(VLOOKUP(E20, 'Generation limits'!B:C, 2, FALSE),"")</f>
        <v>110</v>
      </c>
      <c r="O20" t="str">
        <f>IFERROR(VLOOKUP(E20, 'Min Up&amp;Down Times'!B:D, 3, FALSE),"")</f>
        <v/>
      </c>
    </row>
    <row r="21" spans="1:15">
      <c r="A21" t="s">
        <v>15</v>
      </c>
      <c r="B21" s="6" t="s">
        <v>46</v>
      </c>
      <c r="C21" s="6" t="s">
        <v>17</v>
      </c>
      <c r="D21" s="6" t="s">
        <v>18</v>
      </c>
      <c r="E21" s="6" t="s">
        <v>51</v>
      </c>
      <c r="F21" s="6" t="s">
        <v>39</v>
      </c>
      <c r="G21" s="6" t="s">
        <v>48</v>
      </c>
      <c r="H21" s="14">
        <v>280</v>
      </c>
      <c r="J21">
        <f>IFERROR(VLOOKUP(E21,'Affine Heat Rates'!B:E, 3, FALSE), "")</f>
        <v>178.36</v>
      </c>
      <c r="K21">
        <f>IFERROR(VLOOKUP(E21,'Affine Heat Rates'!B:E, 4, FALSE), "")</f>
        <v>8.8366842104999996</v>
      </c>
      <c r="L21">
        <f>IFERROR(VLOOKUP(E21,'Max Ramp Rates'!B:E,3,FALSE), "")</f>
        <v>5</v>
      </c>
      <c r="M21">
        <f>IFERROR(VLOOKUP(E21,'Max Ramp Rates'!B:E,4,FALSE), "")</f>
        <v>5</v>
      </c>
      <c r="N21">
        <f>IFERROR(VLOOKUP(E21, 'Generation limits'!B:C, 2, FALSE),"")</f>
        <v>110</v>
      </c>
      <c r="O21" t="str">
        <f>IFERROR(VLOOKUP(E21, 'Min Up&amp;Down Times'!B:D, 3, FALSE),"")</f>
        <v/>
      </c>
    </row>
    <row r="22" spans="1:15">
      <c r="A22" t="s">
        <v>15</v>
      </c>
      <c r="B22" s="6" t="s">
        <v>46</v>
      </c>
      <c r="C22" s="6" t="s">
        <v>17</v>
      </c>
      <c r="D22" s="6" t="s">
        <v>18</v>
      </c>
      <c r="E22" s="6" t="s">
        <v>52</v>
      </c>
      <c r="F22" s="6" t="s">
        <v>39</v>
      </c>
      <c r="G22" s="6" t="s">
        <v>48</v>
      </c>
      <c r="H22" s="13">
        <v>280</v>
      </c>
      <c r="J22">
        <f>IFERROR(VLOOKUP(E22,'Affine Heat Rates'!B:E, 3, FALSE), "")</f>
        <v>178.36</v>
      </c>
      <c r="K22">
        <f>IFERROR(VLOOKUP(E22,'Affine Heat Rates'!B:E, 4, FALSE), "")</f>
        <v>8.8366842104999996</v>
      </c>
      <c r="L22">
        <f>IFERROR(VLOOKUP(E22,'Max Ramp Rates'!B:E,3,FALSE), "")</f>
        <v>5</v>
      </c>
      <c r="M22">
        <f>IFERROR(VLOOKUP(E22,'Max Ramp Rates'!B:E,4,FALSE), "")</f>
        <v>5</v>
      </c>
      <c r="N22">
        <f>IFERROR(VLOOKUP(E22, 'Generation limits'!B:C, 2, FALSE),"")</f>
        <v>110</v>
      </c>
      <c r="O22" t="str">
        <f>IFERROR(VLOOKUP(E22, 'Min Up&amp;Down Times'!B:D, 3, FALSE),"")</f>
        <v/>
      </c>
    </row>
    <row r="23" spans="1:15">
      <c r="A23" t="s">
        <v>15</v>
      </c>
      <c r="B23" s="6" t="s">
        <v>46</v>
      </c>
      <c r="C23" s="6" t="s">
        <v>17</v>
      </c>
      <c r="D23" s="6" t="s">
        <v>18</v>
      </c>
      <c r="E23" s="6" t="s">
        <v>53</v>
      </c>
      <c r="F23" s="6" t="s">
        <v>39</v>
      </c>
      <c r="G23" s="6" t="s">
        <v>48</v>
      </c>
      <c r="H23" s="14">
        <v>280</v>
      </c>
      <c r="J23">
        <f>IFERROR(VLOOKUP(E23,'Affine Heat Rates'!B:E, 3, FALSE), "")</f>
        <v>178.36</v>
      </c>
      <c r="K23">
        <f>IFERROR(VLOOKUP(E23,'Affine Heat Rates'!B:E, 4, FALSE), "")</f>
        <v>8.8366842104999996</v>
      </c>
      <c r="L23">
        <f>IFERROR(VLOOKUP(E23,'Max Ramp Rates'!B:E,3,FALSE), "")</f>
        <v>5</v>
      </c>
      <c r="M23">
        <f>IFERROR(VLOOKUP(E23,'Max Ramp Rates'!B:E,4,FALSE), "")</f>
        <v>5</v>
      </c>
      <c r="N23">
        <f>IFERROR(VLOOKUP(E23, 'Generation limits'!B:C, 2, FALSE),"")</f>
        <v>110</v>
      </c>
      <c r="O23" t="str">
        <f>IFERROR(VLOOKUP(E23, 'Min Up&amp;Down Times'!B:D, 3, FALSE),"")</f>
        <v/>
      </c>
    </row>
    <row r="24" spans="1:15">
      <c r="A24" t="s">
        <v>15</v>
      </c>
      <c r="B24" s="6" t="s">
        <v>54</v>
      </c>
      <c r="C24" s="6" t="s">
        <v>43</v>
      </c>
      <c r="D24" s="6" t="s">
        <v>18</v>
      </c>
      <c r="E24" s="6" t="s">
        <v>55</v>
      </c>
      <c r="F24" s="6" t="s">
        <v>39</v>
      </c>
      <c r="G24" s="6" t="s">
        <v>56</v>
      </c>
      <c r="H24" s="13">
        <v>710</v>
      </c>
      <c r="J24">
        <f>IFERROR(VLOOKUP(E24,'Affine Heat Rates'!B:E, 3, FALSE), "")</f>
        <v>473.92799999990001</v>
      </c>
      <c r="K24">
        <f>IFERROR(VLOOKUP(E24,'Affine Heat Rates'!B:E, 4, FALSE), "")</f>
        <v>8.1649559901999993</v>
      </c>
      <c r="L24">
        <f>IFERROR(VLOOKUP(E24,'Max Ramp Rates'!B:E,3,FALSE), "")</f>
        <v>8</v>
      </c>
      <c r="M24">
        <f>IFERROR(VLOOKUP(E24,'Max Ramp Rates'!B:E,4,FALSE), "")</f>
        <v>8</v>
      </c>
      <c r="N24">
        <f>IFERROR(VLOOKUP(E24, 'Generation limits'!B:C, 2, FALSE),"")</f>
        <v>330</v>
      </c>
      <c r="O24" t="str">
        <f>IFERROR(VLOOKUP(E24, 'Min Up&amp;Down Times'!B:D, 3, FALSE),"")</f>
        <v/>
      </c>
    </row>
    <row r="25" spans="1:15">
      <c r="A25" t="s">
        <v>15</v>
      </c>
      <c r="B25" s="6" t="s">
        <v>57</v>
      </c>
      <c r="C25" s="6" t="s">
        <v>43</v>
      </c>
      <c r="D25" s="6" t="s">
        <v>18</v>
      </c>
      <c r="E25" s="6" t="s">
        <v>58</v>
      </c>
      <c r="F25" s="6" t="s">
        <v>39</v>
      </c>
      <c r="G25" s="6" t="s">
        <v>56</v>
      </c>
      <c r="H25" s="14">
        <v>335</v>
      </c>
      <c r="J25">
        <f>IFERROR(VLOOKUP(E25,'Affine Heat Rates'!B:E, 3, FALSE), "")</f>
        <v>271.36200000000002</v>
      </c>
      <c r="K25">
        <f>IFERROR(VLOOKUP(E25,'Affine Heat Rates'!B:E, 4, FALSE), "")</f>
        <v>8.5701611253000003</v>
      </c>
      <c r="L25">
        <f>IFERROR(VLOOKUP(E25,'Max Ramp Rates'!B:E,3,FALSE), "")</f>
        <v>5</v>
      </c>
      <c r="M25">
        <f>IFERROR(VLOOKUP(E25,'Max Ramp Rates'!B:E,4,FALSE), "")</f>
        <v>5</v>
      </c>
      <c r="N25">
        <f>IFERROR(VLOOKUP(E25, 'Generation limits'!B:C, 2, FALSE),"")</f>
        <v>200</v>
      </c>
      <c r="O25" t="str">
        <f>IFERROR(VLOOKUP(E25, 'Min Up&amp;Down Times'!B:D, 3, FALSE),"")</f>
        <v/>
      </c>
    </row>
    <row r="26" spans="1:15">
      <c r="A26" t="s">
        <v>15</v>
      </c>
      <c r="B26" s="6" t="s">
        <v>57</v>
      </c>
      <c r="C26" s="6" t="s">
        <v>43</v>
      </c>
      <c r="D26" s="6" t="s">
        <v>18</v>
      </c>
      <c r="E26" s="6" t="s">
        <v>59</v>
      </c>
      <c r="F26" s="6" t="s">
        <v>39</v>
      </c>
      <c r="G26" s="6" t="s">
        <v>56</v>
      </c>
      <c r="H26" s="13">
        <v>335</v>
      </c>
      <c r="J26">
        <f>IFERROR(VLOOKUP(E26,'Affine Heat Rates'!B:E, 3, FALSE), "")</f>
        <v>271.36200000000002</v>
      </c>
      <c r="K26">
        <f>IFERROR(VLOOKUP(E26,'Affine Heat Rates'!B:E, 4, FALSE), "")</f>
        <v>8.5701611253000003</v>
      </c>
      <c r="L26">
        <f>IFERROR(VLOOKUP(E26,'Max Ramp Rates'!B:E,3,FALSE), "")</f>
        <v>5</v>
      </c>
      <c r="M26">
        <f>IFERROR(VLOOKUP(E26,'Max Ramp Rates'!B:E,4,FALSE), "")</f>
        <v>5</v>
      </c>
      <c r="N26">
        <f>IFERROR(VLOOKUP(E26, 'Generation limits'!B:C, 2, FALSE),"")</f>
        <v>200</v>
      </c>
      <c r="O26" t="str">
        <f>IFERROR(VLOOKUP(E26, 'Min Up&amp;Down Times'!B:D, 3, FALSE),"")</f>
        <v/>
      </c>
    </row>
    <row r="27" spans="1:15">
      <c r="A27" t="s">
        <v>15</v>
      </c>
      <c r="B27" s="6" t="s">
        <v>60</v>
      </c>
      <c r="C27" s="6" t="s">
        <v>17</v>
      </c>
      <c r="D27" s="6" t="s">
        <v>18</v>
      </c>
      <c r="E27" s="6" t="s">
        <v>61</v>
      </c>
      <c r="F27" s="6" t="s">
        <v>39</v>
      </c>
      <c r="G27" s="6" t="s">
        <v>40</v>
      </c>
      <c r="H27" s="14">
        <v>365</v>
      </c>
      <c r="J27">
        <f>IFERROR(VLOOKUP(E27,'Affine Heat Rates'!B:E, 3, FALSE), "")</f>
        <v>232.505</v>
      </c>
      <c r="K27">
        <f>IFERROR(VLOOKUP(E27,'Affine Heat Rates'!B:E, 4, FALSE), "")</f>
        <v>8.4310100754999997</v>
      </c>
      <c r="L27">
        <f>IFERROR(VLOOKUP(E27,'Max Ramp Rates'!B:E,3,FALSE), "")</f>
        <v>4</v>
      </c>
      <c r="M27">
        <f>IFERROR(VLOOKUP(E27,'Max Ramp Rates'!B:E,4,FALSE), "")</f>
        <v>4</v>
      </c>
      <c r="N27">
        <f>IFERROR(VLOOKUP(E27, 'Generation limits'!B:C, 2, FALSE),"")</f>
        <v>140</v>
      </c>
      <c r="O27" t="str">
        <f>IFERROR(VLOOKUP(E27, 'Min Up&amp;Down Times'!B:D, 3, FALSE),"")</f>
        <v/>
      </c>
    </row>
    <row r="28" spans="1:15">
      <c r="A28" t="s">
        <v>15</v>
      </c>
      <c r="B28" s="6" t="s">
        <v>60</v>
      </c>
      <c r="C28" s="6" t="s">
        <v>17</v>
      </c>
      <c r="D28" s="6" t="s">
        <v>18</v>
      </c>
      <c r="E28" s="6" t="s">
        <v>62</v>
      </c>
      <c r="F28" s="6" t="s">
        <v>39</v>
      </c>
      <c r="G28" s="6" t="s">
        <v>40</v>
      </c>
      <c r="H28" s="13">
        <v>365</v>
      </c>
      <c r="J28">
        <f>IFERROR(VLOOKUP(E28,'Affine Heat Rates'!B:E, 3, FALSE), "")</f>
        <v>232.505</v>
      </c>
      <c r="K28">
        <f>IFERROR(VLOOKUP(E28,'Affine Heat Rates'!B:E, 4, FALSE), "")</f>
        <v>8.4310100754999997</v>
      </c>
      <c r="L28">
        <f>IFERROR(VLOOKUP(E28,'Max Ramp Rates'!B:E,3,FALSE), "")</f>
        <v>4</v>
      </c>
      <c r="M28">
        <f>IFERROR(VLOOKUP(E28,'Max Ramp Rates'!B:E,4,FALSE), "")</f>
        <v>4</v>
      </c>
      <c r="N28">
        <f>IFERROR(VLOOKUP(E28, 'Generation limits'!B:C, 2, FALSE),"")</f>
        <v>140</v>
      </c>
      <c r="O28" t="str">
        <f>IFERROR(VLOOKUP(E28, 'Min Up&amp;Down Times'!B:D, 3, FALSE),"")</f>
        <v/>
      </c>
    </row>
    <row r="29" spans="1:15">
      <c r="A29" t="s">
        <v>15</v>
      </c>
      <c r="B29" s="6" t="s">
        <v>60</v>
      </c>
      <c r="C29" s="6" t="s">
        <v>17</v>
      </c>
      <c r="D29" s="6" t="s">
        <v>18</v>
      </c>
      <c r="E29" s="6" t="s">
        <v>63</v>
      </c>
      <c r="F29" s="6" t="s">
        <v>39</v>
      </c>
      <c r="G29" s="6" t="s">
        <v>40</v>
      </c>
      <c r="H29" s="14">
        <v>365</v>
      </c>
      <c r="J29">
        <f>IFERROR(VLOOKUP(E29,'Affine Heat Rates'!B:E, 3, FALSE), "")</f>
        <v>232.505</v>
      </c>
      <c r="K29">
        <f>IFERROR(VLOOKUP(E29,'Affine Heat Rates'!B:E, 4, FALSE), "")</f>
        <v>8.4310100754999997</v>
      </c>
      <c r="L29">
        <f>IFERROR(VLOOKUP(E29,'Max Ramp Rates'!B:E,3,FALSE), "")</f>
        <v>4</v>
      </c>
      <c r="M29">
        <f>IFERROR(VLOOKUP(E29,'Max Ramp Rates'!B:E,4,FALSE), "")</f>
        <v>4</v>
      </c>
      <c r="N29">
        <f>IFERROR(VLOOKUP(E29, 'Generation limits'!B:C, 2, FALSE),"")</f>
        <v>140</v>
      </c>
      <c r="O29" t="str">
        <f>IFERROR(VLOOKUP(E29, 'Min Up&amp;Down Times'!B:D, 3, FALSE),"")</f>
        <v/>
      </c>
    </row>
    <row r="30" spans="1:15">
      <c r="A30" t="s">
        <v>15</v>
      </c>
      <c r="B30" s="6" t="s">
        <v>60</v>
      </c>
      <c r="C30" s="6" t="s">
        <v>17</v>
      </c>
      <c r="D30" s="6" t="s">
        <v>18</v>
      </c>
      <c r="E30" s="6" t="s">
        <v>64</v>
      </c>
      <c r="F30" s="6" t="s">
        <v>39</v>
      </c>
      <c r="G30" s="6" t="s">
        <v>40</v>
      </c>
      <c r="H30" s="13">
        <v>365</v>
      </c>
      <c r="J30">
        <f>IFERROR(VLOOKUP(E30,'Affine Heat Rates'!B:E, 3, FALSE), "")</f>
        <v>232.505</v>
      </c>
      <c r="K30">
        <f>IFERROR(VLOOKUP(E30,'Affine Heat Rates'!B:E, 4, FALSE), "")</f>
        <v>8.4310100754999997</v>
      </c>
      <c r="L30">
        <f>IFERROR(VLOOKUP(E30,'Max Ramp Rates'!B:E,3,FALSE), "")</f>
        <v>4</v>
      </c>
      <c r="M30">
        <f>IFERROR(VLOOKUP(E30,'Max Ramp Rates'!B:E,4,FALSE), "")</f>
        <v>4</v>
      </c>
      <c r="N30">
        <f>IFERROR(VLOOKUP(E30, 'Generation limits'!B:C, 2, FALSE),"")</f>
        <v>140</v>
      </c>
      <c r="O30" t="str">
        <f>IFERROR(VLOOKUP(E30, 'Min Up&amp;Down Times'!B:D, 3, FALSE),"")</f>
        <v/>
      </c>
    </row>
    <row r="31" spans="1:15">
      <c r="A31" t="s">
        <v>15</v>
      </c>
      <c r="B31" s="6" t="s">
        <v>65</v>
      </c>
      <c r="C31" s="6" t="s">
        <v>17</v>
      </c>
      <c r="D31" s="6" t="s">
        <v>18</v>
      </c>
      <c r="E31" s="6" t="s">
        <v>66</v>
      </c>
      <c r="F31" s="6" t="s">
        <v>39</v>
      </c>
      <c r="G31" s="6" t="s">
        <v>56</v>
      </c>
      <c r="H31" s="14">
        <v>350</v>
      </c>
      <c r="J31">
        <f>IFERROR(VLOOKUP(E31,'Affine Heat Rates'!B:E, 3, FALSE), "")</f>
        <v>222.95</v>
      </c>
      <c r="K31">
        <f>IFERROR(VLOOKUP(E31,'Affine Heat Rates'!B:E, 4, FALSE), "")</f>
        <v>8.5701611253000003</v>
      </c>
      <c r="L31">
        <f>IFERROR(VLOOKUP(E31,'Max Ramp Rates'!B:E,3,FALSE), "")</f>
        <v>4</v>
      </c>
      <c r="M31">
        <f>IFERROR(VLOOKUP(E31,'Max Ramp Rates'!B:E,4,FALSE), "")</f>
        <v>4</v>
      </c>
      <c r="N31">
        <f>IFERROR(VLOOKUP(E31, 'Generation limits'!B:C, 2, FALSE),"")</f>
        <v>140</v>
      </c>
      <c r="O31" t="str">
        <f>IFERROR(VLOOKUP(E31, 'Min Up&amp;Down Times'!B:D, 3, FALSE),"")</f>
        <v/>
      </c>
    </row>
    <row r="32" spans="1:15">
      <c r="A32" t="s">
        <v>15</v>
      </c>
      <c r="B32" s="6" t="s">
        <v>65</v>
      </c>
      <c r="C32" s="6" t="s">
        <v>17</v>
      </c>
      <c r="D32" s="6" t="s">
        <v>18</v>
      </c>
      <c r="E32" s="6" t="s">
        <v>67</v>
      </c>
      <c r="F32" s="6" t="s">
        <v>39</v>
      </c>
      <c r="G32" s="6" t="s">
        <v>56</v>
      </c>
      <c r="H32" s="13">
        <v>350</v>
      </c>
      <c r="J32">
        <f>IFERROR(VLOOKUP(E32,'Affine Heat Rates'!B:E, 3, FALSE), "")</f>
        <v>222.95</v>
      </c>
      <c r="K32">
        <f>IFERROR(VLOOKUP(E32,'Affine Heat Rates'!B:E, 4, FALSE), "")</f>
        <v>8.5701611253000003</v>
      </c>
      <c r="L32">
        <f>IFERROR(VLOOKUP(E32,'Max Ramp Rates'!B:E,3,FALSE), "")</f>
        <v>4</v>
      </c>
      <c r="M32">
        <f>IFERROR(VLOOKUP(E32,'Max Ramp Rates'!B:E,4,FALSE), "")</f>
        <v>4</v>
      </c>
      <c r="N32">
        <f>IFERROR(VLOOKUP(E32, 'Generation limits'!B:C, 2, FALSE),"")</f>
        <v>140</v>
      </c>
      <c r="O32" t="str">
        <f>IFERROR(VLOOKUP(E32, 'Min Up&amp;Down Times'!B:D, 3, FALSE),"")</f>
        <v/>
      </c>
    </row>
    <row r="33" spans="1:15">
      <c r="A33" t="s">
        <v>15</v>
      </c>
      <c r="B33" s="6" t="s">
        <v>65</v>
      </c>
      <c r="C33" s="6" t="s">
        <v>17</v>
      </c>
      <c r="D33" s="6" t="s">
        <v>18</v>
      </c>
      <c r="E33" s="6" t="s">
        <v>68</v>
      </c>
      <c r="F33" s="6" t="s">
        <v>39</v>
      </c>
      <c r="G33" s="6" t="s">
        <v>56</v>
      </c>
      <c r="H33" s="14">
        <v>350</v>
      </c>
      <c r="J33">
        <f>IFERROR(VLOOKUP(E33,'Affine Heat Rates'!B:E, 3, FALSE), "")</f>
        <v>222.95</v>
      </c>
      <c r="K33">
        <f>IFERROR(VLOOKUP(E33,'Affine Heat Rates'!B:E, 4, FALSE), "")</f>
        <v>8.5701611253000003</v>
      </c>
      <c r="L33">
        <f>IFERROR(VLOOKUP(E33,'Max Ramp Rates'!B:E,3,FALSE), "")</f>
        <v>4</v>
      </c>
      <c r="M33">
        <f>IFERROR(VLOOKUP(E33,'Max Ramp Rates'!B:E,4,FALSE), "")</f>
        <v>4</v>
      </c>
      <c r="N33">
        <f>IFERROR(VLOOKUP(E33, 'Generation limits'!B:C, 2, FALSE),"")</f>
        <v>140</v>
      </c>
      <c r="O33" t="str">
        <f>IFERROR(VLOOKUP(E33, 'Min Up&amp;Down Times'!B:D, 3, FALSE),"")</f>
        <v/>
      </c>
    </row>
    <row r="34" spans="1:15">
      <c r="A34" t="s">
        <v>15</v>
      </c>
      <c r="B34" s="6" t="s">
        <v>65</v>
      </c>
      <c r="C34" s="6" t="s">
        <v>17</v>
      </c>
      <c r="D34" s="6" t="s">
        <v>18</v>
      </c>
      <c r="E34" s="6" t="s">
        <v>69</v>
      </c>
      <c r="F34" s="6" t="s">
        <v>39</v>
      </c>
      <c r="G34" s="6" t="s">
        <v>56</v>
      </c>
      <c r="H34" s="13">
        <v>350</v>
      </c>
      <c r="J34">
        <f>IFERROR(VLOOKUP(E34,'Affine Heat Rates'!B:E, 3, FALSE), "")</f>
        <v>222.95</v>
      </c>
      <c r="K34">
        <f>IFERROR(VLOOKUP(E34,'Affine Heat Rates'!B:E, 4, FALSE), "")</f>
        <v>8.5701611253000003</v>
      </c>
      <c r="L34">
        <f>IFERROR(VLOOKUP(E34,'Max Ramp Rates'!B:E,3,FALSE), "")</f>
        <v>4</v>
      </c>
      <c r="M34">
        <f>IFERROR(VLOOKUP(E34,'Max Ramp Rates'!B:E,4,FALSE), "")</f>
        <v>4</v>
      </c>
      <c r="N34">
        <f>IFERROR(VLOOKUP(E34, 'Generation limits'!B:C, 2, FALSE),"")</f>
        <v>140</v>
      </c>
      <c r="O34" t="str">
        <f>IFERROR(VLOOKUP(E34, 'Min Up&amp;Down Times'!B:D, 3, FALSE),"")</f>
        <v/>
      </c>
    </row>
    <row r="35" spans="1:15">
      <c r="A35" t="s">
        <v>15</v>
      </c>
      <c r="B35" s="6" t="s">
        <v>70</v>
      </c>
      <c r="C35" s="6" t="s">
        <v>43</v>
      </c>
      <c r="D35" s="6" t="s">
        <v>18</v>
      </c>
      <c r="E35" s="6" t="s">
        <v>71</v>
      </c>
      <c r="F35" s="6" t="s">
        <v>39</v>
      </c>
      <c r="G35" s="6" t="s">
        <v>56</v>
      </c>
      <c r="H35" s="14">
        <v>443</v>
      </c>
      <c r="J35">
        <f>IFERROR(VLOOKUP(E35,'Affine Heat Rates'!B:E, 3, FALSE), "")</f>
        <v>286.64999999999998</v>
      </c>
      <c r="K35">
        <f>IFERROR(VLOOKUP(E35,'Affine Heat Rates'!B:E, 4, FALSE), "")</f>
        <v>8.0168461537999995</v>
      </c>
      <c r="L35">
        <f>IFERROR(VLOOKUP(E35,'Max Ramp Rates'!B:E,3,FALSE), "")</f>
        <v>4</v>
      </c>
      <c r="M35">
        <f>IFERROR(VLOOKUP(E35,'Max Ramp Rates'!B:E,4,FALSE), "")</f>
        <v>4</v>
      </c>
      <c r="N35">
        <f>IFERROR(VLOOKUP(E35, 'Generation limits'!B:C, 2, FALSE),"")</f>
        <v>180</v>
      </c>
      <c r="O35" t="str">
        <f>IFERROR(VLOOKUP(E35, 'Min Up&amp;Down Times'!B:D, 3, FALSE),"")</f>
        <v/>
      </c>
    </row>
    <row r="36" spans="1:15">
      <c r="A36" t="s">
        <v>15</v>
      </c>
      <c r="B36" s="6" t="s">
        <v>72</v>
      </c>
      <c r="C36" s="6" t="s">
        <v>17</v>
      </c>
      <c r="D36" s="6" t="s">
        <v>73</v>
      </c>
      <c r="E36" s="6" t="s">
        <v>74</v>
      </c>
      <c r="F36" s="6" t="s">
        <v>75</v>
      </c>
      <c r="G36" s="6" t="s">
        <v>75</v>
      </c>
      <c r="H36" s="13">
        <v>540</v>
      </c>
      <c r="J36">
        <f>IFERROR(VLOOKUP(E36,'Affine Heat Rates'!B:E, 3, FALSE), "")</f>
        <v>412.84</v>
      </c>
      <c r="K36">
        <f>IFERROR(VLOOKUP(E36,'Affine Heat Rates'!B:E, 4, FALSE), "")</f>
        <v>11.424947876399999</v>
      </c>
      <c r="L36">
        <f>IFERROR(VLOOKUP(E36,'Max Ramp Rates'!B:E,3,FALSE), "")</f>
        <v>5</v>
      </c>
      <c r="M36">
        <f>IFERROR(VLOOKUP(E36,'Max Ramp Rates'!B:E,4,FALSE), "")</f>
        <v>5</v>
      </c>
      <c r="N36">
        <f>IFERROR(VLOOKUP(E36, 'Generation limits'!B:C, 2, FALSE),"")</f>
        <v>300</v>
      </c>
      <c r="O36" t="str">
        <f>IFERROR(VLOOKUP(E36, 'Min Up&amp;Down Times'!B:D, 3, FALSE),"")</f>
        <v/>
      </c>
    </row>
    <row r="37" spans="1:15">
      <c r="A37" t="s">
        <v>15</v>
      </c>
      <c r="B37" s="6" t="s">
        <v>72</v>
      </c>
      <c r="C37" s="6" t="s">
        <v>17</v>
      </c>
      <c r="D37" s="6" t="s">
        <v>73</v>
      </c>
      <c r="E37" s="6" t="s">
        <v>76</v>
      </c>
      <c r="F37" s="6" t="s">
        <v>75</v>
      </c>
      <c r="G37" s="6" t="s">
        <v>75</v>
      </c>
      <c r="H37" s="14">
        <v>500</v>
      </c>
      <c r="J37">
        <f>IFERROR(VLOOKUP(E37,'Affine Heat Rates'!B:E, 3, FALSE), "")</f>
        <v>390.72357142850001</v>
      </c>
      <c r="K37">
        <f>IFERROR(VLOOKUP(E37,'Affine Heat Rates'!B:E, 4, FALSE), "")</f>
        <v>11.424947876399999</v>
      </c>
      <c r="L37">
        <f>IFERROR(VLOOKUP(E37,'Max Ramp Rates'!B:E,3,FALSE), "")</f>
        <v>5</v>
      </c>
      <c r="M37">
        <f>IFERROR(VLOOKUP(E37,'Max Ramp Rates'!B:E,4,FALSE), "")</f>
        <v>5</v>
      </c>
      <c r="N37">
        <f>IFERROR(VLOOKUP(E37, 'Generation limits'!B:C, 2, FALSE),"")</f>
        <v>300</v>
      </c>
      <c r="O37" t="str">
        <f>IFERROR(VLOOKUP(E37, 'Min Up&amp;Down Times'!B:D, 3, FALSE),"")</f>
        <v/>
      </c>
    </row>
    <row r="38" spans="1:15">
      <c r="A38" t="s">
        <v>15</v>
      </c>
      <c r="B38" s="6" t="s">
        <v>72</v>
      </c>
      <c r="C38" s="6" t="s">
        <v>17</v>
      </c>
      <c r="D38" s="6" t="s">
        <v>73</v>
      </c>
      <c r="E38" s="6" t="s">
        <v>77</v>
      </c>
      <c r="F38" s="6" t="s">
        <v>75</v>
      </c>
      <c r="G38" s="6" t="s">
        <v>75</v>
      </c>
      <c r="H38" s="13">
        <v>510</v>
      </c>
      <c r="J38">
        <f>IFERROR(VLOOKUP(E38,'Affine Heat Rates'!B:E, 3, FALSE), "")</f>
        <v>412.84</v>
      </c>
      <c r="K38">
        <f>IFERROR(VLOOKUP(E38,'Affine Heat Rates'!B:E, 4, FALSE), "")</f>
        <v>11.424947876399999</v>
      </c>
      <c r="L38">
        <f>IFERROR(VLOOKUP(E38,'Max Ramp Rates'!B:E,3,FALSE), "")</f>
        <v>5</v>
      </c>
      <c r="M38">
        <f>IFERROR(VLOOKUP(E38,'Max Ramp Rates'!B:E,4,FALSE), "")</f>
        <v>5</v>
      </c>
      <c r="N38">
        <f>IFERROR(VLOOKUP(E38, 'Generation limits'!B:C, 2, FALSE),"")</f>
        <v>300</v>
      </c>
      <c r="O38" t="str">
        <f>IFERROR(VLOOKUP(E38, 'Min Up&amp;Down Times'!B:D, 3, FALSE),"")</f>
        <v/>
      </c>
    </row>
    <row r="39" spans="1:15">
      <c r="A39" t="s">
        <v>15</v>
      </c>
      <c r="B39" s="6" t="s">
        <v>72</v>
      </c>
      <c r="C39" s="6" t="s">
        <v>17</v>
      </c>
      <c r="D39" s="6" t="s">
        <v>73</v>
      </c>
      <c r="E39" s="6" t="s">
        <v>78</v>
      </c>
      <c r="F39" s="6" t="s">
        <v>75</v>
      </c>
      <c r="G39" s="6" t="s">
        <v>75</v>
      </c>
      <c r="H39" s="14">
        <v>530</v>
      </c>
      <c r="J39">
        <f>IFERROR(VLOOKUP(E39,'Affine Heat Rates'!B:E, 3, FALSE), "")</f>
        <v>412.84</v>
      </c>
      <c r="K39">
        <f>IFERROR(VLOOKUP(E39,'Affine Heat Rates'!B:E, 4, FALSE), "")</f>
        <v>11.424947876399999</v>
      </c>
      <c r="L39">
        <f>IFERROR(VLOOKUP(E39,'Max Ramp Rates'!B:E,3,FALSE), "")</f>
        <v>5</v>
      </c>
      <c r="M39">
        <f>IFERROR(VLOOKUP(E39,'Max Ramp Rates'!B:E,4,FALSE), "")</f>
        <v>5</v>
      </c>
      <c r="N39">
        <f>IFERROR(VLOOKUP(E39, 'Generation limits'!B:C, 2, FALSE),"")</f>
        <v>300</v>
      </c>
      <c r="O39" t="str">
        <f>IFERROR(VLOOKUP(E39, 'Min Up&amp;Down Times'!B:D, 3, FALSE),"")</f>
        <v/>
      </c>
    </row>
    <row r="40" spans="1:15">
      <c r="A40" t="s">
        <v>15</v>
      </c>
      <c r="B40" s="6" t="s">
        <v>79</v>
      </c>
      <c r="C40" s="6" t="s">
        <v>17</v>
      </c>
      <c r="D40" s="6" t="s">
        <v>73</v>
      </c>
      <c r="E40" s="6" t="s">
        <v>80</v>
      </c>
      <c r="F40" s="6" t="s">
        <v>75</v>
      </c>
      <c r="G40" s="6" t="s">
        <v>75</v>
      </c>
      <c r="H40" s="13">
        <v>540</v>
      </c>
      <c r="J40">
        <f>IFERROR(VLOOKUP(E40,'Affine Heat Rates'!B:E, 3, FALSE), "")</f>
        <v>394.4096428571425</v>
      </c>
      <c r="K40">
        <f>IFERROR(VLOOKUP(E40,'Affine Heat Rates'!B:E, 4, FALSE), "")</f>
        <v>11.806339721254355</v>
      </c>
      <c r="L40">
        <f>IFERROR(VLOOKUP(E40,'Max Ramp Rates'!B:E,3,FALSE), "")</f>
        <v>10</v>
      </c>
      <c r="M40">
        <f>IFERROR(VLOOKUP(E40,'Max Ramp Rates'!B:E,4,FALSE), "")</f>
        <v>10</v>
      </c>
      <c r="N40">
        <f>IFERROR(VLOOKUP(E40, 'Generation limits'!B:C, 2, FALSE),"")</f>
        <v>320</v>
      </c>
      <c r="O40" t="str">
        <f>IFERROR(VLOOKUP(E40, 'Min Up&amp;Down Times'!B:D, 3, FALSE),"")</f>
        <v/>
      </c>
    </row>
    <row r="41" spans="1:15">
      <c r="A41" t="s">
        <v>15</v>
      </c>
      <c r="B41" s="6" t="s">
        <v>79</v>
      </c>
      <c r="C41" s="6" t="s">
        <v>17</v>
      </c>
      <c r="D41" s="6" t="s">
        <v>73</v>
      </c>
      <c r="E41" s="6" t="s">
        <v>81</v>
      </c>
      <c r="F41" s="6" t="s">
        <v>75</v>
      </c>
      <c r="G41" s="6" t="s">
        <v>75</v>
      </c>
      <c r="H41" s="14">
        <v>550</v>
      </c>
      <c r="J41">
        <f>IFERROR(VLOOKUP(E41,'Affine Heat Rates'!B:E, 3, FALSE), "")</f>
        <v>394.4096428571425</v>
      </c>
      <c r="K41">
        <f>IFERROR(VLOOKUP(E41,'Affine Heat Rates'!B:E, 4, FALSE), "")</f>
        <v>11.806339721254355</v>
      </c>
      <c r="L41">
        <f>IFERROR(VLOOKUP(E41,'Max Ramp Rates'!B:E,3,FALSE), "")</f>
        <v>10</v>
      </c>
      <c r="M41">
        <f>IFERROR(VLOOKUP(E41,'Max Ramp Rates'!B:E,4,FALSE), "")</f>
        <v>10</v>
      </c>
      <c r="N41">
        <f>IFERROR(VLOOKUP(E41, 'Generation limits'!B:C, 2, FALSE),"")</f>
        <v>320</v>
      </c>
      <c r="O41" t="str">
        <f>IFERROR(VLOOKUP(E41, 'Min Up&amp;Down Times'!B:D, 3, FALSE),"")</f>
        <v/>
      </c>
    </row>
    <row r="42" spans="1:15">
      <c r="A42" t="s">
        <v>15</v>
      </c>
      <c r="B42" s="6" t="s">
        <v>82</v>
      </c>
      <c r="C42" s="6" t="s">
        <v>17</v>
      </c>
      <c r="D42" s="6" t="s">
        <v>73</v>
      </c>
      <c r="E42" s="6" t="s">
        <v>83</v>
      </c>
      <c r="F42" s="6" t="s">
        <v>75</v>
      </c>
      <c r="G42" s="6" t="s">
        <v>75</v>
      </c>
      <c r="H42" s="13">
        <v>335</v>
      </c>
      <c r="J42">
        <f>IFERROR(VLOOKUP(E42,'Affine Heat Rates'!B:E, 3, FALSE), "")</f>
        <v>258.02499999999998</v>
      </c>
      <c r="K42">
        <f>IFERROR(VLOOKUP(E42,'Affine Heat Rates'!B:E, 4, FALSE), "")</f>
        <v>13.1623996138</v>
      </c>
      <c r="L42">
        <f>IFERROR(VLOOKUP(E42,'Max Ramp Rates'!B:E,3,FALSE), "")</f>
        <v>3</v>
      </c>
      <c r="M42">
        <f>IFERROR(VLOOKUP(E42,'Max Ramp Rates'!B:E,4,FALSE), "")</f>
        <v>3</v>
      </c>
      <c r="N42">
        <f>IFERROR(VLOOKUP(E42, 'Generation limits'!B:C, 2, FALSE),"")</f>
        <v>200</v>
      </c>
      <c r="O42" t="str">
        <f>IFERROR(VLOOKUP(E42, 'Min Up&amp;Down Times'!B:D, 3, FALSE),"")</f>
        <v/>
      </c>
    </row>
    <row r="43" spans="1:15">
      <c r="A43" t="s">
        <v>15</v>
      </c>
      <c r="B43" s="6" t="s">
        <v>82</v>
      </c>
      <c r="C43" s="6" t="s">
        <v>17</v>
      </c>
      <c r="D43" s="6" t="s">
        <v>73</v>
      </c>
      <c r="E43" s="6" t="s">
        <v>84</v>
      </c>
      <c r="F43" s="6" t="s">
        <v>75</v>
      </c>
      <c r="G43" s="6" t="s">
        <v>75</v>
      </c>
      <c r="H43" s="14">
        <v>330</v>
      </c>
      <c r="J43">
        <f>IFERROR(VLOOKUP(E43,'Affine Heat Rates'!B:E, 3, FALSE), "")</f>
        <v>258.02499999999998</v>
      </c>
      <c r="K43">
        <f>IFERROR(VLOOKUP(E43,'Affine Heat Rates'!B:E, 4, FALSE), "")</f>
        <v>13.1623996138</v>
      </c>
      <c r="L43">
        <f>IFERROR(VLOOKUP(E43,'Max Ramp Rates'!B:E,3,FALSE), "")</f>
        <v>3</v>
      </c>
      <c r="M43">
        <f>IFERROR(VLOOKUP(E43,'Max Ramp Rates'!B:E,4,FALSE), "")</f>
        <v>3</v>
      </c>
      <c r="N43">
        <f>IFERROR(VLOOKUP(E43, 'Generation limits'!B:C, 2, FALSE),"")</f>
        <v>200</v>
      </c>
      <c r="O43" t="str">
        <f>IFERROR(VLOOKUP(E43, 'Min Up&amp;Down Times'!B:D, 3, FALSE),"")</f>
        <v/>
      </c>
    </row>
    <row r="44" spans="1:15">
      <c r="A44" t="s">
        <v>15</v>
      </c>
      <c r="B44" s="6" t="s">
        <v>82</v>
      </c>
      <c r="C44" s="6" t="s">
        <v>17</v>
      </c>
      <c r="D44" s="6" t="s">
        <v>73</v>
      </c>
      <c r="E44" s="6" t="s">
        <v>85</v>
      </c>
      <c r="F44" s="6" t="s">
        <v>75</v>
      </c>
      <c r="G44" s="6" t="s">
        <v>75</v>
      </c>
      <c r="H44" s="13">
        <v>360</v>
      </c>
      <c r="J44">
        <f>IFERROR(VLOOKUP(E44,'Affine Heat Rates'!B:E, 3, FALSE), "")</f>
        <v>276.45535714279998</v>
      </c>
      <c r="K44">
        <f>IFERROR(VLOOKUP(E44,'Affine Heat Rates'!B:E, 4, FALSE), "")</f>
        <v>13.1623996138</v>
      </c>
      <c r="L44">
        <f>IFERROR(VLOOKUP(E44,'Max Ramp Rates'!B:E,3,FALSE), "")</f>
        <v>3</v>
      </c>
      <c r="M44">
        <f>IFERROR(VLOOKUP(E44,'Max Ramp Rates'!B:E,4,FALSE), "")</f>
        <v>3</v>
      </c>
      <c r="N44">
        <f>IFERROR(VLOOKUP(E44, 'Generation limits'!B:C, 2, FALSE),"")</f>
        <v>200</v>
      </c>
      <c r="O44" t="str">
        <f>IFERROR(VLOOKUP(E44, 'Min Up&amp;Down Times'!B:D, 3, FALSE),"")</f>
        <v/>
      </c>
    </row>
    <row r="45" spans="1:15">
      <c r="A45" t="s">
        <v>15</v>
      </c>
      <c r="B45" s="6" t="s">
        <v>82</v>
      </c>
      <c r="C45" s="6" t="s">
        <v>17</v>
      </c>
      <c r="D45" s="6" t="s">
        <v>73</v>
      </c>
      <c r="E45" s="6" t="s">
        <v>86</v>
      </c>
      <c r="F45" s="6" t="s">
        <v>75</v>
      </c>
      <c r="G45" s="6" t="s">
        <v>75</v>
      </c>
      <c r="H45" s="14">
        <v>360</v>
      </c>
      <c r="J45">
        <f>IFERROR(VLOOKUP(E45,'Affine Heat Rates'!B:E, 3, FALSE), "")</f>
        <v>276.45535714279998</v>
      </c>
      <c r="K45">
        <f>IFERROR(VLOOKUP(E45,'Affine Heat Rates'!B:E, 4, FALSE), "")</f>
        <v>13.1623996138</v>
      </c>
      <c r="L45">
        <f>IFERROR(VLOOKUP(E45,'Max Ramp Rates'!B:E,3,FALSE), "")</f>
        <v>3</v>
      </c>
      <c r="M45">
        <f>IFERROR(VLOOKUP(E45,'Max Ramp Rates'!B:E,4,FALSE), "")</f>
        <v>3</v>
      </c>
      <c r="N45">
        <f>IFERROR(VLOOKUP(E45, 'Generation limits'!B:C, 2, FALSE),"")</f>
        <v>200</v>
      </c>
      <c r="O45" t="str">
        <f>IFERROR(VLOOKUP(E45, 'Min Up&amp;Down Times'!B:D, 3, FALSE),"")</f>
        <v/>
      </c>
    </row>
    <row r="46" spans="1:15">
      <c r="A46" t="s">
        <v>15</v>
      </c>
      <c r="B46" s="6" t="s">
        <v>87</v>
      </c>
      <c r="C46" s="6" t="s">
        <v>88</v>
      </c>
      <c r="D46" s="6" t="s">
        <v>89</v>
      </c>
      <c r="E46" s="6" t="s">
        <v>90</v>
      </c>
      <c r="F46" s="6" t="s">
        <v>20</v>
      </c>
      <c r="G46" s="6" t="s">
        <v>27</v>
      </c>
      <c r="H46" s="13">
        <v>385</v>
      </c>
      <c r="J46">
        <f>IFERROR(VLOOKUP(E46,'Affine Heat Rates'!B:E, 3, FALSE), "")</f>
        <v>419.6971428571</v>
      </c>
      <c r="K46">
        <f>IFERROR(VLOOKUP(E46,'Affine Heat Rates'!B:E, 4, FALSE), "")</f>
        <v>6.0364341191999999</v>
      </c>
      <c r="L46">
        <f>IFERROR(VLOOKUP(E46,'Max Ramp Rates'!B:E,3,FALSE), "")</f>
        <v>8</v>
      </c>
      <c r="M46">
        <f>IFERROR(VLOOKUP(E46,'Max Ramp Rates'!B:E,4,FALSE), "")</f>
        <v>8</v>
      </c>
      <c r="N46" t="str">
        <f>IFERROR(VLOOKUP(E46, 'Generation limits'!B:C, 2, FALSE),"")</f>
        <v/>
      </c>
      <c r="O46">
        <f>IFERROR(VLOOKUP(E46, 'Min Up&amp;Down Times'!B:D, 3, FALSE),"")</f>
        <v>4</v>
      </c>
    </row>
    <row r="47" spans="1:15">
      <c r="A47" t="s">
        <v>15</v>
      </c>
      <c r="B47" s="6" t="s">
        <v>91</v>
      </c>
      <c r="C47" s="6" t="s">
        <v>88</v>
      </c>
      <c r="D47" s="6" t="s">
        <v>89</v>
      </c>
      <c r="E47" s="6" t="s">
        <v>92</v>
      </c>
      <c r="F47" s="6" t="s">
        <v>39</v>
      </c>
      <c r="G47" s="6" t="s">
        <v>56</v>
      </c>
      <c r="H47" s="14">
        <v>41.786999999999999</v>
      </c>
      <c r="J47">
        <f>IFERROR(VLOOKUP(E47,'Affine Heat Rates'!B:E, 3, FALSE), "")</f>
        <v>132.49558582989999</v>
      </c>
      <c r="K47">
        <f>IFERROR(VLOOKUP(E47,'Affine Heat Rates'!B:E, 4, FALSE), "")</f>
        <v>8.9248177489000007</v>
      </c>
      <c r="L47">
        <f>IFERROR(VLOOKUP(E47,'Max Ramp Rates'!B:E,3,FALSE), "")</f>
        <v>1</v>
      </c>
      <c r="M47">
        <f>IFERROR(VLOOKUP(E47,'Max Ramp Rates'!B:E,4,FALSE), "")</f>
        <v>1</v>
      </c>
      <c r="N47" t="str">
        <f>IFERROR(VLOOKUP(E47, 'Generation limits'!B:C, 2, FALSE),"")</f>
        <v/>
      </c>
      <c r="O47">
        <f>IFERROR(VLOOKUP(E47, 'Min Up&amp;Down Times'!B:D, 3, FALSE),"")</f>
        <v>4</v>
      </c>
    </row>
    <row r="48" spans="1:15">
      <c r="A48" t="s">
        <v>15</v>
      </c>
      <c r="B48" s="6" t="s">
        <v>91</v>
      </c>
      <c r="C48" s="6" t="s">
        <v>88</v>
      </c>
      <c r="D48" s="6" t="s">
        <v>89</v>
      </c>
      <c r="E48" s="6" t="s">
        <v>93</v>
      </c>
      <c r="F48" s="6" t="s">
        <v>39</v>
      </c>
      <c r="G48" s="6" t="s">
        <v>56</v>
      </c>
      <c r="H48" s="13">
        <v>41.786999999999999</v>
      </c>
      <c r="J48">
        <f>IFERROR(VLOOKUP(E48,'Affine Heat Rates'!B:E, 3, FALSE), "")</f>
        <v>132.49558582989999</v>
      </c>
      <c r="K48">
        <f>IFERROR(VLOOKUP(E48,'Affine Heat Rates'!B:E, 4, FALSE), "")</f>
        <v>8.9248177489000007</v>
      </c>
      <c r="L48">
        <f>IFERROR(VLOOKUP(E48,'Max Ramp Rates'!B:E,3,FALSE), "")</f>
        <v>1</v>
      </c>
      <c r="M48">
        <f>IFERROR(VLOOKUP(E48,'Max Ramp Rates'!B:E,4,FALSE), "")</f>
        <v>1</v>
      </c>
      <c r="N48" t="str">
        <f>IFERROR(VLOOKUP(E48, 'Generation limits'!B:C, 2, FALSE),"")</f>
        <v/>
      </c>
      <c r="O48">
        <f>IFERROR(VLOOKUP(E48, 'Min Up&amp;Down Times'!B:D, 3, FALSE),"")</f>
        <v>4</v>
      </c>
    </row>
    <row r="49" spans="1:15">
      <c r="A49" t="s">
        <v>15</v>
      </c>
      <c r="B49" s="6" t="s">
        <v>91</v>
      </c>
      <c r="C49" s="6" t="s">
        <v>88</v>
      </c>
      <c r="D49" s="6" t="s">
        <v>89</v>
      </c>
      <c r="E49" s="6" t="s">
        <v>94</v>
      </c>
      <c r="F49" s="6" t="s">
        <v>39</v>
      </c>
      <c r="G49" s="6" t="s">
        <v>56</v>
      </c>
      <c r="H49" s="14">
        <v>54.970999999999997</v>
      </c>
      <c r="J49">
        <f>IFERROR(VLOOKUP(E49,'Affine Heat Rates'!B:E, 3, FALSE), "")</f>
        <v>0</v>
      </c>
      <c r="K49">
        <f>IFERROR(VLOOKUP(E49,'Affine Heat Rates'!B:E, 4, FALSE), "")</f>
        <v>13.042504337700001</v>
      </c>
      <c r="L49" t="str">
        <f>IFERROR(VLOOKUP(E49,'Max Ramp Rates'!B:E,3,FALSE), "")</f>
        <v/>
      </c>
      <c r="M49" t="str">
        <f>IFERROR(VLOOKUP(E49,'Max Ramp Rates'!B:E,4,FALSE), "")</f>
        <v/>
      </c>
      <c r="N49" t="str">
        <f>IFERROR(VLOOKUP(E49, 'Generation limits'!B:C, 2, FALSE),"")</f>
        <v/>
      </c>
      <c r="O49" t="str">
        <f>IFERROR(VLOOKUP(E49, 'Min Up&amp;Down Times'!B:D, 3, FALSE),"")</f>
        <v/>
      </c>
    </row>
    <row r="50" spans="1:15">
      <c r="A50" t="s">
        <v>15</v>
      </c>
      <c r="B50" s="6" t="s">
        <v>95</v>
      </c>
      <c r="C50" s="6" t="s">
        <v>88</v>
      </c>
      <c r="D50" s="6" t="s">
        <v>89</v>
      </c>
      <c r="E50" s="6" t="s">
        <v>96</v>
      </c>
      <c r="F50" s="6" t="s">
        <v>39</v>
      </c>
      <c r="G50" s="6" t="s">
        <v>56</v>
      </c>
      <c r="H50" s="13">
        <v>245</v>
      </c>
      <c r="J50">
        <f>IFERROR(VLOOKUP(E50,'Affine Heat Rates'!B:E, 3, FALSE), "")</f>
        <v>427.66889512479997</v>
      </c>
      <c r="K50">
        <f>IFERROR(VLOOKUP(E50,'Affine Heat Rates'!B:E, 4, FALSE), "")</f>
        <v>9.5240096333000004</v>
      </c>
      <c r="L50">
        <f>IFERROR(VLOOKUP(E50,'Max Ramp Rates'!B:E,3,FALSE), "")</f>
        <v>2</v>
      </c>
      <c r="M50">
        <f>IFERROR(VLOOKUP(E50,'Max Ramp Rates'!B:E,4,FALSE), "")</f>
        <v>2</v>
      </c>
      <c r="N50" t="str">
        <f>IFERROR(VLOOKUP(E50, 'Generation limits'!B:C, 2, FALSE),"")</f>
        <v/>
      </c>
      <c r="O50">
        <f>IFERROR(VLOOKUP(E50, 'Min Up&amp;Down Times'!B:D, 3, FALSE),"")</f>
        <v>4</v>
      </c>
    </row>
    <row r="51" spans="1:15">
      <c r="A51" t="s">
        <v>15</v>
      </c>
      <c r="B51" s="6" t="s">
        <v>95</v>
      </c>
      <c r="C51" s="6" t="s">
        <v>88</v>
      </c>
      <c r="D51" s="6" t="s">
        <v>89</v>
      </c>
      <c r="E51" s="6" t="s">
        <v>97</v>
      </c>
      <c r="F51" s="6" t="s">
        <v>39</v>
      </c>
      <c r="G51" s="6" t="s">
        <v>56</v>
      </c>
      <c r="H51" s="14">
        <v>106</v>
      </c>
      <c r="J51">
        <f>IFERROR(VLOOKUP(E51,'Affine Heat Rates'!B:E, 3, FALSE), "")</f>
        <v>427.66889512479997</v>
      </c>
      <c r="K51">
        <f>IFERROR(VLOOKUP(E51,'Affine Heat Rates'!B:E, 4, FALSE), "")</f>
        <v>9.5240096333000004</v>
      </c>
      <c r="L51">
        <f>IFERROR(VLOOKUP(E51,'Max Ramp Rates'!B:E,3,FALSE), "")</f>
        <v>2</v>
      </c>
      <c r="M51">
        <f>IFERROR(VLOOKUP(E51,'Max Ramp Rates'!B:E,4,FALSE), "")</f>
        <v>2</v>
      </c>
      <c r="N51" t="str">
        <f>IFERROR(VLOOKUP(E51, 'Generation limits'!B:C, 2, FALSE),"")</f>
        <v/>
      </c>
      <c r="O51">
        <f>IFERROR(VLOOKUP(E51, 'Min Up&amp;Down Times'!B:D, 3, FALSE),"")</f>
        <v>4</v>
      </c>
    </row>
    <row r="52" spans="1:15">
      <c r="A52" t="s">
        <v>15</v>
      </c>
      <c r="B52" s="6" t="s">
        <v>95</v>
      </c>
      <c r="C52" s="6" t="s">
        <v>88</v>
      </c>
      <c r="D52" s="6" t="s">
        <v>89</v>
      </c>
      <c r="E52" s="6" t="s">
        <v>98</v>
      </c>
      <c r="F52" s="6" t="s">
        <v>39</v>
      </c>
      <c r="G52" s="6" t="s">
        <v>56</v>
      </c>
      <c r="H52" s="13">
        <v>106</v>
      </c>
      <c r="J52">
        <f>IFERROR(VLOOKUP(E52,'Affine Heat Rates'!B:E, 3, FALSE), "")</f>
        <v>427.66889512479997</v>
      </c>
      <c r="K52">
        <f>IFERROR(VLOOKUP(E52,'Affine Heat Rates'!B:E, 4, FALSE), "")</f>
        <v>9.5240096333000004</v>
      </c>
      <c r="L52">
        <f>IFERROR(VLOOKUP(E52,'Max Ramp Rates'!B:E,3,FALSE), "")</f>
        <v>2</v>
      </c>
      <c r="M52">
        <f>IFERROR(VLOOKUP(E52,'Max Ramp Rates'!B:E,4,FALSE), "")</f>
        <v>2</v>
      </c>
      <c r="N52" t="str">
        <f>IFERROR(VLOOKUP(E52, 'Generation limits'!B:C, 2, FALSE),"")</f>
        <v/>
      </c>
      <c r="O52">
        <f>IFERROR(VLOOKUP(E52, 'Min Up&amp;Down Times'!B:D, 3, FALSE),"")</f>
        <v>4</v>
      </c>
    </row>
    <row r="53" spans="1:15">
      <c r="A53" t="s">
        <v>15</v>
      </c>
      <c r="B53" s="6" t="s">
        <v>95</v>
      </c>
      <c r="C53" s="6" t="s">
        <v>88</v>
      </c>
      <c r="D53" s="6" t="s">
        <v>89</v>
      </c>
      <c r="E53" s="6" t="s">
        <v>99</v>
      </c>
      <c r="F53" s="6" t="s">
        <v>39</v>
      </c>
      <c r="G53" s="6" t="s">
        <v>56</v>
      </c>
      <c r="H53" s="14">
        <v>106</v>
      </c>
      <c r="J53">
        <f>IFERROR(VLOOKUP(E53,'Affine Heat Rates'!B:E, 3, FALSE), "")</f>
        <v>0</v>
      </c>
      <c r="K53">
        <f>IFERROR(VLOOKUP(E53,'Affine Heat Rates'!B:E, 4, FALSE), "")</f>
        <v>12.2939578454</v>
      </c>
      <c r="L53" t="str">
        <f>IFERROR(VLOOKUP(E53,'Max Ramp Rates'!B:E,3,FALSE), "")</f>
        <v/>
      </c>
      <c r="M53" t="str">
        <f>IFERROR(VLOOKUP(E53,'Max Ramp Rates'!B:E,4,FALSE), "")</f>
        <v/>
      </c>
      <c r="N53" t="str">
        <f>IFERROR(VLOOKUP(E53, 'Generation limits'!B:C, 2, FALSE),"")</f>
        <v/>
      </c>
      <c r="O53" t="str">
        <f>IFERROR(VLOOKUP(E53, 'Min Up&amp;Down Times'!B:D, 3, FALSE),"")</f>
        <v/>
      </c>
    </row>
    <row r="54" spans="1:15">
      <c r="A54" t="s">
        <v>15</v>
      </c>
      <c r="B54" s="6" t="s">
        <v>100</v>
      </c>
      <c r="C54" s="6" t="s">
        <v>88</v>
      </c>
      <c r="D54" s="6" t="s">
        <v>89</v>
      </c>
      <c r="E54" s="6" t="s">
        <v>101</v>
      </c>
      <c r="F54" s="6" t="s">
        <v>39</v>
      </c>
      <c r="G54" s="6" t="s">
        <v>56</v>
      </c>
      <c r="H54" s="13">
        <v>350</v>
      </c>
      <c r="J54">
        <f>IFERROR(VLOOKUP(E54,'Affine Heat Rates'!B:E, 3, FALSE), "")</f>
        <v>367.23500000000001</v>
      </c>
      <c r="K54">
        <f>IFERROR(VLOOKUP(E54,'Affine Heat Rates'!B:E, 4, FALSE), "")</f>
        <v>6.484159386</v>
      </c>
      <c r="L54">
        <f>IFERROR(VLOOKUP(E54,'Max Ramp Rates'!B:E,3,FALSE), "")</f>
        <v>17</v>
      </c>
      <c r="M54">
        <f>IFERROR(VLOOKUP(E54,'Max Ramp Rates'!B:E,4,FALSE), "")</f>
        <v>17</v>
      </c>
      <c r="N54" t="str">
        <f>IFERROR(VLOOKUP(E54, 'Generation limits'!B:C, 2, FALSE),"")</f>
        <v/>
      </c>
      <c r="O54">
        <f>IFERROR(VLOOKUP(E54, 'Min Up&amp;Down Times'!B:D, 3, FALSE),"")</f>
        <v>4</v>
      </c>
    </row>
    <row r="55" spans="1:15">
      <c r="A55" t="s">
        <v>15</v>
      </c>
      <c r="B55" s="6" t="s">
        <v>102</v>
      </c>
      <c r="C55" s="6" t="s">
        <v>88</v>
      </c>
      <c r="D55" s="6" t="s">
        <v>89</v>
      </c>
      <c r="E55" s="6" t="s">
        <v>103</v>
      </c>
      <c r="F55" s="6" t="s">
        <v>39</v>
      </c>
      <c r="G55" s="6" t="s">
        <v>104</v>
      </c>
      <c r="H55" s="14">
        <v>150</v>
      </c>
      <c r="J55">
        <f>IFERROR(VLOOKUP(E55,'Affine Heat Rates'!B:E, 3, FALSE), "")</f>
        <v>411.75370509258801</v>
      </c>
      <c r="K55">
        <f>IFERROR(VLOOKUP(E55,'Affine Heat Rates'!B:E, 4, FALSE), "")</f>
        <v>9.0088178241839838</v>
      </c>
      <c r="L55">
        <f>IFERROR(VLOOKUP(E55,'Max Ramp Rates'!B:E,3,FALSE), "")</f>
        <v>5.7</v>
      </c>
      <c r="M55">
        <f>IFERROR(VLOOKUP(E55,'Max Ramp Rates'!B:E,4,FALSE), "")</f>
        <v>5.7</v>
      </c>
      <c r="N55" t="str">
        <f>IFERROR(VLOOKUP(E55, 'Generation limits'!B:C, 2, FALSE),"")</f>
        <v/>
      </c>
      <c r="O55">
        <f>IFERROR(VLOOKUP(E55, 'Min Up&amp;Down Times'!B:D, 3, FALSE),"")</f>
        <v>4</v>
      </c>
    </row>
    <row r="56" spans="1:15">
      <c r="A56" t="s">
        <v>15</v>
      </c>
      <c r="B56" s="6" t="s">
        <v>102</v>
      </c>
      <c r="C56" s="6" t="s">
        <v>88</v>
      </c>
      <c r="D56" s="6" t="s">
        <v>89</v>
      </c>
      <c r="E56" s="6" t="s">
        <v>105</v>
      </c>
      <c r="F56" s="6" t="s">
        <v>39</v>
      </c>
      <c r="G56" s="6" t="s">
        <v>104</v>
      </c>
      <c r="H56" s="13">
        <v>78</v>
      </c>
      <c r="J56">
        <f>IFERROR(VLOOKUP(E56,'Affine Heat Rates'!B:E, 3, FALSE), "")</f>
        <v>0</v>
      </c>
      <c r="K56">
        <f>IFERROR(VLOOKUP(E56,'Affine Heat Rates'!B:E, 4, FALSE), "")</f>
        <v>15.204339963833634</v>
      </c>
      <c r="L56" t="str">
        <f>IFERROR(VLOOKUP(E56,'Max Ramp Rates'!B:E,3,FALSE), "")</f>
        <v/>
      </c>
      <c r="M56" t="str">
        <f>IFERROR(VLOOKUP(E56,'Max Ramp Rates'!B:E,4,FALSE), "")</f>
        <v/>
      </c>
      <c r="N56" t="str">
        <f>IFERROR(VLOOKUP(E56, 'Generation limits'!B:C, 2, FALSE),"")</f>
        <v/>
      </c>
      <c r="O56" t="str">
        <f>IFERROR(VLOOKUP(E56, 'Min Up&amp;Down Times'!B:D, 3, FALSE),"")</f>
        <v/>
      </c>
    </row>
    <row r="57" spans="1:15">
      <c r="A57" t="s">
        <v>15</v>
      </c>
      <c r="B57" s="6" t="s">
        <v>106</v>
      </c>
      <c r="C57" s="6" t="s">
        <v>88</v>
      </c>
      <c r="D57" s="6" t="s">
        <v>89</v>
      </c>
      <c r="E57" s="6" t="s">
        <v>107</v>
      </c>
      <c r="F57" s="6" t="s">
        <v>39</v>
      </c>
      <c r="G57" s="6" t="s">
        <v>48</v>
      </c>
      <c r="H57" s="14">
        <v>180</v>
      </c>
      <c r="J57">
        <f>IFERROR(VLOOKUP(E57,'Affine Heat Rates'!B:E, 3, FALSE), "")</f>
        <v>171.69428571419999</v>
      </c>
      <c r="K57">
        <f>IFERROR(VLOOKUP(E57,'Affine Heat Rates'!B:E, 4, FALSE), "")</f>
        <v>9.4207826264999994</v>
      </c>
      <c r="L57">
        <f>IFERROR(VLOOKUP(E57,'Max Ramp Rates'!B:E,3,FALSE), "")</f>
        <v>10</v>
      </c>
      <c r="M57">
        <f>IFERROR(VLOOKUP(E57,'Max Ramp Rates'!B:E,4,FALSE), "")</f>
        <v>10</v>
      </c>
      <c r="N57" t="str">
        <f>IFERROR(VLOOKUP(E57, 'Generation limits'!B:C, 2, FALSE),"")</f>
        <v/>
      </c>
      <c r="O57" t="str">
        <f>IFERROR(VLOOKUP(E57, 'Min Up&amp;Down Times'!B:D, 3, FALSE),"")</f>
        <v/>
      </c>
    </row>
    <row r="58" spans="1:15">
      <c r="A58" t="s">
        <v>15</v>
      </c>
      <c r="B58" s="6" t="s">
        <v>108</v>
      </c>
      <c r="C58" s="6" t="s">
        <v>88</v>
      </c>
      <c r="D58" s="6" t="s">
        <v>89</v>
      </c>
      <c r="E58" s="6" t="s">
        <v>109</v>
      </c>
      <c r="F58" s="6" t="s">
        <v>110</v>
      </c>
      <c r="G58" s="6" t="s">
        <v>111</v>
      </c>
      <c r="H58" s="13">
        <v>110</v>
      </c>
      <c r="J58">
        <f>IFERROR(VLOOKUP(E58,'Affine Heat Rates'!B:E, 3, FALSE), "")</f>
        <v>299.02055625209999</v>
      </c>
      <c r="K58">
        <f>IFERROR(VLOOKUP(E58,'Affine Heat Rates'!B:E, 4, FALSE), "")</f>
        <v>9.9183660918999994</v>
      </c>
      <c r="L58">
        <f>IFERROR(VLOOKUP(E58,'Max Ramp Rates'!B:E,3,FALSE), "")</f>
        <v>2.67</v>
      </c>
      <c r="M58">
        <f>IFERROR(VLOOKUP(E58,'Max Ramp Rates'!B:E,4,FALSE), "")</f>
        <v>2.67</v>
      </c>
      <c r="N58" t="str">
        <f>IFERROR(VLOOKUP(E58, 'Generation limits'!B:C, 2, FALSE),"")</f>
        <v/>
      </c>
      <c r="O58">
        <f>IFERROR(VLOOKUP(E58, 'Min Up&amp;Down Times'!B:D, 3, FALSE),"")</f>
        <v>4</v>
      </c>
    </row>
    <row r="59" spans="1:15">
      <c r="A59" t="s">
        <v>15</v>
      </c>
      <c r="B59" s="6" t="s">
        <v>108</v>
      </c>
      <c r="C59" s="6" t="s">
        <v>88</v>
      </c>
      <c r="D59" s="6" t="s">
        <v>89</v>
      </c>
      <c r="E59" s="6" t="s">
        <v>112</v>
      </c>
      <c r="F59" s="6" t="s">
        <v>110</v>
      </c>
      <c r="G59" s="6" t="s">
        <v>111</v>
      </c>
      <c r="H59" s="14">
        <v>62</v>
      </c>
      <c r="J59">
        <f>IFERROR(VLOOKUP(E59,'Affine Heat Rates'!B:E, 3, FALSE), "")</f>
        <v>0</v>
      </c>
      <c r="K59">
        <f>IFERROR(VLOOKUP(E59,'Affine Heat Rates'!B:E, 4, FALSE), "")</f>
        <v>16.848189598400001</v>
      </c>
      <c r="L59" t="str">
        <f>IFERROR(VLOOKUP(E59,'Max Ramp Rates'!B:E,3,FALSE), "")</f>
        <v/>
      </c>
      <c r="M59" t="str">
        <f>IFERROR(VLOOKUP(E59,'Max Ramp Rates'!B:E,4,FALSE), "")</f>
        <v/>
      </c>
      <c r="N59" t="str">
        <f>IFERROR(VLOOKUP(E59, 'Generation limits'!B:C, 2, FALSE),"")</f>
        <v/>
      </c>
      <c r="O59" t="str">
        <f>IFERROR(VLOOKUP(E59, 'Min Up&amp;Down Times'!B:D, 3, FALSE),"")</f>
        <v/>
      </c>
    </row>
    <row r="60" spans="1:15">
      <c r="A60" t="s">
        <v>15</v>
      </c>
      <c r="B60" s="6" t="s">
        <v>113</v>
      </c>
      <c r="C60" s="6" t="s">
        <v>88</v>
      </c>
      <c r="D60" s="6" t="s">
        <v>89</v>
      </c>
      <c r="E60" s="6" t="s">
        <v>114</v>
      </c>
      <c r="F60" s="6" t="s">
        <v>110</v>
      </c>
      <c r="G60" s="6" t="s">
        <v>111</v>
      </c>
      <c r="H60" s="13">
        <v>138</v>
      </c>
      <c r="J60">
        <f>IFERROR(VLOOKUP(E60,'Affine Heat Rates'!B:E, 3, FALSE), "")</f>
        <v>436.3338123684</v>
      </c>
      <c r="K60">
        <f>IFERROR(VLOOKUP(E60,'Affine Heat Rates'!B:E, 4, FALSE), "")</f>
        <v>8.4450339976999995</v>
      </c>
      <c r="L60">
        <f>IFERROR(VLOOKUP(E60,'Max Ramp Rates'!B:E,3,FALSE), "")</f>
        <v>3</v>
      </c>
      <c r="M60">
        <f>IFERROR(VLOOKUP(E60,'Max Ramp Rates'!B:E,4,FALSE), "")</f>
        <v>3</v>
      </c>
      <c r="N60" t="str">
        <f>IFERROR(VLOOKUP(E60, 'Generation limits'!B:C, 2, FALSE),"")</f>
        <v/>
      </c>
      <c r="O60">
        <f>IFERROR(VLOOKUP(E60, 'Min Up&amp;Down Times'!B:D, 3, FALSE),"")</f>
        <v>4</v>
      </c>
    </row>
    <row r="61" spans="1:15">
      <c r="A61" t="s">
        <v>15</v>
      </c>
      <c r="B61" s="6" t="s">
        <v>113</v>
      </c>
      <c r="C61" s="6" t="s">
        <v>88</v>
      </c>
      <c r="D61" s="6" t="s">
        <v>89</v>
      </c>
      <c r="E61" s="6" t="s">
        <v>115</v>
      </c>
      <c r="F61" s="6" t="s">
        <v>110</v>
      </c>
      <c r="G61" s="6" t="s">
        <v>111</v>
      </c>
      <c r="H61" s="14">
        <v>143</v>
      </c>
      <c r="J61">
        <f>IFERROR(VLOOKUP(E61,'Affine Heat Rates'!B:E, 3, FALSE), "")</f>
        <v>436.3338123684</v>
      </c>
      <c r="K61">
        <f>IFERROR(VLOOKUP(E61,'Affine Heat Rates'!B:E, 4, FALSE), "")</f>
        <v>8.4450339976999995</v>
      </c>
      <c r="L61">
        <f>IFERROR(VLOOKUP(E61,'Max Ramp Rates'!B:E,3,FALSE), "")</f>
        <v>3</v>
      </c>
      <c r="M61">
        <f>IFERROR(VLOOKUP(E61,'Max Ramp Rates'!B:E,4,FALSE), "")</f>
        <v>3</v>
      </c>
      <c r="N61" t="str">
        <f>IFERROR(VLOOKUP(E61, 'Generation limits'!B:C, 2, FALSE),"")</f>
        <v/>
      </c>
      <c r="O61">
        <f>IFERROR(VLOOKUP(E61, 'Min Up&amp;Down Times'!B:D, 3, FALSE),"")</f>
        <v>4</v>
      </c>
    </row>
    <row r="62" spans="1:15">
      <c r="A62" t="s">
        <v>15</v>
      </c>
      <c r="B62" s="6" t="s">
        <v>113</v>
      </c>
      <c r="C62" s="6" t="s">
        <v>88</v>
      </c>
      <c r="D62" s="6" t="s">
        <v>89</v>
      </c>
      <c r="E62" s="6" t="s">
        <v>116</v>
      </c>
      <c r="F62" s="6" t="s">
        <v>110</v>
      </c>
      <c r="G62" s="6" t="s">
        <v>111</v>
      </c>
      <c r="H62" s="13">
        <v>135</v>
      </c>
      <c r="J62">
        <f>IFERROR(VLOOKUP(E62,'Affine Heat Rates'!B:E, 3, FALSE), "")</f>
        <v>0</v>
      </c>
      <c r="K62">
        <f>IFERROR(VLOOKUP(E62,'Affine Heat Rates'!B:E, 4, FALSE), "")</f>
        <v>15.1327855817</v>
      </c>
      <c r="L62" t="str">
        <f>IFERROR(VLOOKUP(E62,'Max Ramp Rates'!B:E,3,FALSE), "")</f>
        <v/>
      </c>
      <c r="M62" t="str">
        <f>IFERROR(VLOOKUP(E62,'Max Ramp Rates'!B:E,4,FALSE), "")</f>
        <v/>
      </c>
      <c r="N62" t="str">
        <f>IFERROR(VLOOKUP(E62, 'Generation limits'!B:C, 2, FALSE),"")</f>
        <v/>
      </c>
      <c r="O62" t="str">
        <f>IFERROR(VLOOKUP(E62, 'Min Up&amp;Down Times'!B:D, 3, FALSE),"")</f>
        <v/>
      </c>
    </row>
    <row r="63" spans="1:15">
      <c r="A63" t="s">
        <v>15</v>
      </c>
      <c r="B63" s="6" t="s">
        <v>117</v>
      </c>
      <c r="C63" s="6" t="s">
        <v>88</v>
      </c>
      <c r="D63" s="6" t="s">
        <v>89</v>
      </c>
      <c r="E63" s="6" t="s">
        <v>118</v>
      </c>
      <c r="F63" s="6" t="s">
        <v>119</v>
      </c>
      <c r="G63" s="6" t="s">
        <v>119</v>
      </c>
      <c r="H63" s="14">
        <v>0</v>
      </c>
      <c r="J63">
        <f>IFERROR(VLOOKUP(E63,'Affine Heat Rates'!B:E, 3, FALSE), "")</f>
        <v>344.20597177629998</v>
      </c>
      <c r="K63">
        <f>IFERROR(VLOOKUP(E63,'Affine Heat Rates'!B:E, 4, FALSE), "")</f>
        <v>8.3684535849999993</v>
      </c>
      <c r="L63">
        <f>IFERROR(VLOOKUP(E63,'Max Ramp Rates'!B:E,3,FALSE), "")</f>
        <v>6</v>
      </c>
      <c r="M63">
        <f>IFERROR(VLOOKUP(E63,'Max Ramp Rates'!B:E,4,FALSE), "")</f>
        <v>6</v>
      </c>
      <c r="N63" t="str">
        <f>IFERROR(VLOOKUP(E63, 'Generation limits'!B:C, 2, FALSE),"")</f>
        <v/>
      </c>
      <c r="O63">
        <f>IFERROR(VLOOKUP(E63, 'Min Up&amp;Down Times'!B:D, 3, FALSE),"")</f>
        <v>4</v>
      </c>
    </row>
    <row r="64" spans="1:15">
      <c r="A64" t="s">
        <v>15</v>
      </c>
      <c r="B64" s="6" t="s">
        <v>117</v>
      </c>
      <c r="C64" s="6" t="s">
        <v>88</v>
      </c>
      <c r="D64" s="6" t="s">
        <v>89</v>
      </c>
      <c r="E64" s="6" t="s">
        <v>120</v>
      </c>
      <c r="F64" s="6" t="s">
        <v>119</v>
      </c>
      <c r="G64" s="6" t="s">
        <v>119</v>
      </c>
      <c r="H64" s="13">
        <v>0</v>
      </c>
      <c r="J64">
        <f>IFERROR(VLOOKUP(E64,'Affine Heat Rates'!B:E, 3, FALSE), "")</f>
        <v>0</v>
      </c>
      <c r="K64">
        <f>IFERROR(VLOOKUP(E64,'Affine Heat Rates'!B:E, 4, FALSE), "")</f>
        <v>14.8792569659</v>
      </c>
      <c r="L64" t="str">
        <f>IFERROR(VLOOKUP(E64,'Max Ramp Rates'!B:E,3,FALSE), "")</f>
        <v/>
      </c>
      <c r="M64" t="str">
        <f>IFERROR(VLOOKUP(E64,'Max Ramp Rates'!B:E,4,FALSE), "")</f>
        <v/>
      </c>
      <c r="N64" t="str">
        <f>IFERROR(VLOOKUP(E64, 'Generation limits'!B:C, 2, FALSE),"")</f>
        <v/>
      </c>
      <c r="O64" t="str">
        <f>IFERROR(VLOOKUP(E64, 'Min Up&amp;Down Times'!B:D, 3, FALSE),"")</f>
        <v/>
      </c>
    </row>
    <row r="65" spans="1:15">
      <c r="A65" t="s">
        <v>15</v>
      </c>
      <c r="B65" s="6" t="s">
        <v>121</v>
      </c>
      <c r="C65" s="6" t="s">
        <v>122</v>
      </c>
      <c r="D65" s="6" t="s">
        <v>89</v>
      </c>
      <c r="E65" s="6" t="s">
        <v>123</v>
      </c>
      <c r="F65" s="6" t="s">
        <v>20</v>
      </c>
      <c r="G65" s="6" t="s">
        <v>27</v>
      </c>
      <c r="H65" s="14">
        <v>160</v>
      </c>
      <c r="J65">
        <f>IFERROR(VLOOKUP(E65,'Affine Heat Rates'!B:E, 3, FALSE), "")</f>
        <v>492.27173333330001</v>
      </c>
      <c r="K65">
        <f>IFERROR(VLOOKUP(E65,'Affine Heat Rates'!B:E, 4, FALSE), "")</f>
        <v>8.4257775025000008</v>
      </c>
      <c r="L65" t="str">
        <f>IFERROR(VLOOKUP(E65,'Max Ramp Rates'!B:E,3,FALSE), "")</f>
        <v/>
      </c>
      <c r="M65" t="str">
        <f>IFERROR(VLOOKUP(E65,'Max Ramp Rates'!B:E,4,FALSE), "")</f>
        <v/>
      </c>
      <c r="N65" t="str">
        <f>IFERROR(VLOOKUP(E65, 'Generation limits'!B:C, 2, FALSE),"")</f>
        <v/>
      </c>
      <c r="O65" t="str">
        <f>IFERROR(VLOOKUP(E65, 'Min Up&amp;Down Times'!B:D, 3, FALSE),"")</f>
        <v/>
      </c>
    </row>
    <row r="66" spans="1:15">
      <c r="A66" t="s">
        <v>15</v>
      </c>
      <c r="B66" s="6" t="s">
        <v>121</v>
      </c>
      <c r="C66" s="6" t="s">
        <v>122</v>
      </c>
      <c r="D66" s="6" t="s">
        <v>89</v>
      </c>
      <c r="E66" s="6" t="s">
        <v>124</v>
      </c>
      <c r="F66" s="6" t="s">
        <v>20</v>
      </c>
      <c r="G66" s="6" t="s">
        <v>27</v>
      </c>
      <c r="H66" s="13">
        <v>160</v>
      </c>
      <c r="J66">
        <f>IFERROR(VLOOKUP(E66,'Affine Heat Rates'!B:E, 3, FALSE), "")</f>
        <v>492.27173333330001</v>
      </c>
      <c r="K66">
        <f>IFERROR(VLOOKUP(E66,'Affine Heat Rates'!B:E, 4, FALSE), "")</f>
        <v>8.4257775025000008</v>
      </c>
      <c r="L66" t="str">
        <f>IFERROR(VLOOKUP(E66,'Max Ramp Rates'!B:E,3,FALSE), "")</f>
        <v/>
      </c>
      <c r="M66" t="str">
        <f>IFERROR(VLOOKUP(E66,'Max Ramp Rates'!B:E,4,FALSE), "")</f>
        <v/>
      </c>
      <c r="N66" t="str">
        <f>IFERROR(VLOOKUP(E66, 'Generation limits'!B:C, 2, FALSE),"")</f>
        <v/>
      </c>
      <c r="O66" t="str">
        <f>IFERROR(VLOOKUP(E66, 'Min Up&amp;Down Times'!B:D, 3, FALSE),"")</f>
        <v/>
      </c>
    </row>
    <row r="67" spans="1:15">
      <c r="A67" t="s">
        <v>15</v>
      </c>
      <c r="B67" s="6" t="s">
        <v>121</v>
      </c>
      <c r="C67" s="6" t="s">
        <v>122</v>
      </c>
      <c r="D67" s="6" t="s">
        <v>89</v>
      </c>
      <c r="E67" s="6" t="s">
        <v>125</v>
      </c>
      <c r="F67" s="6" t="s">
        <v>20</v>
      </c>
      <c r="G67" s="6" t="s">
        <v>27</v>
      </c>
      <c r="H67" s="14">
        <v>160</v>
      </c>
      <c r="J67">
        <f>IFERROR(VLOOKUP(E67,'Affine Heat Rates'!B:E, 3, FALSE), "")</f>
        <v>492.27173333330001</v>
      </c>
      <c r="K67">
        <f>IFERROR(VLOOKUP(E67,'Affine Heat Rates'!B:E, 4, FALSE), "")</f>
        <v>8.4257775025000008</v>
      </c>
      <c r="L67" t="str">
        <f>IFERROR(VLOOKUP(E67,'Max Ramp Rates'!B:E,3,FALSE), "")</f>
        <v/>
      </c>
      <c r="M67" t="str">
        <f>IFERROR(VLOOKUP(E67,'Max Ramp Rates'!B:E,4,FALSE), "")</f>
        <v/>
      </c>
      <c r="N67" t="str">
        <f>IFERROR(VLOOKUP(E67, 'Generation limits'!B:C, 2, FALSE),"")</f>
        <v/>
      </c>
      <c r="O67" t="str">
        <f>IFERROR(VLOOKUP(E67, 'Min Up&amp;Down Times'!B:D, 3, FALSE),"")</f>
        <v/>
      </c>
    </row>
    <row r="68" spans="1:15">
      <c r="A68" t="s">
        <v>15</v>
      </c>
      <c r="B68" s="6" t="s">
        <v>121</v>
      </c>
      <c r="C68" s="6" t="s">
        <v>122</v>
      </c>
      <c r="D68" s="6" t="s">
        <v>89</v>
      </c>
      <c r="E68" s="6" t="s">
        <v>126</v>
      </c>
      <c r="F68" s="6" t="s">
        <v>20</v>
      </c>
      <c r="G68" s="6" t="s">
        <v>27</v>
      </c>
      <c r="H68" s="13">
        <v>160</v>
      </c>
      <c r="J68">
        <f>IFERROR(VLOOKUP(E68,'Affine Heat Rates'!B:E, 3, FALSE), "")</f>
        <v>492.27173333330001</v>
      </c>
      <c r="K68">
        <f>IFERROR(VLOOKUP(E68,'Affine Heat Rates'!B:E, 4, FALSE), "")</f>
        <v>8.4257775025000008</v>
      </c>
      <c r="L68" t="str">
        <f>IFERROR(VLOOKUP(E68,'Max Ramp Rates'!B:E,3,FALSE), "")</f>
        <v/>
      </c>
      <c r="M68" t="str">
        <f>IFERROR(VLOOKUP(E68,'Max Ramp Rates'!B:E,4,FALSE), "")</f>
        <v/>
      </c>
      <c r="N68" t="str">
        <f>IFERROR(VLOOKUP(E68, 'Generation limits'!B:C, 2, FALSE),"")</f>
        <v/>
      </c>
      <c r="O68" t="str">
        <f>IFERROR(VLOOKUP(E68, 'Min Up&amp;Down Times'!B:D, 3, FALSE),"")</f>
        <v/>
      </c>
    </row>
    <row r="69" spans="1:15">
      <c r="A69" t="s">
        <v>15</v>
      </c>
      <c r="B69" s="6" t="s">
        <v>127</v>
      </c>
      <c r="C69" s="6" t="s">
        <v>122</v>
      </c>
      <c r="D69" s="6" t="s">
        <v>89</v>
      </c>
      <c r="E69" s="6" t="s">
        <v>128</v>
      </c>
      <c r="F69" s="6" t="s">
        <v>20</v>
      </c>
      <c r="G69" s="6" t="s">
        <v>27</v>
      </c>
      <c r="H69" s="14">
        <v>36</v>
      </c>
      <c r="J69">
        <f>IFERROR(VLOOKUP(E69,'Affine Heat Rates'!B:E, 3, FALSE), "")</f>
        <v>108.10668026659999</v>
      </c>
      <c r="K69">
        <f>IFERROR(VLOOKUP(E69,'Affine Heat Rates'!B:E, 4, FALSE), "")</f>
        <v>10.968479594423322</v>
      </c>
      <c r="L69" t="str">
        <f>IFERROR(VLOOKUP(E69,'Max Ramp Rates'!B:E,3,FALSE), "")</f>
        <v/>
      </c>
      <c r="M69" t="str">
        <f>IFERROR(VLOOKUP(E69,'Max Ramp Rates'!B:E,4,FALSE), "")</f>
        <v/>
      </c>
      <c r="N69" t="str">
        <f>IFERROR(VLOOKUP(E69, 'Generation limits'!B:C, 2, FALSE),"")</f>
        <v/>
      </c>
      <c r="O69" t="str">
        <f>IFERROR(VLOOKUP(E69, 'Min Up&amp;Down Times'!B:D, 3, FALSE),"")</f>
        <v/>
      </c>
    </row>
    <row r="70" spans="1:15">
      <c r="A70" t="s">
        <v>15</v>
      </c>
      <c r="B70" s="6" t="s">
        <v>127</v>
      </c>
      <c r="C70" s="6" t="s">
        <v>122</v>
      </c>
      <c r="D70" s="6" t="s">
        <v>89</v>
      </c>
      <c r="E70" s="6" t="s">
        <v>129</v>
      </c>
      <c r="F70" s="6" t="s">
        <v>20</v>
      </c>
      <c r="G70" s="6" t="s">
        <v>27</v>
      </c>
      <c r="H70" s="13">
        <v>36</v>
      </c>
      <c r="J70">
        <f>IFERROR(VLOOKUP(E70,'Affine Heat Rates'!B:E, 3, FALSE), "")</f>
        <v>113.52710879999999</v>
      </c>
      <c r="K70">
        <f>IFERROR(VLOOKUP(E70,'Affine Heat Rates'!B:E, 4, FALSE), "")</f>
        <v>10.968479594423322</v>
      </c>
      <c r="L70" t="str">
        <f>IFERROR(VLOOKUP(E70,'Max Ramp Rates'!B:E,3,FALSE), "")</f>
        <v/>
      </c>
      <c r="M70" t="str">
        <f>IFERROR(VLOOKUP(E70,'Max Ramp Rates'!B:E,4,FALSE), "")</f>
        <v/>
      </c>
      <c r="N70" t="str">
        <f>IFERROR(VLOOKUP(E70, 'Generation limits'!B:C, 2, FALSE),"")</f>
        <v/>
      </c>
      <c r="O70" t="str">
        <f>IFERROR(VLOOKUP(E70, 'Min Up&amp;Down Times'!B:D, 3, FALSE),"")</f>
        <v/>
      </c>
    </row>
    <row r="71" spans="1:15">
      <c r="A71" t="s">
        <v>15</v>
      </c>
      <c r="B71" s="6" t="s">
        <v>127</v>
      </c>
      <c r="C71" s="6" t="s">
        <v>122</v>
      </c>
      <c r="D71" s="6" t="s">
        <v>89</v>
      </c>
      <c r="E71" s="6" t="s">
        <v>130</v>
      </c>
      <c r="F71" s="6" t="s">
        <v>20</v>
      </c>
      <c r="G71" s="6" t="s">
        <v>27</v>
      </c>
      <c r="H71" s="14">
        <v>36</v>
      </c>
      <c r="J71">
        <f>IFERROR(VLOOKUP(E71,'Affine Heat Rates'!B:E, 3, FALSE), "")</f>
        <v>113.52710879999999</v>
      </c>
      <c r="K71">
        <f>IFERROR(VLOOKUP(E71,'Affine Heat Rates'!B:E, 4, FALSE), "")</f>
        <v>10.968479594423322</v>
      </c>
      <c r="L71" t="str">
        <f>IFERROR(VLOOKUP(E71,'Max Ramp Rates'!B:E,3,FALSE), "")</f>
        <v/>
      </c>
      <c r="M71" t="str">
        <f>IFERROR(VLOOKUP(E71,'Max Ramp Rates'!B:E,4,FALSE), "")</f>
        <v/>
      </c>
      <c r="N71" t="str">
        <f>IFERROR(VLOOKUP(E71, 'Generation limits'!B:C, 2, FALSE),"")</f>
        <v/>
      </c>
      <c r="O71" t="str">
        <f>IFERROR(VLOOKUP(E71, 'Min Up&amp;Down Times'!B:D, 3, FALSE),"")</f>
        <v/>
      </c>
    </row>
    <row r="72" spans="1:15">
      <c r="A72" t="s">
        <v>15</v>
      </c>
      <c r="B72" s="6" t="s">
        <v>127</v>
      </c>
      <c r="C72" s="6" t="s">
        <v>122</v>
      </c>
      <c r="D72" s="6" t="s">
        <v>89</v>
      </c>
      <c r="E72" s="6" t="s">
        <v>131</v>
      </c>
      <c r="F72" s="6" t="s">
        <v>20</v>
      </c>
      <c r="G72" s="6" t="s">
        <v>27</v>
      </c>
      <c r="H72" s="13">
        <v>0</v>
      </c>
      <c r="J72">
        <f>IFERROR(VLOOKUP(E72,'Affine Heat Rates'!B:E, 3, FALSE), "")</f>
        <v>167.98704906660001</v>
      </c>
      <c r="K72">
        <f>IFERROR(VLOOKUP(E72,'Affine Heat Rates'!B:E, 4, FALSE), "")</f>
        <v>10.968479594423322</v>
      </c>
      <c r="L72" t="str">
        <f>IFERROR(VLOOKUP(E72,'Max Ramp Rates'!B:E,3,FALSE), "")</f>
        <v/>
      </c>
      <c r="M72" t="str">
        <f>IFERROR(VLOOKUP(E72,'Max Ramp Rates'!B:E,4,FALSE), "")</f>
        <v/>
      </c>
      <c r="N72" t="str">
        <f>IFERROR(VLOOKUP(E72, 'Generation limits'!B:C, 2, FALSE),"")</f>
        <v/>
      </c>
      <c r="O72" t="str">
        <f>IFERROR(VLOOKUP(E72, 'Min Up&amp;Down Times'!B:D, 3, FALSE),"")</f>
        <v/>
      </c>
    </row>
    <row r="73" spans="1:15">
      <c r="A73" t="s">
        <v>15</v>
      </c>
      <c r="B73" s="6" t="s">
        <v>132</v>
      </c>
      <c r="C73" s="6" t="s">
        <v>122</v>
      </c>
      <c r="D73" s="6" t="s">
        <v>89</v>
      </c>
      <c r="E73" s="6" t="s">
        <v>133</v>
      </c>
      <c r="F73" s="6" t="s">
        <v>20</v>
      </c>
      <c r="G73" s="6" t="s">
        <v>134</v>
      </c>
      <c r="H73" s="14">
        <v>160</v>
      </c>
      <c r="J73">
        <f>IFERROR(VLOOKUP(E73,'Affine Heat Rates'!B:E, 3, FALSE), "")</f>
        <v>451.47573333330001</v>
      </c>
      <c r="K73">
        <f>IFERROR(VLOOKUP(E73,'Affine Heat Rates'!B:E, 4, FALSE), "")</f>
        <v>8.4257775025000008</v>
      </c>
      <c r="L73" t="str">
        <f>IFERROR(VLOOKUP(E73,'Max Ramp Rates'!B:E,3,FALSE), "")</f>
        <v/>
      </c>
      <c r="M73" t="str">
        <f>IFERROR(VLOOKUP(E73,'Max Ramp Rates'!B:E,4,FALSE), "")</f>
        <v/>
      </c>
      <c r="N73" t="str">
        <f>IFERROR(VLOOKUP(E73, 'Generation limits'!B:C, 2, FALSE),"")</f>
        <v/>
      </c>
      <c r="O73" t="str">
        <f>IFERROR(VLOOKUP(E73, 'Min Up&amp;Down Times'!B:D, 3, FALSE),"")</f>
        <v/>
      </c>
    </row>
    <row r="74" spans="1:15">
      <c r="A74" t="s">
        <v>15</v>
      </c>
      <c r="B74" s="6" t="s">
        <v>132</v>
      </c>
      <c r="C74" s="6" t="s">
        <v>122</v>
      </c>
      <c r="D74" s="6" t="s">
        <v>89</v>
      </c>
      <c r="E74" s="6" t="s">
        <v>135</v>
      </c>
      <c r="F74" s="6" t="s">
        <v>20</v>
      </c>
      <c r="G74" s="6" t="s">
        <v>134</v>
      </c>
      <c r="H74" s="13">
        <v>160</v>
      </c>
      <c r="J74">
        <f>IFERROR(VLOOKUP(E74,'Affine Heat Rates'!B:E, 3, FALSE), "")</f>
        <v>451.47573333330001</v>
      </c>
      <c r="K74">
        <f>IFERROR(VLOOKUP(E74,'Affine Heat Rates'!B:E, 4, FALSE), "")</f>
        <v>8.4257775025000008</v>
      </c>
      <c r="L74" t="str">
        <f>IFERROR(VLOOKUP(E74,'Max Ramp Rates'!B:E,3,FALSE), "")</f>
        <v/>
      </c>
      <c r="M74" t="str">
        <f>IFERROR(VLOOKUP(E74,'Max Ramp Rates'!B:E,4,FALSE), "")</f>
        <v/>
      </c>
      <c r="N74" t="str">
        <f>IFERROR(VLOOKUP(E74, 'Generation limits'!B:C, 2, FALSE),"")</f>
        <v/>
      </c>
      <c r="O74" t="str">
        <f>IFERROR(VLOOKUP(E74, 'Min Up&amp;Down Times'!B:D, 3, FALSE),"")</f>
        <v/>
      </c>
    </row>
    <row r="75" spans="1:15">
      <c r="A75" t="s">
        <v>15</v>
      </c>
      <c r="B75" s="6" t="s">
        <v>132</v>
      </c>
      <c r="C75" s="6" t="s">
        <v>122</v>
      </c>
      <c r="D75" s="6" t="s">
        <v>89</v>
      </c>
      <c r="E75" s="6" t="s">
        <v>136</v>
      </c>
      <c r="F75" s="6" t="s">
        <v>20</v>
      </c>
      <c r="G75" s="6" t="s">
        <v>134</v>
      </c>
      <c r="H75" s="14">
        <v>160</v>
      </c>
      <c r="J75">
        <f>IFERROR(VLOOKUP(E75,'Affine Heat Rates'!B:E, 3, FALSE), "")</f>
        <v>451.47573333330001</v>
      </c>
      <c r="K75">
        <f>IFERROR(VLOOKUP(E75,'Affine Heat Rates'!B:E, 4, FALSE), "")</f>
        <v>8.4257775025000008</v>
      </c>
      <c r="L75" t="str">
        <f>IFERROR(VLOOKUP(E75,'Max Ramp Rates'!B:E,3,FALSE), "")</f>
        <v/>
      </c>
      <c r="M75" t="str">
        <f>IFERROR(VLOOKUP(E75,'Max Ramp Rates'!B:E,4,FALSE), "")</f>
        <v/>
      </c>
      <c r="N75" t="str">
        <f>IFERROR(VLOOKUP(E75, 'Generation limits'!B:C, 2, FALSE),"")</f>
        <v/>
      </c>
      <c r="O75" t="str">
        <f>IFERROR(VLOOKUP(E75, 'Min Up&amp;Down Times'!B:D, 3, FALSE),"")</f>
        <v/>
      </c>
    </row>
    <row r="76" spans="1:15">
      <c r="A76" t="s">
        <v>15</v>
      </c>
      <c r="B76" s="6" t="s">
        <v>132</v>
      </c>
      <c r="C76" s="6" t="s">
        <v>122</v>
      </c>
      <c r="D76" s="6" t="s">
        <v>89</v>
      </c>
      <c r="E76" s="6" t="s">
        <v>137</v>
      </c>
      <c r="F76" s="6" t="s">
        <v>20</v>
      </c>
      <c r="G76" s="6" t="s">
        <v>134</v>
      </c>
      <c r="H76" s="13">
        <v>160</v>
      </c>
      <c r="J76">
        <f>IFERROR(VLOOKUP(E76,'Affine Heat Rates'!B:E, 3, FALSE), "")</f>
        <v>451.47573333330001</v>
      </c>
      <c r="K76">
        <f>IFERROR(VLOOKUP(E76,'Affine Heat Rates'!B:E, 4, FALSE), "")</f>
        <v>8.4257775025000008</v>
      </c>
      <c r="L76" t="str">
        <f>IFERROR(VLOOKUP(E76,'Max Ramp Rates'!B:E,3,FALSE), "")</f>
        <v/>
      </c>
      <c r="M76" t="str">
        <f>IFERROR(VLOOKUP(E76,'Max Ramp Rates'!B:E,4,FALSE), "")</f>
        <v/>
      </c>
      <c r="N76" t="str">
        <f>IFERROR(VLOOKUP(E76, 'Generation limits'!B:C, 2, FALSE),"")</f>
        <v/>
      </c>
      <c r="O76" t="str">
        <f>IFERROR(VLOOKUP(E76, 'Min Up&amp;Down Times'!B:D, 3, FALSE),"")</f>
        <v/>
      </c>
    </row>
    <row r="77" spans="1:15">
      <c r="A77" t="s">
        <v>15</v>
      </c>
      <c r="B77" s="6" t="s">
        <v>138</v>
      </c>
      <c r="C77" s="6" t="s">
        <v>122</v>
      </c>
      <c r="D77" s="6" t="s">
        <v>89</v>
      </c>
      <c r="E77" s="6" t="s">
        <v>139</v>
      </c>
      <c r="F77" s="6" t="s">
        <v>39</v>
      </c>
      <c r="G77" s="6" t="s">
        <v>40</v>
      </c>
      <c r="H77" s="14">
        <v>32</v>
      </c>
      <c r="J77">
        <f>IFERROR(VLOOKUP(E77,'Affine Heat Rates'!B:E, 3, FALSE), "")</f>
        <v>100.63013333329999</v>
      </c>
      <c r="K77">
        <f>IFERROR(VLOOKUP(E77,'Affine Heat Rates'!B:E, 4, FALSE), "")</f>
        <v>10.001114723200001</v>
      </c>
      <c r="L77" t="str">
        <f>IFERROR(VLOOKUP(E77,'Max Ramp Rates'!B:E,3,FALSE), "")</f>
        <v/>
      </c>
      <c r="M77" t="str">
        <f>IFERROR(VLOOKUP(E77,'Max Ramp Rates'!B:E,4,FALSE), "")</f>
        <v/>
      </c>
      <c r="N77" t="str">
        <f>IFERROR(VLOOKUP(E77, 'Generation limits'!B:C, 2, FALSE),"")</f>
        <v/>
      </c>
      <c r="O77" t="str">
        <f>IFERROR(VLOOKUP(E77, 'Min Up&amp;Down Times'!B:D, 3, FALSE),"")</f>
        <v/>
      </c>
    </row>
    <row r="78" spans="1:15">
      <c r="A78" t="s">
        <v>15</v>
      </c>
      <c r="B78" s="6" t="s">
        <v>140</v>
      </c>
      <c r="C78" s="6" t="s">
        <v>122</v>
      </c>
      <c r="D78" s="6" t="s">
        <v>89</v>
      </c>
      <c r="E78" s="6" t="s">
        <v>141</v>
      </c>
      <c r="F78" s="6" t="s">
        <v>39</v>
      </c>
      <c r="G78" s="6" t="s">
        <v>56</v>
      </c>
      <c r="H78" s="13">
        <v>167</v>
      </c>
      <c r="J78">
        <f>IFERROR(VLOOKUP(E78,'Affine Heat Rates'!B:E, 3, FALSE), "")</f>
        <v>456.91519999989998</v>
      </c>
      <c r="K78">
        <f>IFERROR(VLOOKUP(E78,'Affine Heat Rates'!B:E, 4, FALSE), "")</f>
        <v>9.1614547854000001</v>
      </c>
      <c r="L78" t="str">
        <f>IFERROR(VLOOKUP(E78,'Max Ramp Rates'!B:E,3,FALSE), "")</f>
        <v/>
      </c>
      <c r="M78" t="str">
        <f>IFERROR(VLOOKUP(E78,'Max Ramp Rates'!B:E,4,FALSE), "")</f>
        <v/>
      </c>
      <c r="N78" t="str">
        <f>IFERROR(VLOOKUP(E78, 'Generation limits'!B:C, 2, FALSE),"")</f>
        <v/>
      </c>
      <c r="O78" t="str">
        <f>IFERROR(VLOOKUP(E78, 'Min Up&amp;Down Times'!B:D, 3, FALSE),"")</f>
        <v/>
      </c>
    </row>
    <row r="79" spans="1:15">
      <c r="A79" t="s">
        <v>15</v>
      </c>
      <c r="B79" s="6" t="s">
        <v>140</v>
      </c>
      <c r="C79" s="6" t="s">
        <v>122</v>
      </c>
      <c r="D79" s="6" t="s">
        <v>89</v>
      </c>
      <c r="E79" s="6" t="s">
        <v>142</v>
      </c>
      <c r="F79" s="6" t="s">
        <v>39</v>
      </c>
      <c r="G79" s="6" t="s">
        <v>56</v>
      </c>
      <c r="H79" s="14">
        <v>167</v>
      </c>
      <c r="J79">
        <f>IFERROR(VLOOKUP(E79,'Affine Heat Rates'!B:E, 3, FALSE), "")</f>
        <v>456.91519999989998</v>
      </c>
      <c r="K79">
        <f>IFERROR(VLOOKUP(E79,'Affine Heat Rates'!B:E, 4, FALSE), "")</f>
        <v>9.1614547854000001</v>
      </c>
      <c r="L79" t="str">
        <f>IFERROR(VLOOKUP(E79,'Max Ramp Rates'!B:E,3,FALSE), "")</f>
        <v/>
      </c>
      <c r="M79" t="str">
        <f>IFERROR(VLOOKUP(E79,'Max Ramp Rates'!B:E,4,FALSE), "")</f>
        <v/>
      </c>
      <c r="N79" t="str">
        <f>IFERROR(VLOOKUP(E79, 'Generation limits'!B:C, 2, FALSE),"")</f>
        <v/>
      </c>
      <c r="O79" t="str">
        <f>IFERROR(VLOOKUP(E79, 'Min Up&amp;Down Times'!B:D, 3, FALSE),"")</f>
        <v/>
      </c>
    </row>
    <row r="80" spans="1:15">
      <c r="A80" t="s">
        <v>15</v>
      </c>
      <c r="B80" s="6" t="s">
        <v>140</v>
      </c>
      <c r="C80" s="6" t="s">
        <v>122</v>
      </c>
      <c r="D80" s="6" t="s">
        <v>89</v>
      </c>
      <c r="E80" s="6" t="s">
        <v>143</v>
      </c>
      <c r="F80" s="6" t="s">
        <v>39</v>
      </c>
      <c r="G80" s="6" t="s">
        <v>56</v>
      </c>
      <c r="H80" s="13">
        <v>167</v>
      </c>
      <c r="J80">
        <f>IFERROR(VLOOKUP(E80,'Affine Heat Rates'!B:E, 3, FALSE), "")</f>
        <v>456.91519999989998</v>
      </c>
      <c r="K80">
        <f>IFERROR(VLOOKUP(E80,'Affine Heat Rates'!B:E, 4, FALSE), "")</f>
        <v>9.1614547854000001</v>
      </c>
      <c r="L80" t="str">
        <f>IFERROR(VLOOKUP(E80,'Max Ramp Rates'!B:E,3,FALSE), "")</f>
        <v/>
      </c>
      <c r="M80" t="str">
        <f>IFERROR(VLOOKUP(E80,'Max Ramp Rates'!B:E,4,FALSE), "")</f>
        <v/>
      </c>
      <c r="N80" t="str">
        <f>IFERROR(VLOOKUP(E80, 'Generation limits'!B:C, 2, FALSE),"")</f>
        <v/>
      </c>
      <c r="O80" t="str">
        <f>IFERROR(VLOOKUP(E80, 'Min Up&amp;Down Times'!B:D, 3, FALSE),"")</f>
        <v/>
      </c>
    </row>
    <row r="81" spans="1:15">
      <c r="A81" t="s">
        <v>15</v>
      </c>
      <c r="B81" s="6" t="s">
        <v>144</v>
      </c>
      <c r="C81" s="6" t="s">
        <v>122</v>
      </c>
      <c r="D81" s="6" t="s">
        <v>89</v>
      </c>
      <c r="E81" s="6" t="s">
        <v>145</v>
      </c>
      <c r="F81" s="6" t="s">
        <v>39</v>
      </c>
      <c r="G81" s="6" t="s">
        <v>56</v>
      </c>
      <c r="H81" s="14">
        <v>155</v>
      </c>
      <c r="J81">
        <f>IFERROR(VLOOKUP(E81,'Affine Heat Rates'!B:E, 3, FALSE), "")</f>
        <v>470.51386666659999</v>
      </c>
      <c r="K81">
        <f>IFERROR(VLOOKUP(E81,'Affine Heat Rates'!B:E, 4, FALSE), "")</f>
        <v>9.1614547854000001</v>
      </c>
      <c r="L81" t="str">
        <f>IFERROR(VLOOKUP(E81,'Max Ramp Rates'!B:E,3,FALSE), "")</f>
        <v/>
      </c>
      <c r="M81" t="str">
        <f>IFERROR(VLOOKUP(E81,'Max Ramp Rates'!B:E,4,FALSE), "")</f>
        <v/>
      </c>
      <c r="N81" t="str">
        <f>IFERROR(VLOOKUP(E81, 'Generation limits'!B:C, 2, FALSE),"")</f>
        <v/>
      </c>
      <c r="O81" t="str">
        <f>IFERROR(VLOOKUP(E81, 'Min Up&amp;Down Times'!B:D, 3, FALSE),"")</f>
        <v/>
      </c>
    </row>
    <row r="82" spans="1:15">
      <c r="A82" t="s">
        <v>15</v>
      </c>
      <c r="B82" s="6" t="s">
        <v>144</v>
      </c>
      <c r="C82" s="6" t="s">
        <v>122</v>
      </c>
      <c r="D82" s="6" t="s">
        <v>89</v>
      </c>
      <c r="E82" s="6" t="s">
        <v>146</v>
      </c>
      <c r="F82" s="6" t="s">
        <v>39</v>
      </c>
      <c r="G82" s="6" t="s">
        <v>56</v>
      </c>
      <c r="H82" s="13">
        <v>155</v>
      </c>
      <c r="J82">
        <f>IFERROR(VLOOKUP(E82,'Affine Heat Rates'!B:E, 3, FALSE), "")</f>
        <v>470.51386666659999</v>
      </c>
      <c r="K82">
        <f>IFERROR(VLOOKUP(E82,'Affine Heat Rates'!B:E, 4, FALSE), "")</f>
        <v>9.1614547854000001</v>
      </c>
      <c r="L82" t="str">
        <f>IFERROR(VLOOKUP(E82,'Max Ramp Rates'!B:E,3,FALSE), "")</f>
        <v/>
      </c>
      <c r="M82" t="str">
        <f>IFERROR(VLOOKUP(E82,'Max Ramp Rates'!B:E,4,FALSE), "")</f>
        <v/>
      </c>
      <c r="N82" t="str">
        <f>IFERROR(VLOOKUP(E82, 'Generation limits'!B:C, 2, FALSE),"")</f>
        <v/>
      </c>
      <c r="O82" t="str">
        <f>IFERROR(VLOOKUP(E82, 'Min Up&amp;Down Times'!B:D, 3, FALSE),"")</f>
        <v/>
      </c>
    </row>
    <row r="83" spans="1:15">
      <c r="A83" t="s">
        <v>15</v>
      </c>
      <c r="B83" s="6" t="s">
        <v>144</v>
      </c>
      <c r="C83" s="6" t="s">
        <v>122</v>
      </c>
      <c r="D83" s="6" t="s">
        <v>89</v>
      </c>
      <c r="E83" s="6" t="s">
        <v>147</v>
      </c>
      <c r="F83" s="6" t="s">
        <v>39</v>
      </c>
      <c r="G83" s="6" t="s">
        <v>56</v>
      </c>
      <c r="H83" s="14">
        <v>155</v>
      </c>
      <c r="J83">
        <f>IFERROR(VLOOKUP(E83,'Affine Heat Rates'!B:E, 3, FALSE), "")</f>
        <v>470.51386666659999</v>
      </c>
      <c r="K83">
        <f>IFERROR(VLOOKUP(E83,'Affine Heat Rates'!B:E, 4, FALSE), "")</f>
        <v>9.1614547854000001</v>
      </c>
      <c r="L83" t="str">
        <f>IFERROR(VLOOKUP(E83,'Max Ramp Rates'!B:E,3,FALSE), "")</f>
        <v/>
      </c>
      <c r="M83" t="str">
        <f>IFERROR(VLOOKUP(E83,'Max Ramp Rates'!B:E,4,FALSE), "")</f>
        <v/>
      </c>
      <c r="N83" t="str">
        <f>IFERROR(VLOOKUP(E83, 'Generation limits'!B:C, 2, FALSE),"")</f>
        <v/>
      </c>
      <c r="O83" t="str">
        <f>IFERROR(VLOOKUP(E83, 'Min Up&amp;Down Times'!B:D, 3, FALSE),"")</f>
        <v/>
      </c>
    </row>
    <row r="84" spans="1:15">
      <c r="A84" t="s">
        <v>15</v>
      </c>
      <c r="B84" s="6" t="s">
        <v>148</v>
      </c>
      <c r="C84" s="6" t="s">
        <v>122</v>
      </c>
      <c r="D84" s="6" t="s">
        <v>149</v>
      </c>
      <c r="E84" s="6" t="s">
        <v>150</v>
      </c>
      <c r="F84" s="6" t="s">
        <v>39</v>
      </c>
      <c r="G84" s="6" t="s">
        <v>104</v>
      </c>
      <c r="H84" s="13">
        <v>135</v>
      </c>
      <c r="J84">
        <f>IFERROR(VLOOKUP(E84,'Affine Heat Rates'!B:E, 3, FALSE), "")</f>
        <v>397.08106666660001</v>
      </c>
      <c r="K84">
        <f>IFERROR(VLOOKUP(E84,'Affine Heat Rates'!B:E, 4, FALSE), "")</f>
        <v>9.1614547854000001</v>
      </c>
      <c r="L84" t="str">
        <f>IFERROR(VLOOKUP(E84,'Max Ramp Rates'!B:E,3,FALSE), "")</f>
        <v/>
      </c>
      <c r="M84" t="str">
        <f>IFERROR(VLOOKUP(E84,'Max Ramp Rates'!B:E,4,FALSE), "")</f>
        <v/>
      </c>
      <c r="N84" t="str">
        <f>IFERROR(VLOOKUP(E84, 'Generation limits'!B:C, 2, FALSE),"")</f>
        <v/>
      </c>
      <c r="O84" t="str">
        <f>IFERROR(VLOOKUP(E84, 'Min Up&amp;Down Times'!B:D, 3, FALSE),"")</f>
        <v/>
      </c>
    </row>
    <row r="85" spans="1:15">
      <c r="A85" t="s">
        <v>15</v>
      </c>
      <c r="B85" s="6" t="s">
        <v>148</v>
      </c>
      <c r="C85" s="6" t="s">
        <v>122</v>
      </c>
      <c r="D85" s="6" t="s">
        <v>149</v>
      </c>
      <c r="E85" s="6" t="s">
        <v>151</v>
      </c>
      <c r="F85" s="6" t="s">
        <v>39</v>
      </c>
      <c r="G85" s="6" t="s">
        <v>104</v>
      </c>
      <c r="H85" s="14">
        <v>135</v>
      </c>
      <c r="J85">
        <f>IFERROR(VLOOKUP(E85,'Affine Heat Rates'!B:E, 3, FALSE), "")</f>
        <v>397.08106666660001</v>
      </c>
      <c r="K85">
        <f>IFERROR(VLOOKUP(E85,'Affine Heat Rates'!B:E, 4, FALSE), "")</f>
        <v>9.1614547854000001</v>
      </c>
      <c r="L85" t="str">
        <f>IFERROR(VLOOKUP(E85,'Max Ramp Rates'!B:E,3,FALSE), "")</f>
        <v/>
      </c>
      <c r="M85" t="str">
        <f>IFERROR(VLOOKUP(E85,'Max Ramp Rates'!B:E,4,FALSE), "")</f>
        <v/>
      </c>
      <c r="N85" t="str">
        <f>IFERROR(VLOOKUP(E85, 'Generation limits'!B:C, 2, FALSE),"")</f>
        <v/>
      </c>
      <c r="O85" t="str">
        <f>IFERROR(VLOOKUP(E85, 'Min Up&amp;Down Times'!B:D, 3, FALSE),"")</f>
        <v/>
      </c>
    </row>
    <row r="86" spans="1:15">
      <c r="A86" t="s">
        <v>15</v>
      </c>
      <c r="B86" s="6" t="s">
        <v>148</v>
      </c>
      <c r="C86" s="6" t="s">
        <v>122</v>
      </c>
      <c r="D86" s="6" t="s">
        <v>149</v>
      </c>
      <c r="E86" s="6" t="s">
        <v>152</v>
      </c>
      <c r="F86" s="6" t="s">
        <v>39</v>
      </c>
      <c r="G86" s="6" t="s">
        <v>104</v>
      </c>
      <c r="H86" s="13">
        <v>117</v>
      </c>
      <c r="J86">
        <f>IFERROR(VLOOKUP(E86,'Affine Heat Rates'!B:E, 3, FALSE), "")</f>
        <v>357.6449333333</v>
      </c>
      <c r="K86">
        <f>IFERROR(VLOOKUP(E86,'Affine Heat Rates'!B:E, 4, FALSE), "")</f>
        <v>9.1614547854000001</v>
      </c>
      <c r="L86" t="str">
        <f>IFERROR(VLOOKUP(E86,'Max Ramp Rates'!B:E,3,FALSE), "")</f>
        <v/>
      </c>
      <c r="M86" t="str">
        <f>IFERROR(VLOOKUP(E86,'Max Ramp Rates'!B:E,4,FALSE), "")</f>
        <v/>
      </c>
      <c r="N86" t="str">
        <f>IFERROR(VLOOKUP(E86, 'Generation limits'!B:C, 2, FALSE),"")</f>
        <v/>
      </c>
      <c r="O86" t="str">
        <f>IFERROR(VLOOKUP(E86, 'Min Up&amp;Down Times'!B:D, 3, FALSE),"")</f>
        <v/>
      </c>
    </row>
    <row r="87" spans="1:15">
      <c r="A87" t="s">
        <v>15</v>
      </c>
      <c r="B87" s="6" t="s">
        <v>153</v>
      </c>
      <c r="C87" s="6" t="s">
        <v>122</v>
      </c>
      <c r="D87" s="6" t="s">
        <v>89</v>
      </c>
      <c r="E87" s="6" t="s">
        <v>154</v>
      </c>
      <c r="F87" s="6" t="s">
        <v>39</v>
      </c>
      <c r="G87" s="6" t="s">
        <v>56</v>
      </c>
      <c r="H87" s="14">
        <v>144</v>
      </c>
      <c r="J87">
        <f>IFERROR(VLOOKUP(E87,'Affine Heat Rates'!B:E, 3, FALSE), "")</f>
        <v>470.5138666666661</v>
      </c>
      <c r="K87">
        <f>IFERROR(VLOOKUP(E87,'Affine Heat Rates'!B:E, 4, FALSE), "")</f>
        <v>8.2225159067882512</v>
      </c>
      <c r="L87" t="str">
        <f>IFERROR(VLOOKUP(E87,'Max Ramp Rates'!B:E,3,FALSE), "")</f>
        <v/>
      </c>
      <c r="M87" t="str">
        <f>IFERROR(VLOOKUP(E87,'Max Ramp Rates'!B:E,4,FALSE), "")</f>
        <v/>
      </c>
      <c r="N87" t="str">
        <f>IFERROR(VLOOKUP(E87, 'Generation limits'!B:C, 2, FALSE),"")</f>
        <v/>
      </c>
      <c r="O87" t="str">
        <f>IFERROR(VLOOKUP(E87, 'Min Up&amp;Down Times'!B:D, 3, FALSE),"")</f>
        <v/>
      </c>
    </row>
    <row r="88" spans="1:15">
      <c r="A88" t="s">
        <v>15</v>
      </c>
      <c r="B88" s="6" t="s">
        <v>153</v>
      </c>
      <c r="C88" s="6" t="s">
        <v>122</v>
      </c>
      <c r="D88" s="6" t="s">
        <v>89</v>
      </c>
      <c r="E88" s="6" t="s">
        <v>155</v>
      </c>
      <c r="F88" s="6" t="s">
        <v>39</v>
      </c>
      <c r="G88" s="6" t="s">
        <v>56</v>
      </c>
      <c r="H88" s="13">
        <v>144</v>
      </c>
      <c r="J88">
        <f>IFERROR(VLOOKUP(E88,'Affine Heat Rates'!B:E, 3, FALSE), "")</f>
        <v>470.5138666666661</v>
      </c>
      <c r="K88">
        <f>IFERROR(VLOOKUP(E88,'Affine Heat Rates'!B:E, 4, FALSE), "")</f>
        <v>8.2225159067882512</v>
      </c>
      <c r="L88" t="str">
        <f>IFERROR(VLOOKUP(E88,'Max Ramp Rates'!B:E,3,FALSE), "")</f>
        <v/>
      </c>
      <c r="M88" t="str">
        <f>IFERROR(VLOOKUP(E88,'Max Ramp Rates'!B:E,4,FALSE), "")</f>
        <v/>
      </c>
      <c r="N88" t="str">
        <f>IFERROR(VLOOKUP(E88, 'Generation limits'!B:C, 2, FALSE),"")</f>
        <v/>
      </c>
      <c r="O88" t="str">
        <f>IFERROR(VLOOKUP(E88, 'Min Up&amp;Down Times'!B:D, 3, FALSE),"")</f>
        <v/>
      </c>
    </row>
    <row r="89" spans="1:15">
      <c r="A89" t="s">
        <v>15</v>
      </c>
      <c r="B89" s="6" t="s">
        <v>156</v>
      </c>
      <c r="C89" s="6" t="s">
        <v>122</v>
      </c>
      <c r="D89" s="6" t="s">
        <v>89</v>
      </c>
      <c r="E89" s="6" t="s">
        <v>157</v>
      </c>
      <c r="F89" s="6" t="s">
        <v>39</v>
      </c>
      <c r="G89" s="6" t="s">
        <v>56</v>
      </c>
      <c r="H89" s="14">
        <v>27</v>
      </c>
      <c r="J89">
        <f>IFERROR(VLOOKUP(E89,'Affine Heat Rates'!B:E, 3, FALSE), "")</f>
        <v>108.78933333329999</v>
      </c>
      <c r="K89">
        <f>IFERROR(VLOOKUP(E89,'Affine Heat Rates'!B:E, 4, FALSE), "")</f>
        <v>9.1614547854000001</v>
      </c>
      <c r="L89" t="str">
        <f>IFERROR(VLOOKUP(E89,'Max Ramp Rates'!B:E,3,FALSE), "")</f>
        <v/>
      </c>
      <c r="M89" t="str">
        <f>IFERROR(VLOOKUP(E89,'Max Ramp Rates'!B:E,4,FALSE), "")</f>
        <v/>
      </c>
      <c r="N89" t="str">
        <f>IFERROR(VLOOKUP(E89, 'Generation limits'!B:C, 2, FALSE),"")</f>
        <v/>
      </c>
      <c r="O89" t="str">
        <f>IFERROR(VLOOKUP(E89, 'Min Up&amp;Down Times'!B:D, 3, FALSE),"")</f>
        <v/>
      </c>
    </row>
    <row r="90" spans="1:15">
      <c r="A90" t="s">
        <v>15</v>
      </c>
      <c r="B90" s="6" t="s">
        <v>156</v>
      </c>
      <c r="C90" s="6" t="s">
        <v>122</v>
      </c>
      <c r="D90" s="6" t="s">
        <v>89</v>
      </c>
      <c r="E90" s="6" t="s">
        <v>158</v>
      </c>
      <c r="F90" s="6" t="s">
        <v>39</v>
      </c>
      <c r="G90" s="6" t="s">
        <v>56</v>
      </c>
      <c r="H90" s="13">
        <v>27</v>
      </c>
      <c r="J90">
        <f>IFERROR(VLOOKUP(E90,'Affine Heat Rates'!B:E, 3, FALSE), "")</f>
        <v>108.78933333329999</v>
      </c>
      <c r="K90">
        <f>IFERROR(VLOOKUP(E90,'Affine Heat Rates'!B:E, 4, FALSE), "")</f>
        <v>9.1614547854000001</v>
      </c>
      <c r="L90" t="str">
        <f>IFERROR(VLOOKUP(E90,'Max Ramp Rates'!B:E,3,FALSE), "")</f>
        <v/>
      </c>
      <c r="M90" t="str">
        <f>IFERROR(VLOOKUP(E90,'Max Ramp Rates'!B:E,4,FALSE), "")</f>
        <v/>
      </c>
      <c r="N90" t="str">
        <f>IFERROR(VLOOKUP(E90, 'Generation limits'!B:C, 2, FALSE),"")</f>
        <v/>
      </c>
      <c r="O90" t="str">
        <f>IFERROR(VLOOKUP(E90, 'Min Up&amp;Down Times'!B:D, 3, FALSE),"")</f>
        <v/>
      </c>
    </row>
    <row r="91" spans="1:15">
      <c r="A91" t="s">
        <v>15</v>
      </c>
      <c r="B91" s="6" t="s">
        <v>159</v>
      </c>
      <c r="C91" s="6" t="s">
        <v>122</v>
      </c>
      <c r="D91" s="6" t="s">
        <v>89</v>
      </c>
      <c r="E91" s="6" t="s">
        <v>160</v>
      </c>
      <c r="F91" s="6" t="s">
        <v>110</v>
      </c>
      <c r="G91" s="6" t="s">
        <v>111</v>
      </c>
      <c r="H91" s="14">
        <v>23.8</v>
      </c>
      <c r="J91">
        <f>IFERROR(VLOOKUP(E91,'Affine Heat Rates'!B:E, 3, FALSE), "")</f>
        <v>83.767786666666566</v>
      </c>
      <c r="K91">
        <f>IFERROR(VLOOKUP(E91,'Affine Heat Rates'!B:E, 4, FALSE), "")</f>
        <v>7.4702666666666691</v>
      </c>
      <c r="L91" t="str">
        <f>IFERROR(VLOOKUP(E91,'Max Ramp Rates'!B:E,3,FALSE), "")</f>
        <v/>
      </c>
      <c r="M91" t="str">
        <f>IFERROR(VLOOKUP(E91,'Max Ramp Rates'!B:E,4,FALSE), "")</f>
        <v/>
      </c>
      <c r="N91" t="str">
        <f>IFERROR(VLOOKUP(E91, 'Generation limits'!B:C, 2, FALSE),"")</f>
        <v/>
      </c>
      <c r="O91" t="str">
        <f>IFERROR(VLOOKUP(E91, 'Min Up&amp;Down Times'!B:D, 3, FALSE),"")</f>
        <v/>
      </c>
    </row>
    <row r="92" spans="1:15">
      <c r="A92" t="s">
        <v>15</v>
      </c>
      <c r="B92" s="6" t="s">
        <v>159</v>
      </c>
      <c r="C92" s="6" t="s">
        <v>122</v>
      </c>
      <c r="D92" s="6" t="s">
        <v>89</v>
      </c>
      <c r="E92" s="6" t="s">
        <v>161</v>
      </c>
      <c r="F92" s="6" t="s">
        <v>110</v>
      </c>
      <c r="G92" s="6" t="s">
        <v>111</v>
      </c>
      <c r="H92" s="13">
        <v>23.8</v>
      </c>
      <c r="J92">
        <f>IFERROR(VLOOKUP(E92,'Affine Heat Rates'!B:E, 3, FALSE), "")</f>
        <v>83.767786666666566</v>
      </c>
      <c r="K92">
        <f>IFERROR(VLOOKUP(E92,'Affine Heat Rates'!B:E, 4, FALSE), "")</f>
        <v>7.4702666666666691</v>
      </c>
      <c r="L92" t="str">
        <f>IFERROR(VLOOKUP(E92,'Max Ramp Rates'!B:E,3,FALSE), "")</f>
        <v/>
      </c>
      <c r="M92" t="str">
        <f>IFERROR(VLOOKUP(E92,'Max Ramp Rates'!B:E,4,FALSE), "")</f>
        <v/>
      </c>
      <c r="N92" t="str">
        <f>IFERROR(VLOOKUP(E92, 'Generation limits'!B:C, 2, FALSE),"")</f>
        <v/>
      </c>
      <c r="O92" t="str">
        <f>IFERROR(VLOOKUP(E92, 'Min Up&amp;Down Times'!B:D, 3, FALSE),"")</f>
        <v/>
      </c>
    </row>
    <row r="93" spans="1:15">
      <c r="A93" t="s">
        <v>15</v>
      </c>
      <c r="B93" s="6" t="s">
        <v>159</v>
      </c>
      <c r="C93" s="6" t="s">
        <v>122</v>
      </c>
      <c r="D93" s="6" t="s">
        <v>89</v>
      </c>
      <c r="E93" s="6" t="s">
        <v>162</v>
      </c>
      <c r="F93" s="6" t="s">
        <v>110</v>
      </c>
      <c r="G93" s="6" t="s">
        <v>111</v>
      </c>
      <c r="H93" s="14">
        <v>23.8</v>
      </c>
      <c r="J93">
        <f>IFERROR(VLOOKUP(E93,'Affine Heat Rates'!B:E, 3, FALSE), "")</f>
        <v>83.767786666666566</v>
      </c>
      <c r="K93">
        <f>IFERROR(VLOOKUP(E93,'Affine Heat Rates'!B:E, 4, FALSE), "")</f>
        <v>7.4702666666666691</v>
      </c>
      <c r="L93" t="str">
        <f>IFERROR(VLOOKUP(E93,'Max Ramp Rates'!B:E,3,FALSE), "")</f>
        <v/>
      </c>
      <c r="M93" t="str">
        <f>IFERROR(VLOOKUP(E93,'Max Ramp Rates'!B:E,4,FALSE), "")</f>
        <v/>
      </c>
      <c r="N93" t="str">
        <f>IFERROR(VLOOKUP(E93, 'Generation limits'!B:C, 2, FALSE),"")</f>
        <v/>
      </c>
      <c r="O93" t="str">
        <f>IFERROR(VLOOKUP(E93, 'Min Up&amp;Down Times'!B:D, 3, FALSE),"")</f>
        <v/>
      </c>
    </row>
    <row r="94" spans="1:15">
      <c r="A94" t="s">
        <v>15</v>
      </c>
      <c r="B94" s="6" t="s">
        <v>159</v>
      </c>
      <c r="C94" s="6" t="s">
        <v>122</v>
      </c>
      <c r="D94" s="6" t="s">
        <v>89</v>
      </c>
      <c r="E94" s="6" t="s">
        <v>163</v>
      </c>
      <c r="F94" s="6" t="s">
        <v>110</v>
      </c>
      <c r="G94" s="6" t="s">
        <v>111</v>
      </c>
      <c r="H94" s="13">
        <v>23.8</v>
      </c>
      <c r="J94">
        <f>IFERROR(VLOOKUP(E94,'Affine Heat Rates'!B:E, 3, FALSE), "")</f>
        <v>83.767786666666566</v>
      </c>
      <c r="K94">
        <f>IFERROR(VLOOKUP(E94,'Affine Heat Rates'!B:E, 4, FALSE), "")</f>
        <v>7.4702666666666691</v>
      </c>
      <c r="L94" t="str">
        <f>IFERROR(VLOOKUP(E94,'Max Ramp Rates'!B:E,3,FALSE), "")</f>
        <v/>
      </c>
      <c r="M94" t="str">
        <f>IFERROR(VLOOKUP(E94,'Max Ramp Rates'!B:E,4,FALSE), "")</f>
        <v/>
      </c>
      <c r="N94" t="str">
        <f>IFERROR(VLOOKUP(E94, 'Generation limits'!B:C, 2, FALSE),"")</f>
        <v/>
      </c>
      <c r="O94" t="str">
        <f>IFERROR(VLOOKUP(E94, 'Min Up&amp;Down Times'!B:D, 3, FALSE),"")</f>
        <v/>
      </c>
    </row>
    <row r="95" spans="1:15">
      <c r="A95" t="s">
        <v>15</v>
      </c>
      <c r="B95" s="6" t="s">
        <v>164</v>
      </c>
      <c r="C95" s="6" t="s">
        <v>122</v>
      </c>
      <c r="D95" s="6" t="s">
        <v>89</v>
      </c>
      <c r="E95" s="6" t="s">
        <v>165</v>
      </c>
      <c r="F95" s="6" t="s">
        <v>110</v>
      </c>
      <c r="G95" s="6" t="s">
        <v>111</v>
      </c>
      <c r="H95" s="14">
        <v>37</v>
      </c>
      <c r="J95">
        <f>IFERROR(VLOOKUP(E95,'Affine Heat Rates'!B:E, 3, FALSE), "")</f>
        <v>141.42613333329999</v>
      </c>
      <c r="K95">
        <f>IFERROR(VLOOKUP(E95,'Affine Heat Rates'!B:E, 4, FALSE), "")</f>
        <v>10.9684795944</v>
      </c>
      <c r="L95" t="str">
        <f>IFERROR(VLOOKUP(E95,'Max Ramp Rates'!B:E,3,FALSE), "")</f>
        <v/>
      </c>
      <c r="M95" t="str">
        <f>IFERROR(VLOOKUP(E95,'Max Ramp Rates'!B:E,4,FALSE), "")</f>
        <v/>
      </c>
      <c r="N95" t="str">
        <f>IFERROR(VLOOKUP(E95, 'Generation limits'!B:C, 2, FALSE),"")</f>
        <v/>
      </c>
      <c r="O95" t="str">
        <f>IFERROR(VLOOKUP(E95, 'Min Up&amp;Down Times'!B:D, 3, FALSE),"")</f>
        <v/>
      </c>
    </row>
    <row r="96" spans="1:15">
      <c r="A96" t="s">
        <v>15</v>
      </c>
      <c r="B96" s="6" t="s">
        <v>164</v>
      </c>
      <c r="C96" s="6" t="s">
        <v>122</v>
      </c>
      <c r="D96" s="6" t="s">
        <v>89</v>
      </c>
      <c r="E96" s="6" t="s">
        <v>166</v>
      </c>
      <c r="F96" s="6" t="s">
        <v>110</v>
      </c>
      <c r="G96" s="6" t="s">
        <v>111</v>
      </c>
      <c r="H96" s="13">
        <v>38</v>
      </c>
      <c r="J96">
        <f>IFERROR(VLOOKUP(E96,'Affine Heat Rates'!B:E, 3, FALSE), "")</f>
        <v>141.42613333329999</v>
      </c>
      <c r="K96">
        <f>IFERROR(VLOOKUP(E96,'Affine Heat Rates'!B:E, 4, FALSE), "")</f>
        <v>10.9684795944</v>
      </c>
      <c r="L96" t="str">
        <f>IFERROR(VLOOKUP(E96,'Max Ramp Rates'!B:E,3,FALSE), "")</f>
        <v/>
      </c>
      <c r="M96" t="str">
        <f>IFERROR(VLOOKUP(E96,'Max Ramp Rates'!B:E,4,FALSE), "")</f>
        <v/>
      </c>
      <c r="N96" t="str">
        <f>IFERROR(VLOOKUP(E96, 'Generation limits'!B:C, 2, FALSE),"")</f>
        <v/>
      </c>
      <c r="O96" t="str">
        <f>IFERROR(VLOOKUP(E96, 'Min Up&amp;Down Times'!B:D, 3, FALSE),"")</f>
        <v/>
      </c>
    </row>
    <row r="97" spans="1:15">
      <c r="A97" t="s">
        <v>15</v>
      </c>
      <c r="B97" s="6" t="s">
        <v>164</v>
      </c>
      <c r="C97" s="6" t="s">
        <v>122</v>
      </c>
      <c r="D97" s="6" t="s">
        <v>89</v>
      </c>
      <c r="E97" s="6" t="s">
        <v>167</v>
      </c>
      <c r="F97" s="6" t="s">
        <v>110</v>
      </c>
      <c r="G97" s="6" t="s">
        <v>111</v>
      </c>
      <c r="H97" s="14">
        <v>42</v>
      </c>
      <c r="J97">
        <f>IFERROR(VLOOKUP(E97,'Affine Heat Rates'!B:E, 3, FALSE), "")</f>
        <v>141.42613333329999</v>
      </c>
      <c r="K97">
        <f>IFERROR(VLOOKUP(E97,'Affine Heat Rates'!B:E, 4, FALSE), "")</f>
        <v>10.9684795944</v>
      </c>
      <c r="L97" t="str">
        <f>IFERROR(VLOOKUP(E97,'Max Ramp Rates'!B:E,3,FALSE), "")</f>
        <v/>
      </c>
      <c r="M97" t="str">
        <f>IFERROR(VLOOKUP(E97,'Max Ramp Rates'!B:E,4,FALSE), "")</f>
        <v/>
      </c>
      <c r="N97" t="str">
        <f>IFERROR(VLOOKUP(E97, 'Generation limits'!B:C, 2, FALSE),"")</f>
        <v/>
      </c>
      <c r="O97" t="str">
        <f>IFERROR(VLOOKUP(E97, 'Min Up&amp;Down Times'!B:D, 3, FALSE),"")</f>
        <v/>
      </c>
    </row>
    <row r="98" spans="1:15">
      <c r="A98" t="s">
        <v>15</v>
      </c>
      <c r="B98" s="6" t="s">
        <v>168</v>
      </c>
      <c r="C98" s="6" t="s">
        <v>122</v>
      </c>
      <c r="D98" s="6" t="s">
        <v>89</v>
      </c>
      <c r="E98" s="6" t="s">
        <v>169</v>
      </c>
      <c r="F98" s="6" t="s">
        <v>110</v>
      </c>
      <c r="G98" s="6" t="s">
        <v>111</v>
      </c>
      <c r="H98" s="13">
        <v>15</v>
      </c>
      <c r="J98">
        <f>IFERROR(VLOOKUP(E98,'Affine Heat Rates'!B:E, 3, FALSE), "")</f>
        <v>46.235466666599997</v>
      </c>
      <c r="K98">
        <f>IFERROR(VLOOKUP(E98,'Affine Heat Rates'!B:E, 4, FALSE), "")</f>
        <v>12.1562997245</v>
      </c>
      <c r="L98" t="str">
        <f>IFERROR(VLOOKUP(E98,'Max Ramp Rates'!B:E,3,FALSE), "")</f>
        <v/>
      </c>
      <c r="M98" t="str">
        <f>IFERROR(VLOOKUP(E98,'Max Ramp Rates'!B:E,4,FALSE), "")</f>
        <v/>
      </c>
      <c r="N98" t="str">
        <f>IFERROR(VLOOKUP(E98, 'Generation limits'!B:C, 2, FALSE),"")</f>
        <v/>
      </c>
      <c r="O98" t="str">
        <f>IFERROR(VLOOKUP(E98, 'Min Up&amp;Down Times'!B:D, 3, FALSE),"")</f>
        <v/>
      </c>
    </row>
    <row r="99" spans="1:15">
      <c r="A99" t="s">
        <v>15</v>
      </c>
      <c r="B99" s="6" t="s">
        <v>168</v>
      </c>
      <c r="C99" s="6" t="s">
        <v>122</v>
      </c>
      <c r="D99" s="6" t="s">
        <v>89</v>
      </c>
      <c r="E99" s="6" t="s">
        <v>170</v>
      </c>
      <c r="F99" s="6" t="s">
        <v>110</v>
      </c>
      <c r="G99" s="6" t="s">
        <v>111</v>
      </c>
      <c r="H99" s="14">
        <v>15</v>
      </c>
      <c r="J99">
        <f>IFERROR(VLOOKUP(E99,'Affine Heat Rates'!B:E, 3, FALSE), "")</f>
        <v>46.235466666599997</v>
      </c>
      <c r="K99">
        <f>IFERROR(VLOOKUP(E99,'Affine Heat Rates'!B:E, 4, FALSE), "")</f>
        <v>12.1562997245</v>
      </c>
      <c r="L99" t="str">
        <f>IFERROR(VLOOKUP(E99,'Max Ramp Rates'!B:E,3,FALSE), "")</f>
        <v/>
      </c>
      <c r="M99" t="str">
        <f>IFERROR(VLOOKUP(E99,'Max Ramp Rates'!B:E,4,FALSE), "")</f>
        <v/>
      </c>
      <c r="N99" t="str">
        <f>IFERROR(VLOOKUP(E99, 'Generation limits'!B:C, 2, FALSE),"")</f>
        <v/>
      </c>
      <c r="O99" t="str">
        <f>IFERROR(VLOOKUP(E99, 'Min Up&amp;Down Times'!B:D, 3, FALSE),"")</f>
        <v/>
      </c>
    </row>
    <row r="100" spans="1:15">
      <c r="A100" t="s">
        <v>15</v>
      </c>
      <c r="B100" s="6" t="s">
        <v>168</v>
      </c>
      <c r="C100" s="6" t="s">
        <v>122</v>
      </c>
      <c r="D100" s="6" t="s">
        <v>89</v>
      </c>
      <c r="E100" s="6" t="s">
        <v>171</v>
      </c>
      <c r="F100" s="6" t="s">
        <v>110</v>
      </c>
      <c r="G100" s="6" t="s">
        <v>111</v>
      </c>
      <c r="H100" s="13">
        <v>17</v>
      </c>
      <c r="J100">
        <f>IFERROR(VLOOKUP(E100,'Affine Heat Rates'!B:E, 3, FALSE), "")</f>
        <v>46.235466666599997</v>
      </c>
      <c r="K100">
        <f>IFERROR(VLOOKUP(E100,'Affine Heat Rates'!B:E, 4, FALSE), "")</f>
        <v>12.1562997245</v>
      </c>
      <c r="L100" t="str">
        <f>IFERROR(VLOOKUP(E100,'Max Ramp Rates'!B:E,3,FALSE), "")</f>
        <v/>
      </c>
      <c r="M100" t="str">
        <f>IFERROR(VLOOKUP(E100,'Max Ramp Rates'!B:E,4,FALSE), "")</f>
        <v/>
      </c>
      <c r="N100" t="str">
        <f>IFERROR(VLOOKUP(E100, 'Generation limits'!B:C, 2, FALSE),"")</f>
        <v/>
      </c>
      <c r="O100" t="str">
        <f>IFERROR(VLOOKUP(E100, 'Min Up&amp;Down Times'!B:D, 3, FALSE),"")</f>
        <v/>
      </c>
    </row>
    <row r="101" spans="1:15">
      <c r="A101" t="s">
        <v>15</v>
      </c>
      <c r="B101" s="6" t="s">
        <v>168</v>
      </c>
      <c r="C101" s="6" t="s">
        <v>122</v>
      </c>
      <c r="D101" s="6" t="s">
        <v>89</v>
      </c>
      <c r="E101" s="6" t="s">
        <v>172</v>
      </c>
      <c r="F101" s="6" t="s">
        <v>110</v>
      </c>
      <c r="G101" s="6" t="s">
        <v>111</v>
      </c>
      <c r="H101" s="14">
        <v>0</v>
      </c>
      <c r="J101">
        <f>IFERROR(VLOOKUP(E101,'Affine Heat Rates'!B:E, 3, FALSE), "")</f>
        <v>46.235466666599997</v>
      </c>
      <c r="K101">
        <f>IFERROR(VLOOKUP(E101,'Affine Heat Rates'!B:E, 4, FALSE), "")</f>
        <v>12.1562997245</v>
      </c>
      <c r="L101" t="str">
        <f>IFERROR(VLOOKUP(E101,'Max Ramp Rates'!B:E,3,FALSE), "")</f>
        <v/>
      </c>
      <c r="M101" t="str">
        <f>IFERROR(VLOOKUP(E101,'Max Ramp Rates'!B:E,4,FALSE), "")</f>
        <v/>
      </c>
      <c r="N101" t="str">
        <f>IFERROR(VLOOKUP(E101, 'Generation limits'!B:C, 2, FALSE),"")</f>
        <v/>
      </c>
      <c r="O101" t="str">
        <f>IFERROR(VLOOKUP(E101, 'Min Up&amp;Down Times'!B:D, 3, FALSE),"")</f>
        <v/>
      </c>
    </row>
    <row r="102" spans="1:15">
      <c r="A102" t="s">
        <v>15</v>
      </c>
      <c r="B102" s="6" t="s">
        <v>168</v>
      </c>
      <c r="C102" s="6" t="s">
        <v>122</v>
      </c>
      <c r="D102" s="6" t="s">
        <v>89</v>
      </c>
      <c r="E102" s="6" t="s">
        <v>173</v>
      </c>
      <c r="F102" s="6" t="s">
        <v>110</v>
      </c>
      <c r="G102" s="6" t="s">
        <v>111</v>
      </c>
      <c r="H102" s="13">
        <v>15</v>
      </c>
      <c r="J102">
        <f>IFERROR(VLOOKUP(E102,'Affine Heat Rates'!B:E, 3, FALSE), "")</f>
        <v>56.434466666600002</v>
      </c>
      <c r="K102">
        <f>IFERROR(VLOOKUP(E102,'Affine Heat Rates'!B:E, 4, FALSE), "")</f>
        <v>12.1562997245</v>
      </c>
      <c r="L102" t="str">
        <f>IFERROR(VLOOKUP(E102,'Max Ramp Rates'!B:E,3,FALSE), "")</f>
        <v/>
      </c>
      <c r="M102" t="str">
        <f>IFERROR(VLOOKUP(E102,'Max Ramp Rates'!B:E,4,FALSE), "")</f>
        <v/>
      </c>
      <c r="N102" t="str">
        <f>IFERROR(VLOOKUP(E102, 'Generation limits'!B:C, 2, FALSE),"")</f>
        <v/>
      </c>
      <c r="O102" t="str">
        <f>IFERROR(VLOOKUP(E102, 'Min Up&amp;Down Times'!B:D, 3, FALSE),"")</f>
        <v/>
      </c>
    </row>
    <row r="103" spans="1:15">
      <c r="A103" t="s">
        <v>15</v>
      </c>
      <c r="B103" s="6" t="s">
        <v>168</v>
      </c>
      <c r="C103" s="6" t="s">
        <v>122</v>
      </c>
      <c r="D103" s="6" t="s">
        <v>89</v>
      </c>
      <c r="E103" s="6" t="s">
        <v>174</v>
      </c>
      <c r="F103" s="6" t="s">
        <v>110</v>
      </c>
      <c r="G103" s="6" t="s">
        <v>111</v>
      </c>
      <c r="H103" s="14">
        <v>12</v>
      </c>
      <c r="J103">
        <f>IFERROR(VLOOKUP(E103,'Affine Heat Rates'!B:E, 3, FALSE), "")</f>
        <v>56.434466666600002</v>
      </c>
      <c r="K103">
        <f>IFERROR(VLOOKUP(E103,'Affine Heat Rates'!B:E, 4, FALSE), "")</f>
        <v>12.1562997245</v>
      </c>
      <c r="L103" t="str">
        <f>IFERROR(VLOOKUP(E103,'Max Ramp Rates'!B:E,3,FALSE), "")</f>
        <v/>
      </c>
      <c r="M103" t="str">
        <f>IFERROR(VLOOKUP(E103,'Max Ramp Rates'!B:E,4,FALSE), "")</f>
        <v/>
      </c>
      <c r="N103" t="str">
        <f>IFERROR(VLOOKUP(E103, 'Generation limits'!B:C, 2, FALSE),"")</f>
        <v/>
      </c>
      <c r="O103" t="str">
        <f>IFERROR(VLOOKUP(E103, 'Min Up&amp;Down Times'!B:D, 3, FALSE),"")</f>
        <v/>
      </c>
    </row>
    <row r="104" spans="1:15">
      <c r="A104" t="s">
        <v>15</v>
      </c>
      <c r="B104" s="6" t="s">
        <v>168</v>
      </c>
      <c r="C104" s="6" t="s">
        <v>122</v>
      </c>
      <c r="D104" s="6" t="s">
        <v>89</v>
      </c>
      <c r="E104" s="6" t="s">
        <v>175</v>
      </c>
      <c r="F104" s="6" t="s">
        <v>110</v>
      </c>
      <c r="G104" s="6" t="s">
        <v>111</v>
      </c>
      <c r="H104" s="13">
        <v>20</v>
      </c>
      <c r="J104">
        <f>IFERROR(VLOOKUP(E104,'Affine Heat Rates'!B:E, 3, FALSE), "")</f>
        <v>44.168469333300003</v>
      </c>
      <c r="K104">
        <f>IFERROR(VLOOKUP(E104,'Affine Heat Rates'!B:E, 4, FALSE), "")</f>
        <v>12.1562997245</v>
      </c>
      <c r="L104" t="str">
        <f>IFERROR(VLOOKUP(E104,'Max Ramp Rates'!B:E,3,FALSE), "")</f>
        <v/>
      </c>
      <c r="M104" t="str">
        <f>IFERROR(VLOOKUP(E104,'Max Ramp Rates'!B:E,4,FALSE), "")</f>
        <v/>
      </c>
      <c r="N104" t="str">
        <f>IFERROR(VLOOKUP(E104, 'Generation limits'!B:C, 2, FALSE),"")</f>
        <v/>
      </c>
      <c r="O104" t="str">
        <f>IFERROR(VLOOKUP(E104, 'Min Up&amp;Down Times'!B:D, 3, FALSE),"")</f>
        <v/>
      </c>
    </row>
    <row r="105" spans="1:15">
      <c r="A105" t="s">
        <v>15</v>
      </c>
      <c r="B105" s="6" t="s">
        <v>168</v>
      </c>
      <c r="C105" s="6" t="s">
        <v>122</v>
      </c>
      <c r="D105" s="6" t="s">
        <v>89</v>
      </c>
      <c r="E105" s="6" t="s">
        <v>176</v>
      </c>
      <c r="F105" s="6" t="s">
        <v>110</v>
      </c>
      <c r="G105" s="6" t="s">
        <v>111</v>
      </c>
      <c r="H105" s="14">
        <v>22</v>
      </c>
      <c r="J105">
        <f>IFERROR(VLOOKUP(E105,'Affine Heat Rates'!B:E, 3, FALSE), "")</f>
        <v>44.168469333300003</v>
      </c>
      <c r="K105">
        <f>IFERROR(VLOOKUP(E105,'Affine Heat Rates'!B:E, 4, FALSE), "")</f>
        <v>12.1562997245</v>
      </c>
      <c r="L105" t="str">
        <f>IFERROR(VLOOKUP(E105,'Max Ramp Rates'!B:E,3,FALSE), "")</f>
        <v/>
      </c>
      <c r="M105" t="str">
        <f>IFERROR(VLOOKUP(E105,'Max Ramp Rates'!B:E,4,FALSE), "")</f>
        <v/>
      </c>
      <c r="N105" t="str">
        <f>IFERROR(VLOOKUP(E105, 'Generation limits'!B:C, 2, FALSE),"")</f>
        <v/>
      </c>
      <c r="O105" t="str">
        <f>IFERROR(VLOOKUP(E105, 'Min Up&amp;Down Times'!B:D, 3, FALSE),"")</f>
        <v/>
      </c>
    </row>
    <row r="106" spans="1:15">
      <c r="A106" t="s">
        <v>15</v>
      </c>
      <c r="B106" s="6" t="s">
        <v>168</v>
      </c>
      <c r="C106" s="6" t="s">
        <v>122</v>
      </c>
      <c r="D106" s="6" t="s">
        <v>89</v>
      </c>
      <c r="E106" s="6" t="s">
        <v>177</v>
      </c>
      <c r="F106" s="6" t="s">
        <v>110</v>
      </c>
      <c r="G106" s="6" t="s">
        <v>111</v>
      </c>
      <c r="H106" s="13">
        <v>0</v>
      </c>
      <c r="J106">
        <f>IFERROR(VLOOKUP(E106,'Affine Heat Rates'!B:E, 3, FALSE), "")</f>
        <v>73.432799999899999</v>
      </c>
      <c r="K106">
        <f>IFERROR(VLOOKUP(E106,'Affine Heat Rates'!B:E, 4, FALSE), "")</f>
        <v>12.1562997245</v>
      </c>
      <c r="L106" t="str">
        <f>IFERROR(VLOOKUP(E106,'Max Ramp Rates'!B:E,3,FALSE), "")</f>
        <v/>
      </c>
      <c r="M106" t="str">
        <f>IFERROR(VLOOKUP(E106,'Max Ramp Rates'!B:E,4,FALSE), "")</f>
        <v/>
      </c>
      <c r="N106" t="str">
        <f>IFERROR(VLOOKUP(E106, 'Generation limits'!B:C, 2, FALSE),"")</f>
        <v/>
      </c>
      <c r="O106" t="str">
        <f>IFERROR(VLOOKUP(E106, 'Min Up&amp;Down Times'!B:D, 3, FALSE),"")</f>
        <v/>
      </c>
    </row>
    <row r="107" spans="1:15">
      <c r="A107" t="s">
        <v>15</v>
      </c>
      <c r="B107" s="6" t="s">
        <v>168</v>
      </c>
      <c r="C107" s="6" t="s">
        <v>122</v>
      </c>
      <c r="D107" s="6" t="s">
        <v>89</v>
      </c>
      <c r="E107" s="6" t="s">
        <v>178</v>
      </c>
      <c r="F107" s="6" t="s">
        <v>110</v>
      </c>
      <c r="G107" s="6" t="s">
        <v>111</v>
      </c>
      <c r="H107" s="14">
        <v>14</v>
      </c>
      <c r="J107">
        <f>IFERROR(VLOOKUP(E107,'Affine Heat Rates'!B:E, 3, FALSE), "")</f>
        <v>69.625173333299998</v>
      </c>
      <c r="K107">
        <f>IFERROR(VLOOKUP(E107,'Affine Heat Rates'!B:E, 4, FALSE), "")</f>
        <v>12.1562997245</v>
      </c>
      <c r="L107" t="str">
        <f>IFERROR(VLOOKUP(E107,'Max Ramp Rates'!B:E,3,FALSE), "")</f>
        <v/>
      </c>
      <c r="M107" t="str">
        <f>IFERROR(VLOOKUP(E107,'Max Ramp Rates'!B:E,4,FALSE), "")</f>
        <v/>
      </c>
      <c r="N107" t="str">
        <f>IFERROR(VLOOKUP(E107, 'Generation limits'!B:C, 2, FALSE),"")</f>
        <v/>
      </c>
      <c r="O107" t="str">
        <f>IFERROR(VLOOKUP(E107, 'Min Up&amp;Down Times'!B:D, 3, FALSE),"")</f>
        <v/>
      </c>
    </row>
    <row r="108" spans="1:15">
      <c r="A108" t="s">
        <v>15</v>
      </c>
      <c r="B108" s="6" t="s">
        <v>168</v>
      </c>
      <c r="C108" s="6" t="s">
        <v>122</v>
      </c>
      <c r="D108" s="6" t="s">
        <v>89</v>
      </c>
      <c r="E108" s="6" t="s">
        <v>179</v>
      </c>
      <c r="F108" s="6" t="s">
        <v>110</v>
      </c>
      <c r="G108" s="6" t="s">
        <v>111</v>
      </c>
      <c r="H108" s="13">
        <v>14</v>
      </c>
      <c r="J108">
        <f>IFERROR(VLOOKUP(E108,'Affine Heat Rates'!B:E, 3, FALSE), "")</f>
        <v>59.181397333299998</v>
      </c>
      <c r="K108">
        <f>IFERROR(VLOOKUP(E108,'Affine Heat Rates'!B:E, 4, FALSE), "")</f>
        <v>12.1562997245</v>
      </c>
      <c r="L108" t="str">
        <f>IFERROR(VLOOKUP(E108,'Max Ramp Rates'!B:E,3,FALSE), "")</f>
        <v/>
      </c>
      <c r="M108" t="str">
        <f>IFERROR(VLOOKUP(E108,'Max Ramp Rates'!B:E,4,FALSE), "")</f>
        <v/>
      </c>
      <c r="N108" t="str">
        <f>IFERROR(VLOOKUP(E108, 'Generation limits'!B:C, 2, FALSE),"")</f>
        <v/>
      </c>
      <c r="O108" t="str">
        <f>IFERROR(VLOOKUP(E108, 'Min Up&amp;Down Times'!B:D, 3, FALSE),"")</f>
        <v/>
      </c>
    </row>
    <row r="109" spans="1:15">
      <c r="A109" t="s">
        <v>15</v>
      </c>
      <c r="B109" s="6" t="s">
        <v>168</v>
      </c>
      <c r="C109" s="6" t="s">
        <v>122</v>
      </c>
      <c r="D109" s="6" t="s">
        <v>89</v>
      </c>
      <c r="E109" s="6" t="s">
        <v>180</v>
      </c>
      <c r="F109" s="6" t="s">
        <v>110</v>
      </c>
      <c r="G109" s="6" t="s">
        <v>111</v>
      </c>
      <c r="H109" s="14">
        <v>14</v>
      </c>
      <c r="J109">
        <f>IFERROR(VLOOKUP(E109,'Affine Heat Rates'!B:E, 3, FALSE), "")</f>
        <v>48.955199999900003</v>
      </c>
      <c r="K109">
        <f>IFERROR(VLOOKUP(E109,'Affine Heat Rates'!B:E, 4, FALSE), "")</f>
        <v>12.1562997245</v>
      </c>
      <c r="L109" t="str">
        <f>IFERROR(VLOOKUP(E109,'Max Ramp Rates'!B:E,3,FALSE), "")</f>
        <v/>
      </c>
      <c r="M109" t="str">
        <f>IFERROR(VLOOKUP(E109,'Max Ramp Rates'!B:E,4,FALSE), "")</f>
        <v/>
      </c>
      <c r="N109" t="str">
        <f>IFERROR(VLOOKUP(E109, 'Generation limits'!B:C, 2, FALSE),"")</f>
        <v/>
      </c>
      <c r="O109" t="str">
        <f>IFERROR(VLOOKUP(E109, 'Min Up&amp;Down Times'!B:D, 3, FALSE),"")</f>
        <v/>
      </c>
    </row>
    <row r="110" spans="1:15">
      <c r="A110" t="s">
        <v>15</v>
      </c>
      <c r="B110" s="6" t="s">
        <v>168</v>
      </c>
      <c r="C110" s="6" t="s">
        <v>122</v>
      </c>
      <c r="D110" s="6" t="s">
        <v>89</v>
      </c>
      <c r="E110" s="6" t="s">
        <v>181</v>
      </c>
      <c r="F110" s="6" t="s">
        <v>110</v>
      </c>
      <c r="G110" s="6" t="s">
        <v>111</v>
      </c>
      <c r="H110" s="13">
        <v>30</v>
      </c>
      <c r="J110">
        <f>IFERROR(VLOOKUP(E110,'Affine Heat Rates'!B:E, 3, FALSE), "")</f>
        <v>95.190666666499993</v>
      </c>
      <c r="K110">
        <f>IFERROR(VLOOKUP(E110,'Affine Heat Rates'!B:E, 4, FALSE), "")</f>
        <v>12.1562997245</v>
      </c>
      <c r="L110" t="str">
        <f>IFERROR(VLOOKUP(E110,'Max Ramp Rates'!B:E,3,FALSE), "")</f>
        <v/>
      </c>
      <c r="M110" t="str">
        <f>IFERROR(VLOOKUP(E110,'Max Ramp Rates'!B:E,4,FALSE), "")</f>
        <v/>
      </c>
      <c r="N110" t="str">
        <f>IFERROR(VLOOKUP(E110, 'Generation limits'!B:C, 2, FALSE),"")</f>
        <v/>
      </c>
      <c r="O110" t="str">
        <f>IFERROR(VLOOKUP(E110, 'Min Up&amp;Down Times'!B:D, 3, FALSE),"")</f>
        <v/>
      </c>
    </row>
    <row r="111" spans="1:15">
      <c r="A111" t="s">
        <v>15</v>
      </c>
      <c r="B111" s="6" t="s">
        <v>182</v>
      </c>
      <c r="C111" s="6" t="s">
        <v>122</v>
      </c>
      <c r="D111" s="6" t="s">
        <v>89</v>
      </c>
      <c r="E111" s="6" t="s">
        <v>183</v>
      </c>
      <c r="F111" s="6" t="s">
        <v>110</v>
      </c>
      <c r="G111" s="6" t="s">
        <v>184</v>
      </c>
      <c r="H111" s="14">
        <v>35</v>
      </c>
      <c r="J111">
        <f>IFERROR(VLOOKUP(E111,'Affine Heat Rates'!B:E, 3, FALSE), "")</f>
        <v>108.78933333329999</v>
      </c>
      <c r="K111">
        <f>IFERROR(VLOOKUP(E111,'Affine Heat Rates'!B:E, 4, FALSE), "")</f>
        <v>9.1614547854000001</v>
      </c>
      <c r="L111" t="str">
        <f>IFERROR(VLOOKUP(E111,'Max Ramp Rates'!B:E,3,FALSE), "")</f>
        <v/>
      </c>
      <c r="M111" t="str">
        <f>IFERROR(VLOOKUP(E111,'Max Ramp Rates'!B:E,4,FALSE), "")</f>
        <v/>
      </c>
      <c r="N111" t="str">
        <f>IFERROR(VLOOKUP(E111, 'Generation limits'!B:C, 2, FALSE),"")</f>
        <v/>
      </c>
      <c r="O111" t="str">
        <f>IFERROR(VLOOKUP(E111, 'Min Up&amp;Down Times'!B:D, 3, FALSE),"")</f>
        <v/>
      </c>
    </row>
    <row r="112" spans="1:15">
      <c r="A112" t="s">
        <v>15</v>
      </c>
      <c r="B112" s="6" t="s">
        <v>182</v>
      </c>
      <c r="C112" s="6" t="s">
        <v>122</v>
      </c>
      <c r="D112" s="6" t="s">
        <v>89</v>
      </c>
      <c r="E112" s="6" t="s">
        <v>185</v>
      </c>
      <c r="F112" s="6" t="s">
        <v>110</v>
      </c>
      <c r="G112" s="6" t="s">
        <v>184</v>
      </c>
      <c r="H112" s="13">
        <v>35</v>
      </c>
      <c r="J112">
        <f>IFERROR(VLOOKUP(E112,'Affine Heat Rates'!B:E, 3, FALSE), "")</f>
        <v>108.78933333329999</v>
      </c>
      <c r="K112">
        <f>IFERROR(VLOOKUP(E112,'Affine Heat Rates'!B:E, 4, FALSE), "")</f>
        <v>9.1614547854000001</v>
      </c>
      <c r="L112" t="str">
        <f>IFERROR(VLOOKUP(E112,'Max Ramp Rates'!B:E,3,FALSE), "")</f>
        <v/>
      </c>
      <c r="M112" t="str">
        <f>IFERROR(VLOOKUP(E112,'Max Ramp Rates'!B:E,4,FALSE), "")</f>
        <v/>
      </c>
      <c r="N112" t="str">
        <f>IFERROR(VLOOKUP(E112, 'Generation limits'!B:C, 2, FALSE),"")</f>
        <v/>
      </c>
      <c r="O112" t="str">
        <f>IFERROR(VLOOKUP(E112, 'Min Up&amp;Down Times'!B:D, 3, FALSE),"")</f>
        <v/>
      </c>
    </row>
    <row r="113" spans="1:15">
      <c r="A113" t="s">
        <v>15</v>
      </c>
      <c r="B113" s="6" t="s">
        <v>186</v>
      </c>
      <c r="C113" s="6" t="s">
        <v>122</v>
      </c>
      <c r="D113" s="6" t="s">
        <v>89</v>
      </c>
      <c r="E113" s="6" t="s">
        <v>187</v>
      </c>
      <c r="F113" s="6" t="s">
        <v>110</v>
      </c>
      <c r="G113" s="6" t="s">
        <v>111</v>
      </c>
      <c r="H113" s="14">
        <v>68</v>
      </c>
      <c r="J113">
        <f>IFERROR(VLOOKUP(E113,'Affine Heat Rates'!B:E, 3, FALSE), "")</f>
        <v>244.77600000000001</v>
      </c>
      <c r="K113">
        <f>IFERROR(VLOOKUP(E113,'Affine Heat Rates'!B:E, 4, FALSE), "")</f>
        <v>10.001114723200001</v>
      </c>
      <c r="L113" t="str">
        <f>IFERROR(VLOOKUP(E113,'Max Ramp Rates'!B:E,3,FALSE), "")</f>
        <v/>
      </c>
      <c r="M113" t="str">
        <f>IFERROR(VLOOKUP(E113,'Max Ramp Rates'!B:E,4,FALSE), "")</f>
        <v/>
      </c>
      <c r="N113" t="str">
        <f>IFERROR(VLOOKUP(E113, 'Generation limits'!B:C, 2, FALSE),"")</f>
        <v/>
      </c>
      <c r="O113" t="str">
        <f>IFERROR(VLOOKUP(E113, 'Min Up&amp;Down Times'!B:D, 3, FALSE),"")</f>
        <v/>
      </c>
    </row>
    <row r="114" spans="1:15">
      <c r="A114" t="s">
        <v>15</v>
      </c>
      <c r="B114" s="6" t="s">
        <v>188</v>
      </c>
      <c r="C114" s="6" t="s">
        <v>122</v>
      </c>
      <c r="D114" s="6" t="s">
        <v>149</v>
      </c>
      <c r="E114" s="6" t="s">
        <v>189</v>
      </c>
      <c r="F114" s="6" t="s">
        <v>110</v>
      </c>
      <c r="G114" s="6" t="s">
        <v>111</v>
      </c>
      <c r="H114" s="13">
        <v>20</v>
      </c>
      <c r="J114" t="str">
        <f>IFERROR(VLOOKUP(E114,'Affine Heat Rates'!B:E, 3, FALSE), "")</f>
        <v/>
      </c>
      <c r="K114" t="str">
        <f>IFERROR(VLOOKUP(E114,'Affine Heat Rates'!B:E, 4, FALSE), "")</f>
        <v/>
      </c>
      <c r="L114" t="str">
        <f>IFERROR(VLOOKUP(E114,'Max Ramp Rates'!B:E,3,FALSE), "")</f>
        <v/>
      </c>
      <c r="M114" t="str">
        <f>IFERROR(VLOOKUP(E114,'Max Ramp Rates'!B:E,4,FALSE), "")</f>
        <v/>
      </c>
      <c r="N114" t="str">
        <f>IFERROR(VLOOKUP(E114, 'Generation limits'!B:C, 2, FALSE),"")</f>
        <v/>
      </c>
      <c r="O114" t="str">
        <f>IFERROR(VLOOKUP(E114, 'Min Up&amp;Down Times'!B:D, 3, FALSE),"")</f>
        <v/>
      </c>
    </row>
    <row r="115" spans="1:15">
      <c r="A115" t="s">
        <v>15</v>
      </c>
      <c r="B115" s="6" t="s">
        <v>188</v>
      </c>
      <c r="C115" s="6" t="s">
        <v>122</v>
      </c>
      <c r="D115" s="6" t="s">
        <v>149</v>
      </c>
      <c r="E115" s="6" t="s">
        <v>190</v>
      </c>
      <c r="F115" s="6" t="s">
        <v>110</v>
      </c>
      <c r="G115" s="6" t="s">
        <v>111</v>
      </c>
      <c r="H115" s="14">
        <v>18</v>
      </c>
      <c r="J115" t="str">
        <f>IFERROR(VLOOKUP(E115,'Affine Heat Rates'!B:E, 3, FALSE), "")</f>
        <v/>
      </c>
      <c r="K115" t="str">
        <f>IFERROR(VLOOKUP(E115,'Affine Heat Rates'!B:E, 4, FALSE), "")</f>
        <v/>
      </c>
      <c r="L115" t="str">
        <f>IFERROR(VLOOKUP(E115,'Max Ramp Rates'!B:E,3,FALSE), "")</f>
        <v/>
      </c>
      <c r="M115" t="str">
        <f>IFERROR(VLOOKUP(E115,'Max Ramp Rates'!B:E,4,FALSE), "")</f>
        <v/>
      </c>
      <c r="N115" t="str">
        <f>IFERROR(VLOOKUP(E115, 'Generation limits'!B:C, 2, FALSE),"")</f>
        <v/>
      </c>
      <c r="O115" t="str">
        <f>IFERROR(VLOOKUP(E115, 'Min Up&amp;Down Times'!B:D, 3, FALSE),"")</f>
        <v/>
      </c>
    </row>
    <row r="116" spans="1:15">
      <c r="A116" t="s">
        <v>15</v>
      </c>
      <c r="B116" s="6" t="s">
        <v>188</v>
      </c>
      <c r="C116" s="6" t="s">
        <v>122</v>
      </c>
      <c r="D116" s="6" t="s">
        <v>149</v>
      </c>
      <c r="E116" s="6" t="s">
        <v>191</v>
      </c>
      <c r="F116" s="6" t="s">
        <v>110</v>
      </c>
      <c r="G116" s="6" t="s">
        <v>111</v>
      </c>
      <c r="H116" s="13">
        <v>19</v>
      </c>
      <c r="J116" t="str">
        <f>IFERROR(VLOOKUP(E116,'Affine Heat Rates'!B:E, 3, FALSE), "")</f>
        <v/>
      </c>
      <c r="K116" t="str">
        <f>IFERROR(VLOOKUP(E116,'Affine Heat Rates'!B:E, 4, FALSE), "")</f>
        <v/>
      </c>
      <c r="L116" t="str">
        <f>IFERROR(VLOOKUP(E116,'Max Ramp Rates'!B:E,3,FALSE), "")</f>
        <v/>
      </c>
      <c r="M116" t="str">
        <f>IFERROR(VLOOKUP(E116,'Max Ramp Rates'!B:E,4,FALSE), "")</f>
        <v/>
      </c>
      <c r="N116" t="str">
        <f>IFERROR(VLOOKUP(E116, 'Generation limits'!B:C, 2, FALSE),"")</f>
        <v/>
      </c>
      <c r="O116" t="str">
        <f>IFERROR(VLOOKUP(E116, 'Min Up&amp;Down Times'!B:D, 3, FALSE),"")</f>
        <v/>
      </c>
    </row>
    <row r="117" spans="1:15">
      <c r="A117" t="s">
        <v>15</v>
      </c>
      <c r="B117" s="6" t="s">
        <v>192</v>
      </c>
      <c r="C117" s="6" t="s">
        <v>122</v>
      </c>
      <c r="D117" s="6" t="s">
        <v>89</v>
      </c>
      <c r="E117" s="6" t="s">
        <v>193</v>
      </c>
      <c r="F117" s="6" t="s">
        <v>110</v>
      </c>
      <c r="G117" s="6" t="s">
        <v>111</v>
      </c>
      <c r="H117" s="14">
        <v>21</v>
      </c>
      <c r="J117">
        <f>IFERROR(VLOOKUP(E117,'Affine Heat Rates'!B:E, 3, FALSE), "")</f>
        <v>78.872266666599998</v>
      </c>
      <c r="K117">
        <f>IFERROR(VLOOKUP(E117,'Affine Heat Rates'!B:E, 4, FALSE), "")</f>
        <v>7.9945523809000001</v>
      </c>
      <c r="L117" t="str">
        <f>IFERROR(VLOOKUP(E117,'Max Ramp Rates'!B:E,3,FALSE), "")</f>
        <v/>
      </c>
      <c r="M117" t="str">
        <f>IFERROR(VLOOKUP(E117,'Max Ramp Rates'!B:E,4,FALSE), "")</f>
        <v/>
      </c>
      <c r="N117" t="str">
        <f>IFERROR(VLOOKUP(E117, 'Generation limits'!B:C, 2, FALSE),"")</f>
        <v/>
      </c>
      <c r="O117" t="str">
        <f>IFERROR(VLOOKUP(E117, 'Min Up&amp;Down Times'!B:D, 3, FALSE),"")</f>
        <v/>
      </c>
    </row>
    <row r="118" spans="1:15">
      <c r="A118" t="s">
        <v>15</v>
      </c>
      <c r="B118" s="6" t="s">
        <v>192</v>
      </c>
      <c r="C118" s="6" t="s">
        <v>122</v>
      </c>
      <c r="D118" s="6" t="s">
        <v>89</v>
      </c>
      <c r="E118" s="6" t="s">
        <v>194</v>
      </c>
      <c r="F118" s="6" t="s">
        <v>110</v>
      </c>
      <c r="G118" s="6" t="s">
        <v>111</v>
      </c>
      <c r="H118" s="13">
        <v>18</v>
      </c>
      <c r="J118">
        <f>IFERROR(VLOOKUP(E118,'Affine Heat Rates'!B:E, 3, FALSE), "")</f>
        <v>65.2735999999</v>
      </c>
      <c r="K118">
        <f>IFERROR(VLOOKUP(E118,'Affine Heat Rates'!B:E, 4, FALSE), "")</f>
        <v>7.9945523809000001</v>
      </c>
      <c r="L118" t="str">
        <f>IFERROR(VLOOKUP(E118,'Max Ramp Rates'!B:E,3,FALSE), "")</f>
        <v/>
      </c>
      <c r="M118" t="str">
        <f>IFERROR(VLOOKUP(E118,'Max Ramp Rates'!B:E,4,FALSE), "")</f>
        <v/>
      </c>
      <c r="N118" t="str">
        <f>IFERROR(VLOOKUP(E118, 'Generation limits'!B:C, 2, FALSE),"")</f>
        <v/>
      </c>
      <c r="O118" t="str">
        <f>IFERROR(VLOOKUP(E118, 'Min Up&amp;Down Times'!B:D, 3, FALSE),"")</f>
        <v/>
      </c>
    </row>
    <row r="119" spans="1:15">
      <c r="A119" t="s">
        <v>15</v>
      </c>
      <c r="B119" s="6" t="s">
        <v>192</v>
      </c>
      <c r="C119" s="6" t="s">
        <v>122</v>
      </c>
      <c r="D119" s="6" t="s">
        <v>89</v>
      </c>
      <c r="E119" s="6" t="s">
        <v>195</v>
      </c>
      <c r="F119" s="6" t="s">
        <v>110</v>
      </c>
      <c r="G119" s="6" t="s">
        <v>111</v>
      </c>
      <c r="H119" s="14">
        <v>21</v>
      </c>
      <c r="J119">
        <f>IFERROR(VLOOKUP(E119,'Affine Heat Rates'!B:E, 3, FALSE), "")</f>
        <v>65.2735999999</v>
      </c>
      <c r="K119">
        <f>IFERROR(VLOOKUP(E119,'Affine Heat Rates'!B:E, 4, FALSE), "")</f>
        <v>7.9945523809000001</v>
      </c>
      <c r="L119" t="str">
        <f>IFERROR(VLOOKUP(E119,'Max Ramp Rates'!B:E,3,FALSE), "")</f>
        <v/>
      </c>
      <c r="M119" t="str">
        <f>IFERROR(VLOOKUP(E119,'Max Ramp Rates'!B:E,4,FALSE), "")</f>
        <v/>
      </c>
      <c r="N119" t="str">
        <f>IFERROR(VLOOKUP(E119, 'Generation limits'!B:C, 2, FALSE),"")</f>
        <v/>
      </c>
      <c r="O119" t="str">
        <f>IFERROR(VLOOKUP(E119, 'Min Up&amp;Down Times'!B:D, 3, FALSE),"")</f>
        <v/>
      </c>
    </row>
    <row r="120" spans="1:15">
      <c r="A120" t="s">
        <v>15</v>
      </c>
      <c r="B120" s="6" t="s">
        <v>192</v>
      </c>
      <c r="C120" s="6" t="s">
        <v>122</v>
      </c>
      <c r="D120" s="6" t="s">
        <v>89</v>
      </c>
      <c r="E120" s="6" t="s">
        <v>196</v>
      </c>
      <c r="F120" s="6" t="s">
        <v>110</v>
      </c>
      <c r="G120" s="6" t="s">
        <v>111</v>
      </c>
      <c r="H120" s="13">
        <v>18</v>
      </c>
      <c r="J120">
        <f>IFERROR(VLOOKUP(E120,'Affine Heat Rates'!B:E, 3, FALSE), "")</f>
        <v>65.2735999999</v>
      </c>
      <c r="K120">
        <f>IFERROR(VLOOKUP(E120,'Affine Heat Rates'!B:E, 4, FALSE), "")</f>
        <v>7.9945523809000001</v>
      </c>
      <c r="L120" t="str">
        <f>IFERROR(VLOOKUP(E120,'Max Ramp Rates'!B:E,3,FALSE), "")</f>
        <v/>
      </c>
      <c r="M120" t="str">
        <f>IFERROR(VLOOKUP(E120,'Max Ramp Rates'!B:E,4,FALSE), "")</f>
        <v/>
      </c>
      <c r="N120" t="str">
        <f>IFERROR(VLOOKUP(E120, 'Generation limits'!B:C, 2, FALSE),"")</f>
        <v/>
      </c>
      <c r="O120" t="str">
        <f>IFERROR(VLOOKUP(E120, 'Min Up&amp;Down Times'!B:D, 3, FALSE),"")</f>
        <v/>
      </c>
    </row>
    <row r="121" spans="1:15">
      <c r="A121" t="s">
        <v>15</v>
      </c>
      <c r="B121" s="6" t="s">
        <v>192</v>
      </c>
      <c r="C121" s="6" t="s">
        <v>122</v>
      </c>
      <c r="D121" s="6" t="s">
        <v>89</v>
      </c>
      <c r="E121" s="6" t="s">
        <v>197</v>
      </c>
      <c r="F121" s="6" t="s">
        <v>110</v>
      </c>
      <c r="G121" s="6" t="s">
        <v>111</v>
      </c>
      <c r="H121" s="14">
        <v>111</v>
      </c>
      <c r="J121">
        <f>IFERROR(VLOOKUP(E121,'Affine Heat Rates'!B:E, 3, FALSE), "")</f>
        <v>348.12586666660002</v>
      </c>
      <c r="K121">
        <f>IFERROR(VLOOKUP(E121,'Affine Heat Rates'!B:E, 4, FALSE), "")</f>
        <v>7.9945523809000001</v>
      </c>
      <c r="L121" t="str">
        <f>IFERROR(VLOOKUP(E121,'Max Ramp Rates'!B:E,3,FALSE), "")</f>
        <v/>
      </c>
      <c r="M121" t="str">
        <f>IFERROR(VLOOKUP(E121,'Max Ramp Rates'!B:E,4,FALSE), "")</f>
        <v/>
      </c>
      <c r="N121" t="str">
        <f>IFERROR(VLOOKUP(E121, 'Generation limits'!B:C, 2, FALSE),"")</f>
        <v/>
      </c>
      <c r="O121" t="str">
        <f>IFERROR(VLOOKUP(E121, 'Min Up&amp;Down Times'!B:D, 3, FALSE),"")</f>
        <v/>
      </c>
    </row>
    <row r="122" spans="1:15">
      <c r="A122" t="s">
        <v>15</v>
      </c>
      <c r="B122" s="6" t="s">
        <v>198</v>
      </c>
      <c r="C122" s="6" t="s">
        <v>122</v>
      </c>
      <c r="D122" s="6" t="s">
        <v>89</v>
      </c>
      <c r="E122" s="6" t="s">
        <v>199</v>
      </c>
      <c r="F122" s="6" t="s">
        <v>110</v>
      </c>
      <c r="G122" s="6" t="s">
        <v>111</v>
      </c>
      <c r="H122" s="13">
        <v>24.6</v>
      </c>
      <c r="J122">
        <f>IFERROR(VLOOKUP(E122,'Affine Heat Rates'!B:E, 3, FALSE), "")</f>
        <v>83.767786666666566</v>
      </c>
      <c r="K122">
        <f>IFERROR(VLOOKUP(E122,'Affine Heat Rates'!B:E, 4, FALSE), "")</f>
        <v>7.4705006442862008</v>
      </c>
      <c r="L122" t="str">
        <f>IFERROR(VLOOKUP(E122,'Max Ramp Rates'!B:E,3,FALSE), "")</f>
        <v/>
      </c>
      <c r="M122" t="str">
        <f>IFERROR(VLOOKUP(E122,'Max Ramp Rates'!B:E,4,FALSE), "")</f>
        <v/>
      </c>
      <c r="N122" t="str">
        <f>IFERROR(VLOOKUP(E122, 'Generation limits'!B:C, 2, FALSE),"")</f>
        <v/>
      </c>
      <c r="O122" t="str">
        <f>IFERROR(VLOOKUP(E122, 'Min Up&amp;Down Times'!B:D, 3, FALSE),"")</f>
        <v/>
      </c>
    </row>
    <row r="123" spans="1:15">
      <c r="A123" t="s">
        <v>15</v>
      </c>
      <c r="B123" s="6" t="s">
        <v>198</v>
      </c>
      <c r="C123" s="6" t="s">
        <v>122</v>
      </c>
      <c r="D123" s="6" t="s">
        <v>89</v>
      </c>
      <c r="E123" s="6" t="s">
        <v>200</v>
      </c>
      <c r="F123" s="6" t="s">
        <v>110</v>
      </c>
      <c r="G123" s="6" t="s">
        <v>111</v>
      </c>
      <c r="H123" s="14">
        <v>24.6</v>
      </c>
      <c r="J123">
        <f>IFERROR(VLOOKUP(E123,'Affine Heat Rates'!B:E, 3, FALSE), "")</f>
        <v>83.767786666666566</v>
      </c>
      <c r="K123">
        <f>IFERROR(VLOOKUP(E123,'Affine Heat Rates'!B:E, 4, FALSE), "")</f>
        <v>7.4705006442862008</v>
      </c>
      <c r="L123" t="str">
        <f>IFERROR(VLOOKUP(E123,'Max Ramp Rates'!B:E,3,FALSE), "")</f>
        <v/>
      </c>
      <c r="M123" t="str">
        <f>IFERROR(VLOOKUP(E123,'Max Ramp Rates'!B:E,4,FALSE), "")</f>
        <v/>
      </c>
      <c r="N123" t="str">
        <f>IFERROR(VLOOKUP(E123, 'Generation limits'!B:C, 2, FALSE),"")</f>
        <v/>
      </c>
      <c r="O123" t="str">
        <f>IFERROR(VLOOKUP(E123, 'Min Up&amp;Down Times'!B:D, 3, FALSE),"")</f>
        <v/>
      </c>
    </row>
    <row r="124" spans="1:15">
      <c r="A124" t="s">
        <v>15</v>
      </c>
      <c r="B124" s="6" t="s">
        <v>198</v>
      </c>
      <c r="C124" s="6" t="s">
        <v>122</v>
      </c>
      <c r="D124" s="6" t="s">
        <v>89</v>
      </c>
      <c r="E124" s="6" t="s">
        <v>201</v>
      </c>
      <c r="F124" s="6" t="s">
        <v>110</v>
      </c>
      <c r="G124" s="6" t="s">
        <v>111</v>
      </c>
      <c r="H124" s="13">
        <v>24.6</v>
      </c>
      <c r="J124">
        <f>IFERROR(VLOOKUP(E124,'Affine Heat Rates'!B:E, 3, FALSE), "")</f>
        <v>83.767786666666566</v>
      </c>
      <c r="K124">
        <f>IFERROR(VLOOKUP(E124,'Affine Heat Rates'!B:E, 4, FALSE), "")</f>
        <v>7.4705006442862008</v>
      </c>
      <c r="L124" t="str">
        <f>IFERROR(VLOOKUP(E124,'Max Ramp Rates'!B:E,3,FALSE), "")</f>
        <v/>
      </c>
      <c r="M124" t="str">
        <f>IFERROR(VLOOKUP(E124,'Max Ramp Rates'!B:E,4,FALSE), "")</f>
        <v/>
      </c>
      <c r="N124" t="str">
        <f>IFERROR(VLOOKUP(E124, 'Generation limits'!B:C, 2, FALSE),"")</f>
        <v/>
      </c>
      <c r="O124" t="str">
        <f>IFERROR(VLOOKUP(E124, 'Min Up&amp;Down Times'!B:D, 3, FALSE),"")</f>
        <v/>
      </c>
    </row>
    <row r="125" spans="1:15">
      <c r="A125" t="s">
        <v>15</v>
      </c>
      <c r="B125" s="6" t="s">
        <v>198</v>
      </c>
      <c r="C125" s="6" t="s">
        <v>122</v>
      </c>
      <c r="D125" s="6" t="s">
        <v>89</v>
      </c>
      <c r="E125" s="6" t="s">
        <v>202</v>
      </c>
      <c r="F125" s="6" t="s">
        <v>110</v>
      </c>
      <c r="G125" s="6" t="s">
        <v>111</v>
      </c>
      <c r="H125" s="14">
        <v>24.6</v>
      </c>
      <c r="J125">
        <f>IFERROR(VLOOKUP(E125,'Affine Heat Rates'!B:E, 3, FALSE), "")</f>
        <v>83.767786666666566</v>
      </c>
      <c r="K125">
        <f>IFERROR(VLOOKUP(E125,'Affine Heat Rates'!B:E, 4, FALSE), "")</f>
        <v>7.4705006442862008</v>
      </c>
      <c r="L125" t="str">
        <f>IFERROR(VLOOKUP(E125,'Max Ramp Rates'!B:E,3,FALSE), "")</f>
        <v/>
      </c>
      <c r="M125" t="str">
        <f>IFERROR(VLOOKUP(E125,'Max Ramp Rates'!B:E,4,FALSE), "")</f>
        <v/>
      </c>
      <c r="N125" t="str">
        <f>IFERROR(VLOOKUP(E125, 'Generation limits'!B:C, 2, FALSE),"")</f>
        <v/>
      </c>
      <c r="O125" t="str">
        <f>IFERROR(VLOOKUP(E125, 'Min Up&amp;Down Times'!B:D, 3, FALSE),"")</f>
        <v/>
      </c>
    </row>
    <row r="126" spans="1:15">
      <c r="A126" t="s">
        <v>15</v>
      </c>
      <c r="B126" s="6" t="s">
        <v>198</v>
      </c>
      <c r="C126" s="6" t="s">
        <v>122</v>
      </c>
      <c r="D126" s="6" t="s">
        <v>89</v>
      </c>
      <c r="E126" s="6" t="s">
        <v>203</v>
      </c>
      <c r="F126" s="6" t="s">
        <v>110</v>
      </c>
      <c r="G126" s="6" t="s">
        <v>111</v>
      </c>
      <c r="H126" s="13">
        <v>24.6</v>
      </c>
      <c r="J126">
        <f>IFERROR(VLOOKUP(E126,'Affine Heat Rates'!B:E, 3, FALSE), "")</f>
        <v>83.767786666666566</v>
      </c>
      <c r="K126">
        <f>IFERROR(VLOOKUP(E126,'Affine Heat Rates'!B:E, 4, FALSE), "")</f>
        <v>7.4705006442862008</v>
      </c>
      <c r="L126" t="str">
        <f>IFERROR(VLOOKUP(E126,'Max Ramp Rates'!B:E,3,FALSE), "")</f>
        <v/>
      </c>
      <c r="M126" t="str">
        <f>IFERROR(VLOOKUP(E126,'Max Ramp Rates'!B:E,4,FALSE), "")</f>
        <v/>
      </c>
      <c r="N126" t="str">
        <f>IFERROR(VLOOKUP(E126, 'Generation limits'!B:C, 2, FALSE),"")</f>
        <v/>
      </c>
      <c r="O126" t="str">
        <f>IFERROR(VLOOKUP(E126, 'Min Up&amp;Down Times'!B:D, 3, FALSE),"")</f>
        <v/>
      </c>
    </row>
    <row r="127" spans="1:15">
      <c r="A127" t="s">
        <v>15</v>
      </c>
      <c r="B127" s="6" t="s">
        <v>204</v>
      </c>
      <c r="C127" s="6" t="s">
        <v>122</v>
      </c>
      <c r="D127" s="6" t="s">
        <v>149</v>
      </c>
      <c r="E127" s="6" t="s">
        <v>205</v>
      </c>
      <c r="F127" s="6" t="s">
        <v>110</v>
      </c>
      <c r="G127" s="6" t="s">
        <v>184</v>
      </c>
      <c r="H127" s="14">
        <v>18</v>
      </c>
      <c r="J127">
        <f>IFERROR(VLOOKUP(E127,'Affine Heat Rates'!B:E, 3, FALSE), "")</f>
        <v>57.114399999900002</v>
      </c>
      <c r="K127">
        <f>IFERROR(VLOOKUP(E127,'Affine Heat Rates'!B:E, 4, FALSE), "")</f>
        <v>10.7131024875</v>
      </c>
      <c r="L127" t="str">
        <f>IFERROR(VLOOKUP(E127,'Max Ramp Rates'!B:E,3,FALSE), "")</f>
        <v/>
      </c>
      <c r="M127" t="str">
        <f>IFERROR(VLOOKUP(E127,'Max Ramp Rates'!B:E,4,FALSE), "")</f>
        <v/>
      </c>
      <c r="N127" t="str">
        <f>IFERROR(VLOOKUP(E127, 'Generation limits'!B:C, 2, FALSE),"")</f>
        <v/>
      </c>
      <c r="O127" t="str">
        <f>IFERROR(VLOOKUP(E127, 'Min Up&amp;Down Times'!B:D, 3, FALSE),"")</f>
        <v/>
      </c>
    </row>
    <row r="128" spans="1:15">
      <c r="A128" t="s">
        <v>15</v>
      </c>
      <c r="B128" s="6" t="s">
        <v>204</v>
      </c>
      <c r="C128" s="6" t="s">
        <v>122</v>
      </c>
      <c r="D128" s="6" t="s">
        <v>149</v>
      </c>
      <c r="E128" s="6" t="s">
        <v>206</v>
      </c>
      <c r="F128" s="6" t="s">
        <v>110</v>
      </c>
      <c r="G128" s="6" t="s">
        <v>184</v>
      </c>
      <c r="H128" s="13">
        <v>18</v>
      </c>
      <c r="J128">
        <f>IFERROR(VLOOKUP(E128,'Affine Heat Rates'!B:E, 3, FALSE), "")</f>
        <v>57.114399999900002</v>
      </c>
      <c r="K128">
        <f>IFERROR(VLOOKUP(E128,'Affine Heat Rates'!B:E, 4, FALSE), "")</f>
        <v>10.7131024875</v>
      </c>
      <c r="L128" t="str">
        <f>IFERROR(VLOOKUP(E128,'Max Ramp Rates'!B:E,3,FALSE), "")</f>
        <v/>
      </c>
      <c r="M128" t="str">
        <f>IFERROR(VLOOKUP(E128,'Max Ramp Rates'!B:E,4,FALSE), "")</f>
        <v/>
      </c>
      <c r="N128" t="str">
        <f>IFERROR(VLOOKUP(E128, 'Generation limits'!B:C, 2, FALSE),"")</f>
        <v/>
      </c>
      <c r="O128" t="str">
        <f>IFERROR(VLOOKUP(E128, 'Min Up&amp;Down Times'!B:D, 3, FALSE),"")</f>
        <v/>
      </c>
    </row>
    <row r="129" spans="1:15">
      <c r="A129" t="s">
        <v>15</v>
      </c>
      <c r="B129" s="6" t="s">
        <v>204</v>
      </c>
      <c r="C129" s="6" t="s">
        <v>122</v>
      </c>
      <c r="D129" s="6" t="s">
        <v>149</v>
      </c>
      <c r="E129" s="6" t="s">
        <v>207</v>
      </c>
      <c r="F129" s="6" t="s">
        <v>110</v>
      </c>
      <c r="G129" s="6" t="s">
        <v>184</v>
      </c>
      <c r="H129" s="14">
        <v>18</v>
      </c>
      <c r="J129">
        <f>IFERROR(VLOOKUP(E129,'Affine Heat Rates'!B:E, 3, FALSE), "")</f>
        <v>57.114399999900002</v>
      </c>
      <c r="K129">
        <f>IFERROR(VLOOKUP(E129,'Affine Heat Rates'!B:E, 4, FALSE), "")</f>
        <v>10.7131024875</v>
      </c>
      <c r="L129" t="str">
        <f>IFERROR(VLOOKUP(E129,'Max Ramp Rates'!B:E,3,FALSE), "")</f>
        <v/>
      </c>
      <c r="M129" t="str">
        <f>IFERROR(VLOOKUP(E129,'Max Ramp Rates'!B:E,4,FALSE), "")</f>
        <v/>
      </c>
      <c r="N129" t="str">
        <f>IFERROR(VLOOKUP(E129, 'Generation limits'!B:C, 2, FALSE),"")</f>
        <v/>
      </c>
      <c r="O129" t="str">
        <f>IFERROR(VLOOKUP(E129, 'Min Up&amp;Down Times'!B:D, 3, FALSE),"")</f>
        <v/>
      </c>
    </row>
    <row r="130" spans="1:15">
      <c r="A130" t="s">
        <v>15</v>
      </c>
      <c r="B130" s="6" t="s">
        <v>208</v>
      </c>
      <c r="C130" s="6" t="s">
        <v>122</v>
      </c>
      <c r="D130" s="6" t="s">
        <v>89</v>
      </c>
      <c r="E130" s="6" t="s">
        <v>209</v>
      </c>
      <c r="F130" s="6" t="s">
        <v>119</v>
      </c>
      <c r="G130" s="6" t="s">
        <v>119</v>
      </c>
      <c r="H130" s="13">
        <v>40</v>
      </c>
      <c r="J130">
        <f>IFERROR(VLOOKUP(E130,'Affine Heat Rates'!B:E, 3, FALSE), "")</f>
        <v>108.78933333329999</v>
      </c>
      <c r="K130">
        <f>IFERROR(VLOOKUP(E130,'Affine Heat Rates'!B:E, 4, FALSE), "")</f>
        <v>9.3204004459000007</v>
      </c>
      <c r="L130" t="str">
        <f>IFERROR(VLOOKUP(E130,'Max Ramp Rates'!B:E,3,FALSE), "")</f>
        <v/>
      </c>
      <c r="M130" t="str">
        <f>IFERROR(VLOOKUP(E130,'Max Ramp Rates'!B:E,4,FALSE), "")</f>
        <v/>
      </c>
      <c r="N130" t="str">
        <f>IFERROR(VLOOKUP(E130, 'Generation limits'!B:C, 2, FALSE),"")</f>
        <v/>
      </c>
      <c r="O130" t="str">
        <f>IFERROR(VLOOKUP(E130, 'Min Up&amp;Down Times'!B:D, 3, FALSE),"")</f>
        <v/>
      </c>
    </row>
    <row r="131" spans="1:15">
      <c r="A131" t="s">
        <v>15</v>
      </c>
      <c r="B131" s="6" t="s">
        <v>208</v>
      </c>
      <c r="C131" s="6" t="s">
        <v>122</v>
      </c>
      <c r="D131" s="6" t="s">
        <v>89</v>
      </c>
      <c r="E131" s="6" t="s">
        <v>210</v>
      </c>
      <c r="F131" s="6" t="s">
        <v>119</v>
      </c>
      <c r="G131" s="6" t="s">
        <v>119</v>
      </c>
      <c r="H131" s="14">
        <v>40</v>
      </c>
      <c r="J131">
        <f>IFERROR(VLOOKUP(E131,'Affine Heat Rates'!B:E, 3, FALSE), "")</f>
        <v>108.78933333329999</v>
      </c>
      <c r="K131">
        <f>IFERROR(VLOOKUP(E131,'Affine Heat Rates'!B:E, 4, FALSE), "")</f>
        <v>9.3204004459000007</v>
      </c>
      <c r="L131" t="str">
        <f>IFERROR(VLOOKUP(E131,'Max Ramp Rates'!B:E,3,FALSE), "")</f>
        <v/>
      </c>
      <c r="M131" t="str">
        <f>IFERROR(VLOOKUP(E131,'Max Ramp Rates'!B:E,4,FALSE), "")</f>
        <v/>
      </c>
      <c r="N131" t="str">
        <f>IFERROR(VLOOKUP(E131, 'Generation limits'!B:C, 2, FALSE),"")</f>
        <v/>
      </c>
      <c r="O131" t="str">
        <f>IFERROR(VLOOKUP(E131, 'Min Up&amp;Down Times'!B:D, 3, FALSE),"")</f>
        <v/>
      </c>
    </row>
    <row r="132" spans="1:15">
      <c r="A132" t="s">
        <v>15</v>
      </c>
      <c r="B132" s="6" t="s">
        <v>208</v>
      </c>
      <c r="C132" s="6" t="s">
        <v>122</v>
      </c>
      <c r="D132" s="6" t="s">
        <v>89</v>
      </c>
      <c r="E132" s="6" t="s">
        <v>211</v>
      </c>
      <c r="F132" s="6" t="s">
        <v>119</v>
      </c>
      <c r="G132" s="6" t="s">
        <v>119</v>
      </c>
      <c r="H132" s="13">
        <v>25</v>
      </c>
      <c r="J132">
        <f>IFERROR(VLOOKUP(E132,'Affine Heat Rates'!B:E, 3, FALSE), "")</f>
        <v>108.78933333329999</v>
      </c>
      <c r="K132">
        <f>IFERROR(VLOOKUP(E132,'Affine Heat Rates'!B:E, 4, FALSE), "")</f>
        <v>9.3204004459000007</v>
      </c>
      <c r="L132" t="str">
        <f>IFERROR(VLOOKUP(E132,'Max Ramp Rates'!B:E,3,FALSE), "")</f>
        <v/>
      </c>
      <c r="M132" t="str">
        <f>IFERROR(VLOOKUP(E132,'Max Ramp Rates'!B:E,4,FALSE), "")</f>
        <v/>
      </c>
      <c r="N132" t="str">
        <f>IFERROR(VLOOKUP(E132, 'Generation limits'!B:C, 2, FALSE),"")</f>
        <v/>
      </c>
      <c r="O132" t="str">
        <f>IFERROR(VLOOKUP(E132, 'Min Up&amp;Down Times'!B:D, 3, FALSE),"")</f>
        <v/>
      </c>
    </row>
    <row r="133" spans="1:15">
      <c r="A133" t="s">
        <v>15</v>
      </c>
      <c r="B133" s="6" t="s">
        <v>212</v>
      </c>
      <c r="C133" s="6" t="s">
        <v>122</v>
      </c>
      <c r="D133" s="6" t="s">
        <v>89</v>
      </c>
      <c r="E133" s="6" t="s">
        <v>213</v>
      </c>
      <c r="F133" s="6" t="s">
        <v>119</v>
      </c>
      <c r="G133" s="6" t="s">
        <v>119</v>
      </c>
      <c r="H133" s="14">
        <v>58</v>
      </c>
      <c r="J133">
        <f>IFERROR(VLOOKUP(E133,'Affine Heat Rates'!B:E, 3, FALSE), "")</f>
        <v>157.74453333330001</v>
      </c>
      <c r="K133">
        <f>IFERROR(VLOOKUP(E133,'Affine Heat Rates'!B:E, 4, FALSE), "")</f>
        <v>10.001114723200001</v>
      </c>
      <c r="L133" t="str">
        <f>IFERROR(VLOOKUP(E133,'Max Ramp Rates'!B:E,3,FALSE), "")</f>
        <v/>
      </c>
      <c r="M133" t="str">
        <f>IFERROR(VLOOKUP(E133,'Max Ramp Rates'!B:E,4,FALSE), "")</f>
        <v/>
      </c>
      <c r="N133" t="str">
        <f>IFERROR(VLOOKUP(E133, 'Generation limits'!B:C, 2, FALSE),"")</f>
        <v/>
      </c>
      <c r="O133" t="str">
        <f>IFERROR(VLOOKUP(E133, 'Min Up&amp;Down Times'!B:D, 3, FALSE),"")</f>
        <v/>
      </c>
    </row>
    <row r="134" spans="1:15">
      <c r="A134" t="s">
        <v>15</v>
      </c>
      <c r="B134" s="6" t="s">
        <v>214</v>
      </c>
      <c r="C134" s="6" t="s">
        <v>122</v>
      </c>
      <c r="D134" s="6" t="s">
        <v>89</v>
      </c>
      <c r="E134" s="6" t="s">
        <v>215</v>
      </c>
      <c r="F134" s="6" t="s">
        <v>75</v>
      </c>
      <c r="G134" s="6" t="s">
        <v>75</v>
      </c>
      <c r="H134" s="13">
        <v>27</v>
      </c>
      <c r="J134">
        <f>IFERROR(VLOOKUP(E134,'Affine Heat Rates'!B:E, 3, FALSE), "")</f>
        <v>127.8274666666</v>
      </c>
      <c r="K134">
        <f>IFERROR(VLOOKUP(E134,'Affine Heat Rates'!B:E, 4, FALSE), "")</f>
        <v>7.7758934888000004</v>
      </c>
      <c r="L134" t="str">
        <f>IFERROR(VLOOKUP(E134,'Max Ramp Rates'!B:E,3,FALSE), "")</f>
        <v/>
      </c>
      <c r="M134" t="str">
        <f>IFERROR(VLOOKUP(E134,'Max Ramp Rates'!B:E,4,FALSE), "")</f>
        <v/>
      </c>
      <c r="N134" t="str">
        <f>IFERROR(VLOOKUP(E134, 'Generation limits'!B:C, 2, FALSE),"")</f>
        <v/>
      </c>
      <c r="O134" t="str">
        <f>IFERROR(VLOOKUP(E134, 'Min Up&amp;Down Times'!B:D, 3, FALSE),"")</f>
        <v/>
      </c>
    </row>
    <row r="135" spans="1:15">
      <c r="A135" t="s">
        <v>15</v>
      </c>
      <c r="B135" s="6" t="s">
        <v>214</v>
      </c>
      <c r="C135" s="6" t="s">
        <v>122</v>
      </c>
      <c r="D135" s="6" t="s">
        <v>89</v>
      </c>
      <c r="E135" s="6" t="s">
        <v>216</v>
      </c>
      <c r="F135" s="6" t="s">
        <v>75</v>
      </c>
      <c r="G135" s="6" t="s">
        <v>75</v>
      </c>
      <c r="H135" s="14">
        <v>30</v>
      </c>
      <c r="J135">
        <f>IFERROR(VLOOKUP(E135,'Affine Heat Rates'!B:E, 3, FALSE), "")</f>
        <v>127.8274666666</v>
      </c>
      <c r="K135">
        <f>IFERROR(VLOOKUP(E135,'Affine Heat Rates'!B:E, 4, FALSE), "")</f>
        <v>7.7758934888000004</v>
      </c>
      <c r="L135" t="str">
        <f>IFERROR(VLOOKUP(E135,'Max Ramp Rates'!B:E,3,FALSE), "")</f>
        <v/>
      </c>
      <c r="M135" t="str">
        <f>IFERROR(VLOOKUP(E135,'Max Ramp Rates'!B:E,4,FALSE), "")</f>
        <v/>
      </c>
      <c r="N135" t="str">
        <f>IFERROR(VLOOKUP(E135, 'Generation limits'!B:C, 2, FALSE),"")</f>
        <v/>
      </c>
      <c r="O135" t="str">
        <f>IFERROR(VLOOKUP(E135, 'Min Up&amp;Down Times'!B:D, 3, FALSE),"")</f>
        <v/>
      </c>
    </row>
    <row r="136" spans="1:15">
      <c r="A136" t="s">
        <v>15</v>
      </c>
      <c r="B136" s="6" t="s">
        <v>217</v>
      </c>
      <c r="C136" s="6" t="s">
        <v>122</v>
      </c>
      <c r="D136" s="6" t="s">
        <v>89</v>
      </c>
      <c r="E136" s="6" t="s">
        <v>218</v>
      </c>
      <c r="F136" s="6" t="s">
        <v>75</v>
      </c>
      <c r="G136" s="6" t="s">
        <v>75</v>
      </c>
      <c r="H136" s="13">
        <v>46.6</v>
      </c>
      <c r="J136">
        <f>IFERROR(VLOOKUP(E136,'Affine Heat Rates'!B:E, 3, FALSE), "")</f>
        <v>144.1458666666</v>
      </c>
      <c r="K136">
        <f>IFERROR(VLOOKUP(E136,'Affine Heat Rates'!B:E, 4, FALSE), "")</f>
        <v>12.5345039548</v>
      </c>
      <c r="L136" t="str">
        <f>IFERROR(VLOOKUP(E136,'Max Ramp Rates'!B:E,3,FALSE), "")</f>
        <v/>
      </c>
      <c r="M136" t="str">
        <f>IFERROR(VLOOKUP(E136,'Max Ramp Rates'!B:E,4,FALSE), "")</f>
        <v/>
      </c>
      <c r="N136" t="str">
        <f>IFERROR(VLOOKUP(E136, 'Generation limits'!B:C, 2, FALSE),"")</f>
        <v/>
      </c>
      <c r="O136" t="str">
        <f>IFERROR(VLOOKUP(E136, 'Min Up&amp;Down Times'!B:D, 3, FALSE),"")</f>
        <v/>
      </c>
    </row>
    <row r="137" spans="1:15">
      <c r="A137" t="s">
        <v>15</v>
      </c>
      <c r="B137" s="6" t="s">
        <v>217</v>
      </c>
      <c r="C137" s="6" t="s">
        <v>122</v>
      </c>
      <c r="D137" s="6" t="s">
        <v>89</v>
      </c>
      <c r="E137" s="6" t="s">
        <v>219</v>
      </c>
      <c r="F137" s="6" t="s">
        <v>75</v>
      </c>
      <c r="G137" s="6" t="s">
        <v>75</v>
      </c>
      <c r="H137" s="14">
        <v>46.6</v>
      </c>
      <c r="J137">
        <f>IFERROR(VLOOKUP(E137,'Affine Heat Rates'!B:E, 3, FALSE), "")</f>
        <v>144.1458666666</v>
      </c>
      <c r="K137">
        <f>IFERROR(VLOOKUP(E137,'Affine Heat Rates'!B:E, 4, FALSE), "")</f>
        <v>12.5345039548</v>
      </c>
      <c r="L137" t="str">
        <f>IFERROR(VLOOKUP(E137,'Max Ramp Rates'!B:E,3,FALSE), "")</f>
        <v/>
      </c>
      <c r="M137" t="str">
        <f>IFERROR(VLOOKUP(E137,'Max Ramp Rates'!B:E,4,FALSE), "")</f>
        <v/>
      </c>
      <c r="N137" t="str">
        <f>IFERROR(VLOOKUP(E137, 'Generation limits'!B:C, 2, FALSE),"")</f>
        <v/>
      </c>
      <c r="O137" t="str">
        <f>IFERROR(VLOOKUP(E137, 'Min Up&amp;Down Times'!B:D, 3, FALSE),"")</f>
        <v/>
      </c>
    </row>
    <row r="138" spans="1:15">
      <c r="A138" t="s">
        <v>15</v>
      </c>
      <c r="B138" s="6" t="s">
        <v>217</v>
      </c>
      <c r="C138" s="6" t="s">
        <v>122</v>
      </c>
      <c r="D138" s="6" t="s">
        <v>89</v>
      </c>
      <c r="E138" s="6" t="s">
        <v>220</v>
      </c>
      <c r="F138" s="6" t="s">
        <v>75</v>
      </c>
      <c r="G138" s="6" t="s">
        <v>75</v>
      </c>
      <c r="H138" s="13">
        <v>46.6</v>
      </c>
      <c r="J138">
        <f>IFERROR(VLOOKUP(E138,'Affine Heat Rates'!B:E, 3, FALSE), "")</f>
        <v>144.1458666666</v>
      </c>
      <c r="K138">
        <f>IFERROR(VLOOKUP(E138,'Affine Heat Rates'!B:E, 4, FALSE), "")</f>
        <v>12.5345039548</v>
      </c>
      <c r="L138" t="str">
        <f>IFERROR(VLOOKUP(E138,'Max Ramp Rates'!B:E,3,FALSE), "")</f>
        <v/>
      </c>
      <c r="M138" t="str">
        <f>IFERROR(VLOOKUP(E138,'Max Ramp Rates'!B:E,4,FALSE), "")</f>
        <v/>
      </c>
      <c r="N138" t="str">
        <f>IFERROR(VLOOKUP(E138, 'Generation limits'!B:C, 2, FALSE),"")</f>
        <v/>
      </c>
      <c r="O138" t="str">
        <f>IFERROR(VLOOKUP(E138, 'Min Up&amp;Down Times'!B:D, 3, FALSE),"")</f>
        <v/>
      </c>
    </row>
    <row r="139" spans="1:15">
      <c r="A139" t="s">
        <v>15</v>
      </c>
      <c r="B139" s="6" t="s">
        <v>217</v>
      </c>
      <c r="C139" s="6" t="s">
        <v>122</v>
      </c>
      <c r="D139" s="6" t="s">
        <v>89</v>
      </c>
      <c r="E139" s="6" t="s">
        <v>221</v>
      </c>
      <c r="F139" s="6" t="s">
        <v>75</v>
      </c>
      <c r="G139" s="6" t="s">
        <v>75</v>
      </c>
      <c r="H139" s="14">
        <v>46.6</v>
      </c>
      <c r="J139">
        <f>IFERROR(VLOOKUP(E139,'Affine Heat Rates'!B:E, 3, FALSE), "")</f>
        <v>144.1458666666</v>
      </c>
      <c r="K139">
        <f>IFERROR(VLOOKUP(E139,'Affine Heat Rates'!B:E, 4, FALSE), "")</f>
        <v>12.5345039548</v>
      </c>
      <c r="L139" t="str">
        <f>IFERROR(VLOOKUP(E139,'Max Ramp Rates'!B:E,3,FALSE), "")</f>
        <v/>
      </c>
      <c r="M139" t="str">
        <f>IFERROR(VLOOKUP(E139,'Max Ramp Rates'!B:E,4,FALSE), "")</f>
        <v/>
      </c>
      <c r="N139" t="str">
        <f>IFERROR(VLOOKUP(E139, 'Generation limits'!B:C, 2, FALSE),"")</f>
        <v/>
      </c>
      <c r="O139" t="str">
        <f>IFERROR(VLOOKUP(E139, 'Min Up&amp;Down Times'!B:D, 3, FALSE),"")</f>
        <v/>
      </c>
    </row>
    <row r="140" spans="1:15">
      <c r="A140" t="s">
        <v>15</v>
      </c>
      <c r="B140" s="6" t="s">
        <v>222</v>
      </c>
      <c r="C140" s="6" t="s">
        <v>122</v>
      </c>
      <c r="D140" s="6" t="s">
        <v>89</v>
      </c>
      <c r="E140" s="6" t="s">
        <v>223</v>
      </c>
      <c r="F140" s="6" t="s">
        <v>75</v>
      </c>
      <c r="G140" s="6" t="s">
        <v>75</v>
      </c>
      <c r="H140" s="13">
        <v>70.3</v>
      </c>
      <c r="J140">
        <f>IFERROR(VLOOKUP(E140,'Affine Heat Rates'!B:E, 3, FALSE), "")</f>
        <v>206.6997333333</v>
      </c>
      <c r="K140">
        <f>IFERROR(VLOOKUP(E140,'Affine Heat Rates'!B:E, 4, FALSE), "")</f>
        <v>12.5345039548</v>
      </c>
      <c r="L140" t="str">
        <f>IFERROR(VLOOKUP(E140,'Max Ramp Rates'!B:E,3,FALSE), "")</f>
        <v/>
      </c>
      <c r="M140" t="str">
        <f>IFERROR(VLOOKUP(E140,'Max Ramp Rates'!B:E,4,FALSE), "")</f>
        <v/>
      </c>
      <c r="N140" t="str">
        <f>IFERROR(VLOOKUP(E140, 'Generation limits'!B:C, 2, FALSE),"")</f>
        <v/>
      </c>
      <c r="O140" t="str">
        <f>IFERROR(VLOOKUP(E140, 'Min Up&amp;Down Times'!B:D, 3, FALSE),"")</f>
        <v/>
      </c>
    </row>
    <row r="141" spans="1:15">
      <c r="A141" t="s">
        <v>15</v>
      </c>
      <c r="B141" s="6" t="s">
        <v>222</v>
      </c>
      <c r="C141" s="6" t="s">
        <v>122</v>
      </c>
      <c r="D141" s="6" t="s">
        <v>89</v>
      </c>
      <c r="E141" s="6" t="s">
        <v>224</v>
      </c>
      <c r="F141" s="6" t="s">
        <v>75</v>
      </c>
      <c r="G141" s="6" t="s">
        <v>75</v>
      </c>
      <c r="H141" s="14">
        <v>68.3</v>
      </c>
      <c r="J141">
        <f>IFERROR(VLOOKUP(E141,'Affine Heat Rates'!B:E, 3, FALSE), "")</f>
        <v>206.6997333333</v>
      </c>
      <c r="K141">
        <f>IFERROR(VLOOKUP(E141,'Affine Heat Rates'!B:E, 4, FALSE), "")</f>
        <v>12.5345039548</v>
      </c>
      <c r="L141" t="str">
        <f>IFERROR(VLOOKUP(E141,'Max Ramp Rates'!B:E,3,FALSE), "")</f>
        <v/>
      </c>
      <c r="M141" t="str">
        <f>IFERROR(VLOOKUP(E141,'Max Ramp Rates'!B:E,4,FALSE), "")</f>
        <v/>
      </c>
      <c r="N141" t="str">
        <f>IFERROR(VLOOKUP(E141, 'Generation limits'!B:C, 2, FALSE),"")</f>
        <v/>
      </c>
      <c r="O141" t="str">
        <f>IFERROR(VLOOKUP(E141, 'Min Up&amp;Down Times'!B:D, 3, FALSE),"")</f>
        <v/>
      </c>
    </row>
    <row r="142" spans="1:15">
      <c r="A142" t="s">
        <v>15</v>
      </c>
      <c r="B142" s="6" t="s">
        <v>222</v>
      </c>
      <c r="C142" s="6" t="s">
        <v>122</v>
      </c>
      <c r="D142" s="6" t="s">
        <v>89</v>
      </c>
      <c r="E142" s="6" t="s">
        <v>225</v>
      </c>
      <c r="F142" s="6" t="s">
        <v>75</v>
      </c>
      <c r="G142" s="6" t="s">
        <v>75</v>
      </c>
      <c r="H142" s="13">
        <v>72.3</v>
      </c>
      <c r="J142">
        <f>IFERROR(VLOOKUP(E142,'Affine Heat Rates'!B:E, 3, FALSE), "")</f>
        <v>206.6997333333</v>
      </c>
      <c r="K142">
        <f>IFERROR(VLOOKUP(E142,'Affine Heat Rates'!B:E, 4, FALSE), "")</f>
        <v>12.5345039548</v>
      </c>
      <c r="L142" t="str">
        <f>IFERROR(VLOOKUP(E142,'Max Ramp Rates'!B:E,3,FALSE), "")</f>
        <v/>
      </c>
      <c r="M142" t="str">
        <f>IFERROR(VLOOKUP(E142,'Max Ramp Rates'!B:E,4,FALSE), "")</f>
        <v/>
      </c>
      <c r="N142" t="str">
        <f>IFERROR(VLOOKUP(E142, 'Generation limits'!B:C, 2, FALSE),"")</f>
        <v/>
      </c>
      <c r="O142" t="str">
        <f>IFERROR(VLOOKUP(E142, 'Min Up&amp;Down Times'!B:D, 3, FALSE),"")</f>
        <v/>
      </c>
    </row>
    <row r="143" spans="1:15">
      <c r="A143" t="s">
        <v>15</v>
      </c>
      <c r="B143" s="6" t="s">
        <v>226</v>
      </c>
      <c r="C143" s="6" t="s">
        <v>122</v>
      </c>
      <c r="D143" s="6" t="s">
        <v>89</v>
      </c>
      <c r="E143" s="6" t="s">
        <v>227</v>
      </c>
      <c r="F143" s="6" t="s">
        <v>75</v>
      </c>
      <c r="G143" s="6" t="s">
        <v>75</v>
      </c>
      <c r="H143" s="14">
        <v>168</v>
      </c>
      <c r="J143">
        <f>IFERROR(VLOOKUP(E143,'Affine Heat Rates'!B:E, 3, FALSE), "")</f>
        <v>424.27839999989999</v>
      </c>
      <c r="K143">
        <f>IFERROR(VLOOKUP(E143,'Affine Heat Rates'!B:E, 4, FALSE), "")</f>
        <v>8.7818641107000008</v>
      </c>
      <c r="L143" t="str">
        <f>IFERROR(VLOOKUP(E143,'Max Ramp Rates'!B:E,3,FALSE), "")</f>
        <v/>
      </c>
      <c r="M143" t="str">
        <f>IFERROR(VLOOKUP(E143,'Max Ramp Rates'!B:E,4,FALSE), "")</f>
        <v/>
      </c>
      <c r="N143" t="str">
        <f>IFERROR(VLOOKUP(E143, 'Generation limits'!B:C, 2, FALSE),"")</f>
        <v/>
      </c>
      <c r="O143" t="str">
        <f>IFERROR(VLOOKUP(E143, 'Min Up&amp;Down Times'!B:D, 3, FALSE),"")</f>
        <v/>
      </c>
    </row>
    <row r="144" spans="1:15">
      <c r="A144" t="s">
        <v>15</v>
      </c>
      <c r="B144" s="6" t="s">
        <v>226</v>
      </c>
      <c r="C144" s="6" t="s">
        <v>122</v>
      </c>
      <c r="D144" s="6" t="s">
        <v>89</v>
      </c>
      <c r="E144" s="6" t="s">
        <v>228</v>
      </c>
      <c r="F144" s="6" t="s">
        <v>75</v>
      </c>
      <c r="G144" s="6" t="s">
        <v>75</v>
      </c>
      <c r="H144" s="13">
        <v>168</v>
      </c>
      <c r="J144">
        <f>IFERROR(VLOOKUP(E144,'Affine Heat Rates'!B:E, 3, FALSE), "")</f>
        <v>424.27839999989999</v>
      </c>
      <c r="K144">
        <f>IFERROR(VLOOKUP(E144,'Affine Heat Rates'!B:E, 4, FALSE), "")</f>
        <v>8.7818641107000008</v>
      </c>
      <c r="L144" t="str">
        <f>IFERROR(VLOOKUP(E144,'Max Ramp Rates'!B:E,3,FALSE), "")</f>
        <v/>
      </c>
      <c r="M144" t="str">
        <f>IFERROR(VLOOKUP(E144,'Max Ramp Rates'!B:E,4,FALSE), "")</f>
        <v/>
      </c>
      <c r="N144" t="str">
        <f>IFERROR(VLOOKUP(E144, 'Generation limits'!B:C, 2, FALSE),"")</f>
        <v/>
      </c>
      <c r="O144" t="str">
        <f>IFERROR(VLOOKUP(E144, 'Min Up&amp;Down Times'!B:D, 3, FALSE),"")</f>
        <v/>
      </c>
    </row>
    <row r="145" spans="1:15">
      <c r="A145" t="s">
        <v>15</v>
      </c>
      <c r="B145" s="6" t="s">
        <v>229</v>
      </c>
      <c r="C145" s="6" t="s">
        <v>122</v>
      </c>
      <c r="D145" s="6" t="s">
        <v>89</v>
      </c>
      <c r="E145" s="6" t="s">
        <v>230</v>
      </c>
      <c r="F145" s="6" t="s">
        <v>75</v>
      </c>
      <c r="G145" s="6" t="s">
        <v>75</v>
      </c>
      <c r="H145" s="14">
        <v>257</v>
      </c>
      <c r="J145">
        <f>IFERROR(VLOOKUP(E145,'Affine Heat Rates'!B:E, 3, FALSE), "")</f>
        <v>794.16213333333235</v>
      </c>
      <c r="K145">
        <f>IFERROR(VLOOKUP(E145,'Affine Heat Rates'!B:E, 4, FALSE), "")</f>
        <v>8.425777502579983</v>
      </c>
      <c r="L145" t="str">
        <f>IFERROR(VLOOKUP(E145,'Max Ramp Rates'!B:E,3,FALSE), "")</f>
        <v/>
      </c>
      <c r="M145" t="str">
        <f>IFERROR(VLOOKUP(E145,'Max Ramp Rates'!B:E,4,FALSE), "")</f>
        <v/>
      </c>
      <c r="N145" t="str">
        <f>IFERROR(VLOOKUP(E145, 'Generation limits'!B:C, 2, FALSE),"")</f>
        <v/>
      </c>
      <c r="O145" t="str">
        <f>IFERROR(VLOOKUP(E145, 'Min Up&amp;Down Times'!B:D, 3, FALSE),"")</f>
        <v/>
      </c>
    </row>
    <row r="146" spans="1:15">
      <c r="A146" t="s">
        <v>15</v>
      </c>
      <c r="B146" s="6" t="s">
        <v>229</v>
      </c>
      <c r="C146" s="6" t="s">
        <v>122</v>
      </c>
      <c r="D146" s="6" t="s">
        <v>89</v>
      </c>
      <c r="E146" s="6" t="s">
        <v>231</v>
      </c>
      <c r="F146" s="6" t="s">
        <v>75</v>
      </c>
      <c r="G146" s="6" t="s">
        <v>75</v>
      </c>
      <c r="H146" s="13">
        <v>257</v>
      </c>
      <c r="J146">
        <f>IFERROR(VLOOKUP(E146,'Affine Heat Rates'!B:E, 3, FALSE), "")</f>
        <v>794.16213333333235</v>
      </c>
      <c r="K146">
        <f>IFERROR(VLOOKUP(E146,'Affine Heat Rates'!B:E, 4, FALSE), "")</f>
        <v>8.425777502579983</v>
      </c>
      <c r="L146" t="str">
        <f>IFERROR(VLOOKUP(E146,'Max Ramp Rates'!B:E,3,FALSE), "")</f>
        <v/>
      </c>
      <c r="M146" t="str">
        <f>IFERROR(VLOOKUP(E146,'Max Ramp Rates'!B:E,4,FALSE), "")</f>
        <v/>
      </c>
      <c r="N146" t="str">
        <f>IFERROR(VLOOKUP(E146, 'Generation limits'!B:C, 2, FALSE),"")</f>
        <v/>
      </c>
      <c r="O146" t="str">
        <f>IFERROR(VLOOKUP(E146, 'Min Up&amp;Down Times'!B:D, 3, FALSE),"")</f>
        <v/>
      </c>
    </row>
    <row r="147" spans="1:15">
      <c r="A147" t="s">
        <v>15</v>
      </c>
      <c r="B147" s="6" t="s">
        <v>232</v>
      </c>
      <c r="C147" s="6" t="s">
        <v>122</v>
      </c>
      <c r="D147" s="6" t="s">
        <v>89</v>
      </c>
      <c r="E147" s="6" t="s">
        <v>233</v>
      </c>
      <c r="F147" s="6" t="s">
        <v>75</v>
      </c>
      <c r="G147" s="6" t="s">
        <v>75</v>
      </c>
      <c r="H147" s="14">
        <v>35</v>
      </c>
      <c r="J147">
        <f>IFERROR(VLOOKUP(E147,'Affine Heat Rates'!B:E, 3, FALSE), "")</f>
        <v>115.58866666660001</v>
      </c>
      <c r="K147">
        <f>IFERROR(VLOOKUP(E147,'Affine Heat Rates'!B:E, 4, FALSE), "")</f>
        <v>12.1562997245</v>
      </c>
      <c r="L147" t="str">
        <f>IFERROR(VLOOKUP(E147,'Max Ramp Rates'!B:E,3,FALSE), "")</f>
        <v/>
      </c>
      <c r="M147" t="str">
        <f>IFERROR(VLOOKUP(E147,'Max Ramp Rates'!B:E,4,FALSE), "")</f>
        <v/>
      </c>
      <c r="N147" t="str">
        <f>IFERROR(VLOOKUP(E147, 'Generation limits'!B:C, 2, FALSE),"")</f>
        <v/>
      </c>
      <c r="O147" t="str">
        <f>IFERROR(VLOOKUP(E147, 'Min Up&amp;Down Times'!B:D, 3, FALSE),"")</f>
        <v/>
      </c>
    </row>
    <row r="148" spans="1:15">
      <c r="A148" t="s">
        <v>15</v>
      </c>
      <c r="B148" s="6" t="s">
        <v>232</v>
      </c>
      <c r="C148" s="6" t="s">
        <v>122</v>
      </c>
      <c r="D148" s="6" t="s">
        <v>89</v>
      </c>
      <c r="E148" s="6" t="s">
        <v>234</v>
      </c>
      <c r="F148" s="6" t="s">
        <v>75</v>
      </c>
      <c r="G148" s="6" t="s">
        <v>75</v>
      </c>
      <c r="H148" s="13">
        <v>35</v>
      </c>
      <c r="J148">
        <f>IFERROR(VLOOKUP(E148,'Affine Heat Rates'!B:E, 3, FALSE), "")</f>
        <v>115.58866666660001</v>
      </c>
      <c r="K148">
        <f>IFERROR(VLOOKUP(E148,'Affine Heat Rates'!B:E, 4, FALSE), "")</f>
        <v>12.1562997245</v>
      </c>
      <c r="L148" t="str">
        <f>IFERROR(VLOOKUP(E148,'Max Ramp Rates'!B:E,3,FALSE), "")</f>
        <v/>
      </c>
      <c r="M148" t="str">
        <f>IFERROR(VLOOKUP(E148,'Max Ramp Rates'!B:E,4,FALSE), "")</f>
        <v/>
      </c>
      <c r="N148" t="str">
        <f>IFERROR(VLOOKUP(E148, 'Generation limits'!B:C, 2, FALSE),"")</f>
        <v/>
      </c>
      <c r="O148" t="str">
        <f>IFERROR(VLOOKUP(E148, 'Min Up&amp;Down Times'!B:D, 3, FALSE),"")</f>
        <v/>
      </c>
    </row>
    <row r="149" spans="1:15">
      <c r="A149" t="s">
        <v>15</v>
      </c>
      <c r="B149" s="6" t="s">
        <v>232</v>
      </c>
      <c r="C149" s="6" t="s">
        <v>122</v>
      </c>
      <c r="D149" s="6" t="s">
        <v>89</v>
      </c>
      <c r="E149" s="6" t="s">
        <v>235</v>
      </c>
      <c r="F149" s="6" t="s">
        <v>75</v>
      </c>
      <c r="G149" s="6" t="s">
        <v>75</v>
      </c>
      <c r="H149" s="14">
        <v>35</v>
      </c>
      <c r="J149">
        <f>IFERROR(VLOOKUP(E149,'Affine Heat Rates'!B:E, 3, FALSE), "")</f>
        <v>115.58866666660001</v>
      </c>
      <c r="K149">
        <f>IFERROR(VLOOKUP(E149,'Affine Heat Rates'!B:E, 4, FALSE), "")</f>
        <v>12.1562997245</v>
      </c>
      <c r="L149" t="str">
        <f>IFERROR(VLOOKUP(E149,'Max Ramp Rates'!B:E,3,FALSE), "")</f>
        <v/>
      </c>
      <c r="M149" t="str">
        <f>IFERROR(VLOOKUP(E149,'Max Ramp Rates'!B:E,4,FALSE), "")</f>
        <v/>
      </c>
      <c r="N149" t="str">
        <f>IFERROR(VLOOKUP(E149, 'Generation limits'!B:C, 2, FALSE),"")</f>
        <v/>
      </c>
      <c r="O149" t="str">
        <f>IFERROR(VLOOKUP(E149, 'Min Up&amp;Down Times'!B:D, 3, FALSE),"")</f>
        <v/>
      </c>
    </row>
    <row r="150" spans="1:15">
      <c r="A150" t="s">
        <v>15</v>
      </c>
      <c r="B150" s="6" t="s">
        <v>232</v>
      </c>
      <c r="C150" s="6" t="s">
        <v>122</v>
      </c>
      <c r="D150" s="6" t="s">
        <v>89</v>
      </c>
      <c r="E150" s="6" t="s">
        <v>236</v>
      </c>
      <c r="F150" s="6" t="s">
        <v>75</v>
      </c>
      <c r="G150" s="6" t="s">
        <v>75</v>
      </c>
      <c r="H150" s="13">
        <v>35</v>
      </c>
      <c r="J150">
        <f>IFERROR(VLOOKUP(E150,'Affine Heat Rates'!B:E, 3, FALSE), "")</f>
        <v>115.58866666660001</v>
      </c>
      <c r="K150">
        <f>IFERROR(VLOOKUP(E150,'Affine Heat Rates'!B:E, 4, FALSE), "")</f>
        <v>12.1562997245</v>
      </c>
      <c r="L150" t="str">
        <f>IFERROR(VLOOKUP(E150,'Max Ramp Rates'!B:E,3,FALSE), "")</f>
        <v/>
      </c>
      <c r="M150" t="str">
        <f>IFERROR(VLOOKUP(E150,'Max Ramp Rates'!B:E,4,FALSE), "")</f>
        <v/>
      </c>
      <c r="N150" t="str">
        <f>IFERROR(VLOOKUP(E150, 'Generation limits'!B:C, 2, FALSE),"")</f>
        <v/>
      </c>
      <c r="O150" t="str">
        <f>IFERROR(VLOOKUP(E150, 'Min Up&amp;Down Times'!B:D, 3, FALSE),"")</f>
        <v/>
      </c>
    </row>
    <row r="151" spans="1:15">
      <c r="A151" t="s">
        <v>15</v>
      </c>
      <c r="B151" s="6" t="s">
        <v>237</v>
      </c>
      <c r="C151" s="6" t="s">
        <v>122</v>
      </c>
      <c r="D151" s="6" t="s">
        <v>89</v>
      </c>
      <c r="E151" s="6" t="s">
        <v>238</v>
      </c>
      <c r="F151" s="6" t="s">
        <v>75</v>
      </c>
      <c r="G151" s="6" t="s">
        <v>75</v>
      </c>
      <c r="H151" s="14">
        <v>47.5</v>
      </c>
      <c r="J151">
        <f>IFERROR(VLOOKUP(E151,'Affine Heat Rates'!B:E, 3, FALSE), "")</f>
        <v>135.9866666666</v>
      </c>
      <c r="K151">
        <f>IFERROR(VLOOKUP(E151,'Affine Heat Rates'!B:E, 4, FALSE), "")</f>
        <v>12.1562997245</v>
      </c>
      <c r="L151" t="str">
        <f>IFERROR(VLOOKUP(E151,'Max Ramp Rates'!B:E,3,FALSE), "")</f>
        <v/>
      </c>
      <c r="M151" t="str">
        <f>IFERROR(VLOOKUP(E151,'Max Ramp Rates'!B:E,4,FALSE), "")</f>
        <v/>
      </c>
      <c r="N151" t="str">
        <f>IFERROR(VLOOKUP(E151, 'Generation limits'!B:C, 2, FALSE),"")</f>
        <v/>
      </c>
      <c r="O151" t="str">
        <f>IFERROR(VLOOKUP(E151, 'Min Up&amp;Down Times'!B:D, 3, FALSE),"")</f>
        <v/>
      </c>
    </row>
    <row r="152" spans="1:15">
      <c r="A152" t="s">
        <v>15</v>
      </c>
      <c r="B152" s="6" t="s">
        <v>237</v>
      </c>
      <c r="C152" s="6" t="s">
        <v>122</v>
      </c>
      <c r="D152" s="6" t="s">
        <v>89</v>
      </c>
      <c r="E152" s="6" t="s">
        <v>239</v>
      </c>
      <c r="F152" s="6" t="s">
        <v>75</v>
      </c>
      <c r="G152" s="6" t="s">
        <v>75</v>
      </c>
      <c r="H152" s="13">
        <v>47.5</v>
      </c>
      <c r="J152">
        <f>IFERROR(VLOOKUP(E152,'Affine Heat Rates'!B:E, 3, FALSE), "")</f>
        <v>135.9866666666</v>
      </c>
      <c r="K152">
        <f>IFERROR(VLOOKUP(E152,'Affine Heat Rates'!B:E, 4, FALSE), "")</f>
        <v>12.1562997245</v>
      </c>
      <c r="L152" t="str">
        <f>IFERROR(VLOOKUP(E152,'Max Ramp Rates'!B:E,3,FALSE), "")</f>
        <v/>
      </c>
      <c r="M152" t="str">
        <f>IFERROR(VLOOKUP(E152,'Max Ramp Rates'!B:E,4,FALSE), "")</f>
        <v/>
      </c>
      <c r="N152" t="str">
        <f>IFERROR(VLOOKUP(E152, 'Generation limits'!B:C, 2, FALSE),"")</f>
        <v/>
      </c>
      <c r="O152" t="str">
        <f>IFERROR(VLOOKUP(E152, 'Min Up&amp;Down Times'!B:D, 3, FALSE),"")</f>
        <v/>
      </c>
    </row>
    <row r="153" spans="1:15">
      <c r="A153" t="s">
        <v>15</v>
      </c>
      <c r="B153" s="6" t="s">
        <v>237</v>
      </c>
      <c r="C153" s="6" t="s">
        <v>122</v>
      </c>
      <c r="D153" s="6" t="s">
        <v>89</v>
      </c>
      <c r="E153" s="6" t="s">
        <v>240</v>
      </c>
      <c r="F153" s="6" t="s">
        <v>75</v>
      </c>
      <c r="G153" s="6" t="s">
        <v>75</v>
      </c>
      <c r="H153" s="14">
        <v>47.5</v>
      </c>
      <c r="J153">
        <f>IFERROR(VLOOKUP(E153,'Affine Heat Rates'!B:E, 3, FALSE), "")</f>
        <v>135.9866666666</v>
      </c>
      <c r="K153">
        <f>IFERROR(VLOOKUP(E153,'Affine Heat Rates'!B:E, 4, FALSE), "")</f>
        <v>12.1562997245</v>
      </c>
      <c r="L153" t="str">
        <f>IFERROR(VLOOKUP(E153,'Max Ramp Rates'!B:E,3,FALSE), "")</f>
        <v/>
      </c>
      <c r="M153" t="str">
        <f>IFERROR(VLOOKUP(E153,'Max Ramp Rates'!B:E,4,FALSE), "")</f>
        <v/>
      </c>
      <c r="N153" t="str">
        <f>IFERROR(VLOOKUP(E153, 'Generation limits'!B:C, 2, FALSE),"")</f>
        <v/>
      </c>
      <c r="O153" t="str">
        <f>IFERROR(VLOOKUP(E153, 'Min Up&amp;Down Times'!B:D, 3, FALSE),"")</f>
        <v/>
      </c>
    </row>
    <row r="154" spans="1:15">
      <c r="A154" t="s">
        <v>15</v>
      </c>
      <c r="B154" s="6" t="s">
        <v>237</v>
      </c>
      <c r="C154" s="6" t="s">
        <v>122</v>
      </c>
      <c r="D154" s="6" t="s">
        <v>89</v>
      </c>
      <c r="E154" s="6" t="s">
        <v>241</v>
      </c>
      <c r="F154" s="6" t="s">
        <v>75</v>
      </c>
      <c r="G154" s="6" t="s">
        <v>75</v>
      </c>
      <c r="H154" s="13">
        <v>47.5</v>
      </c>
      <c r="J154">
        <f>IFERROR(VLOOKUP(E154,'Affine Heat Rates'!B:E, 3, FALSE), "")</f>
        <v>135.9866666666</v>
      </c>
      <c r="K154">
        <f>IFERROR(VLOOKUP(E154,'Affine Heat Rates'!B:E, 4, FALSE), "")</f>
        <v>12.1562997245</v>
      </c>
      <c r="L154" t="str">
        <f>IFERROR(VLOOKUP(E154,'Max Ramp Rates'!B:E,3,FALSE), "")</f>
        <v/>
      </c>
      <c r="M154" t="str">
        <f>IFERROR(VLOOKUP(E154,'Max Ramp Rates'!B:E,4,FALSE), "")</f>
        <v/>
      </c>
      <c r="N154" t="str">
        <f>IFERROR(VLOOKUP(E154, 'Generation limits'!B:C, 2, FALSE),"")</f>
        <v/>
      </c>
      <c r="O154" t="str">
        <f>IFERROR(VLOOKUP(E154, 'Min Up&amp;Down Times'!B:D, 3, FALSE),"")</f>
        <v/>
      </c>
    </row>
    <row r="155" spans="1:15">
      <c r="A155" t="s">
        <v>15</v>
      </c>
      <c r="B155" s="6" t="s">
        <v>237</v>
      </c>
      <c r="C155" s="6" t="s">
        <v>122</v>
      </c>
      <c r="D155" s="6" t="s">
        <v>89</v>
      </c>
      <c r="E155" s="6" t="s">
        <v>242</v>
      </c>
      <c r="F155" s="6" t="s">
        <v>75</v>
      </c>
      <c r="G155" s="6" t="s">
        <v>75</v>
      </c>
      <c r="H155" s="14">
        <v>47.5</v>
      </c>
      <c r="J155">
        <f>IFERROR(VLOOKUP(E155,'Affine Heat Rates'!B:E, 3, FALSE), "")</f>
        <v>135.9866666666</v>
      </c>
      <c r="K155">
        <f>IFERROR(VLOOKUP(E155,'Affine Heat Rates'!B:E, 4, FALSE), "")</f>
        <v>12.1562997245</v>
      </c>
      <c r="L155" t="str">
        <f>IFERROR(VLOOKUP(E155,'Max Ramp Rates'!B:E,3,FALSE), "")</f>
        <v/>
      </c>
      <c r="M155" t="str">
        <f>IFERROR(VLOOKUP(E155,'Max Ramp Rates'!B:E,4,FALSE), "")</f>
        <v/>
      </c>
      <c r="N155" t="str">
        <f>IFERROR(VLOOKUP(E155, 'Generation limits'!B:C, 2, FALSE),"")</f>
        <v/>
      </c>
      <c r="O155" t="str">
        <f>IFERROR(VLOOKUP(E155, 'Min Up&amp;Down Times'!B:D, 3, FALSE),"")</f>
        <v/>
      </c>
    </row>
    <row r="156" spans="1:15">
      <c r="A156" t="s">
        <v>15</v>
      </c>
      <c r="B156" s="6" t="s">
        <v>237</v>
      </c>
      <c r="C156" s="6" t="s">
        <v>122</v>
      </c>
      <c r="D156" s="6" t="s">
        <v>89</v>
      </c>
      <c r="E156" s="6" t="s">
        <v>243</v>
      </c>
      <c r="F156" s="6" t="s">
        <v>75</v>
      </c>
      <c r="G156" s="6" t="s">
        <v>75</v>
      </c>
      <c r="H156" s="13">
        <v>47.5</v>
      </c>
      <c r="J156">
        <f>IFERROR(VLOOKUP(E156,'Affine Heat Rates'!B:E, 3, FALSE), "")</f>
        <v>135.9866666666</v>
      </c>
      <c r="K156">
        <f>IFERROR(VLOOKUP(E156,'Affine Heat Rates'!B:E, 4, FALSE), "")</f>
        <v>12.1562997245</v>
      </c>
      <c r="L156" t="str">
        <f>IFERROR(VLOOKUP(E156,'Max Ramp Rates'!B:E,3,FALSE), "")</f>
        <v/>
      </c>
      <c r="M156" t="str">
        <f>IFERROR(VLOOKUP(E156,'Max Ramp Rates'!B:E,4,FALSE), "")</f>
        <v/>
      </c>
      <c r="N156" t="str">
        <f>IFERROR(VLOOKUP(E156, 'Generation limits'!B:C, 2, FALSE),"")</f>
        <v/>
      </c>
      <c r="O156" t="str">
        <f>IFERROR(VLOOKUP(E156, 'Min Up&amp;Down Times'!B:D, 3, FALSE),"")</f>
        <v/>
      </c>
    </row>
    <row r="157" spans="1:15">
      <c r="A157" t="s">
        <v>15</v>
      </c>
      <c r="B157" s="6" t="s">
        <v>244</v>
      </c>
      <c r="C157" s="6" t="s">
        <v>245</v>
      </c>
      <c r="D157" s="6" t="s">
        <v>89</v>
      </c>
      <c r="E157" s="6" t="s">
        <v>246</v>
      </c>
      <c r="F157" s="6" t="s">
        <v>110</v>
      </c>
      <c r="G157" s="6" t="s">
        <v>111</v>
      </c>
      <c r="H157" s="14">
        <v>0</v>
      </c>
      <c r="J157">
        <f>IFERROR(VLOOKUP(E157,'Affine Heat Rates'!B:E, 3, FALSE), "")</f>
        <v>154.1285</v>
      </c>
      <c r="K157">
        <f>IFERROR(VLOOKUP(E157,'Affine Heat Rates'!B:E, 4, FALSE), "")</f>
        <v>9.9436432141999997</v>
      </c>
      <c r="L157">
        <f>IFERROR(VLOOKUP(E157,'Max Ramp Rates'!B:E,3,FALSE), "")</f>
        <v>5</v>
      </c>
      <c r="M157">
        <f>IFERROR(VLOOKUP(E157,'Max Ramp Rates'!B:E,4,FALSE), "")</f>
        <v>5</v>
      </c>
      <c r="N157" t="str">
        <f>IFERROR(VLOOKUP(E157, 'Generation limits'!B:C, 2, FALSE),"")</f>
        <v/>
      </c>
      <c r="O157">
        <f>IFERROR(VLOOKUP(E157, 'Min Up&amp;Down Times'!B:D, 3, FALSE),"")</f>
        <v>4</v>
      </c>
    </row>
    <row r="158" spans="1:15">
      <c r="A158" t="s">
        <v>15</v>
      </c>
      <c r="B158" s="6" t="s">
        <v>244</v>
      </c>
      <c r="C158" s="6" t="s">
        <v>245</v>
      </c>
      <c r="D158" s="6" t="s">
        <v>89</v>
      </c>
      <c r="E158" s="6" t="s">
        <v>247</v>
      </c>
      <c r="F158" s="6" t="s">
        <v>110</v>
      </c>
      <c r="G158" s="6" t="s">
        <v>111</v>
      </c>
      <c r="H158" s="13">
        <v>195</v>
      </c>
      <c r="J158">
        <f>IFERROR(VLOOKUP(E158,'Affine Heat Rates'!B:E, 3, FALSE), "")</f>
        <v>154.1285</v>
      </c>
      <c r="K158">
        <f>IFERROR(VLOOKUP(E158,'Affine Heat Rates'!B:E, 4, FALSE), "")</f>
        <v>9.9436432141999997</v>
      </c>
      <c r="L158">
        <f>IFERROR(VLOOKUP(E158,'Max Ramp Rates'!B:E,3,FALSE), "")</f>
        <v>5</v>
      </c>
      <c r="M158">
        <f>IFERROR(VLOOKUP(E158,'Max Ramp Rates'!B:E,4,FALSE), "")</f>
        <v>5</v>
      </c>
      <c r="N158" t="str">
        <f>IFERROR(VLOOKUP(E158, 'Generation limits'!B:C, 2, FALSE),"")</f>
        <v/>
      </c>
      <c r="O158">
        <f>IFERROR(VLOOKUP(E158, 'Min Up&amp;Down Times'!B:D, 3, FALSE),"")</f>
        <v>4</v>
      </c>
    </row>
    <row r="159" spans="1:15">
      <c r="A159" t="s">
        <v>15</v>
      </c>
      <c r="B159" s="6" t="s">
        <v>244</v>
      </c>
      <c r="C159" s="6" t="s">
        <v>245</v>
      </c>
      <c r="D159" s="6" t="s">
        <v>89</v>
      </c>
      <c r="E159" s="6" t="s">
        <v>248</v>
      </c>
      <c r="F159" s="6" t="s">
        <v>110</v>
      </c>
      <c r="G159" s="6" t="s">
        <v>111</v>
      </c>
      <c r="H159" s="14">
        <v>195</v>
      </c>
      <c r="J159">
        <f>IFERROR(VLOOKUP(E159,'Affine Heat Rates'!B:E, 3, FALSE), "")</f>
        <v>154.1285</v>
      </c>
      <c r="K159">
        <f>IFERROR(VLOOKUP(E159,'Affine Heat Rates'!B:E, 4, FALSE), "")</f>
        <v>9.9436432141999997</v>
      </c>
      <c r="L159">
        <f>IFERROR(VLOOKUP(E159,'Max Ramp Rates'!B:E,3,FALSE), "")</f>
        <v>5</v>
      </c>
      <c r="M159">
        <f>IFERROR(VLOOKUP(E159,'Max Ramp Rates'!B:E,4,FALSE), "")</f>
        <v>5</v>
      </c>
      <c r="N159" t="str">
        <f>IFERROR(VLOOKUP(E159, 'Generation limits'!B:C, 2, FALSE),"")</f>
        <v/>
      </c>
      <c r="O159">
        <f>IFERROR(VLOOKUP(E159, 'Min Up&amp;Down Times'!B:D, 3, FALSE),"")</f>
        <v>4</v>
      </c>
    </row>
    <row r="160" spans="1:15">
      <c r="A160" t="s">
        <v>15</v>
      </c>
      <c r="B160" s="6" t="s">
        <v>244</v>
      </c>
      <c r="C160" s="6" t="s">
        <v>245</v>
      </c>
      <c r="D160" s="6" t="s">
        <v>89</v>
      </c>
      <c r="E160" s="6" t="s">
        <v>249</v>
      </c>
      <c r="F160" s="6" t="s">
        <v>110</v>
      </c>
      <c r="G160" s="6" t="s">
        <v>111</v>
      </c>
      <c r="H160" s="13">
        <v>195</v>
      </c>
      <c r="J160">
        <f>IFERROR(VLOOKUP(E160,'Affine Heat Rates'!B:E, 3, FALSE), "")</f>
        <v>154.1285</v>
      </c>
      <c r="K160">
        <f>IFERROR(VLOOKUP(E160,'Affine Heat Rates'!B:E, 4, FALSE), "")</f>
        <v>9.9436432141999997</v>
      </c>
      <c r="L160">
        <f>IFERROR(VLOOKUP(E160,'Max Ramp Rates'!B:E,3,FALSE), "")</f>
        <v>5</v>
      </c>
      <c r="M160">
        <f>IFERROR(VLOOKUP(E160,'Max Ramp Rates'!B:E,4,FALSE), "")</f>
        <v>5</v>
      </c>
      <c r="N160" t="str">
        <f>IFERROR(VLOOKUP(E160, 'Generation limits'!B:C, 2, FALSE),"")</f>
        <v/>
      </c>
      <c r="O160">
        <f>IFERROR(VLOOKUP(E160, 'Min Up&amp;Down Times'!B:D, 3, FALSE),"")</f>
        <v>4</v>
      </c>
    </row>
    <row r="161" spans="1:15">
      <c r="A161" t="s">
        <v>15</v>
      </c>
      <c r="B161" s="6" t="s">
        <v>250</v>
      </c>
      <c r="C161" s="6" t="s">
        <v>245</v>
      </c>
      <c r="D161" s="6" t="s">
        <v>89</v>
      </c>
      <c r="E161" s="6" t="s">
        <v>251</v>
      </c>
      <c r="F161" s="6" t="s">
        <v>75</v>
      </c>
      <c r="G161" s="6" t="s">
        <v>75</v>
      </c>
      <c r="H161" s="14">
        <v>475</v>
      </c>
      <c r="J161">
        <f>IFERROR(VLOOKUP(E161,'Affine Heat Rates'!B:E, 3, FALSE), "")</f>
        <v>385.32124999999996</v>
      </c>
      <c r="K161">
        <f>IFERROR(VLOOKUP(E161,'Affine Heat Rates'!B:E, 4, FALSE), "")</f>
        <v>9.5150717857142872</v>
      </c>
      <c r="L161">
        <f>IFERROR(VLOOKUP(E161,'Max Ramp Rates'!B:E,3,FALSE), "")</f>
        <v>5.6</v>
      </c>
      <c r="M161">
        <f>IFERROR(VLOOKUP(E161,'Max Ramp Rates'!B:E,4,FALSE), "")</f>
        <v>5.6</v>
      </c>
      <c r="N161" t="str">
        <f>IFERROR(VLOOKUP(E161, 'Generation limits'!B:C, 2, FALSE),"")</f>
        <v/>
      </c>
      <c r="O161">
        <f>IFERROR(VLOOKUP(E161, 'Min Up&amp;Down Times'!B:D, 3, FALSE),"")</f>
        <v>4</v>
      </c>
    </row>
    <row r="162" spans="1:15">
      <c r="A162" t="s">
        <v>15</v>
      </c>
      <c r="B162" s="6" t="s">
        <v>252</v>
      </c>
      <c r="C162" s="6" t="s">
        <v>253</v>
      </c>
      <c r="D162" s="6" t="s">
        <v>149</v>
      </c>
      <c r="E162" s="6" t="s">
        <v>254</v>
      </c>
      <c r="F162" s="6" t="s">
        <v>110</v>
      </c>
      <c r="G162" s="6" t="s">
        <v>111</v>
      </c>
      <c r="H162" s="13">
        <v>21.6</v>
      </c>
      <c r="J162">
        <f>IFERROR(VLOOKUP(E162,'Affine Heat Rates'!B:E, 3, FALSE), "")</f>
        <v>0</v>
      </c>
      <c r="K162">
        <f>IFERROR(VLOOKUP(E162,'Affine Heat Rates'!B:E, 4, FALSE), "")</f>
        <v>12.775017742999999</v>
      </c>
      <c r="L162" t="str">
        <f>IFERROR(VLOOKUP(E162,'Max Ramp Rates'!B:E,3,FALSE), "")</f>
        <v/>
      </c>
      <c r="M162" t="str">
        <f>IFERROR(VLOOKUP(E162,'Max Ramp Rates'!B:E,4,FALSE), "")</f>
        <v/>
      </c>
      <c r="N162" t="str">
        <f>IFERROR(VLOOKUP(E162, 'Generation limits'!B:C, 2, FALSE),"")</f>
        <v/>
      </c>
      <c r="O162" t="str">
        <f>IFERROR(VLOOKUP(E162, 'Min Up&amp;Down Times'!B:D, 3, FALSE),"")</f>
        <v/>
      </c>
    </row>
    <row r="163" spans="1:15">
      <c r="A163" t="s">
        <v>15</v>
      </c>
      <c r="B163" s="6" t="s">
        <v>252</v>
      </c>
      <c r="C163" s="6" t="s">
        <v>253</v>
      </c>
      <c r="D163" s="6" t="s">
        <v>149</v>
      </c>
      <c r="E163" s="6" t="s">
        <v>255</v>
      </c>
      <c r="F163" s="6" t="s">
        <v>110</v>
      </c>
      <c r="G163" s="6" t="s">
        <v>111</v>
      </c>
      <c r="H163" s="14">
        <v>14.4</v>
      </c>
      <c r="J163">
        <f>IFERROR(VLOOKUP(E163,'Affine Heat Rates'!B:E, 3, FALSE), "")</f>
        <v>0</v>
      </c>
      <c r="K163">
        <f>IFERROR(VLOOKUP(E163,'Affine Heat Rates'!B:E, 4, FALSE), "")</f>
        <v>12.775017742999999</v>
      </c>
      <c r="L163" t="str">
        <f>IFERROR(VLOOKUP(E163,'Max Ramp Rates'!B:E,3,FALSE), "")</f>
        <v/>
      </c>
      <c r="M163" t="str">
        <f>IFERROR(VLOOKUP(E163,'Max Ramp Rates'!B:E,4,FALSE), "")</f>
        <v/>
      </c>
      <c r="N163" t="str">
        <f>IFERROR(VLOOKUP(E163, 'Generation limits'!B:C, 2, FALSE),"")</f>
        <v/>
      </c>
      <c r="O163" t="str">
        <f>IFERROR(VLOOKUP(E163, 'Min Up&amp;Down Times'!B:D, 3, FALSE),"")</f>
        <v/>
      </c>
    </row>
    <row r="164" spans="1:15">
      <c r="A164" t="s">
        <v>15</v>
      </c>
      <c r="B164" s="6" t="s">
        <v>256</v>
      </c>
      <c r="C164" s="6" t="s">
        <v>253</v>
      </c>
      <c r="D164" s="6" t="s">
        <v>89</v>
      </c>
      <c r="E164" s="6" t="s">
        <v>257</v>
      </c>
      <c r="F164" s="6" t="s">
        <v>110</v>
      </c>
      <c r="G164" s="6" t="s">
        <v>111</v>
      </c>
      <c r="H164" s="13">
        <v>17.100000000000001</v>
      </c>
      <c r="J164">
        <f>IFERROR(VLOOKUP(E164,'Affine Heat Rates'!B:E, 3, FALSE), "")</f>
        <v>0</v>
      </c>
      <c r="K164">
        <f>IFERROR(VLOOKUP(E164,'Affine Heat Rates'!B:E, 4, FALSE), "")</f>
        <v>7.8947368421000004</v>
      </c>
      <c r="L164" t="str">
        <f>IFERROR(VLOOKUP(E164,'Max Ramp Rates'!B:E,3,FALSE), "")</f>
        <v/>
      </c>
      <c r="M164" t="str">
        <f>IFERROR(VLOOKUP(E164,'Max Ramp Rates'!B:E,4,FALSE), "")</f>
        <v/>
      </c>
      <c r="N164" t="str">
        <f>IFERROR(VLOOKUP(E164, 'Generation limits'!B:C, 2, FALSE),"")</f>
        <v/>
      </c>
      <c r="O164" t="str">
        <f>IFERROR(VLOOKUP(E164, 'Min Up&amp;Down Times'!B:D, 3, FALSE),"")</f>
        <v/>
      </c>
    </row>
    <row r="165" spans="1:15">
      <c r="A165" t="s">
        <v>15</v>
      </c>
      <c r="B165" s="6" t="s">
        <v>256</v>
      </c>
      <c r="C165" s="6" t="s">
        <v>253</v>
      </c>
      <c r="D165" s="6" t="s">
        <v>89</v>
      </c>
      <c r="E165" s="6" t="s">
        <v>258</v>
      </c>
      <c r="F165" s="6" t="s">
        <v>110</v>
      </c>
      <c r="G165" s="6" t="s">
        <v>111</v>
      </c>
      <c r="H165" s="14">
        <v>17.100000000000001</v>
      </c>
      <c r="J165">
        <f>IFERROR(VLOOKUP(E165,'Affine Heat Rates'!B:E, 3, FALSE), "")</f>
        <v>0</v>
      </c>
      <c r="K165">
        <f>IFERROR(VLOOKUP(E165,'Affine Heat Rates'!B:E, 4, FALSE), "")</f>
        <v>7.8947368421000004</v>
      </c>
      <c r="L165" t="str">
        <f>IFERROR(VLOOKUP(E165,'Max Ramp Rates'!B:E,3,FALSE), "")</f>
        <v/>
      </c>
      <c r="M165" t="str">
        <f>IFERROR(VLOOKUP(E165,'Max Ramp Rates'!B:E,4,FALSE), "")</f>
        <v/>
      </c>
      <c r="N165" t="str">
        <f>IFERROR(VLOOKUP(E165, 'Generation limits'!B:C, 2, FALSE),"")</f>
        <v/>
      </c>
      <c r="O165" t="str">
        <f>IFERROR(VLOOKUP(E165, 'Min Up&amp;Down Times'!B:D, 3, FALSE),"")</f>
        <v/>
      </c>
    </row>
    <row r="166" spans="1:15">
      <c r="A166" t="s">
        <v>15</v>
      </c>
      <c r="B166" s="6" t="s">
        <v>256</v>
      </c>
      <c r="C166" s="6" t="s">
        <v>253</v>
      </c>
      <c r="D166" s="6" t="s">
        <v>89</v>
      </c>
      <c r="E166" s="6" t="s">
        <v>259</v>
      </c>
      <c r="F166" s="6" t="s">
        <v>110</v>
      </c>
      <c r="G166" s="6" t="s">
        <v>111</v>
      </c>
      <c r="H166" s="13">
        <v>17.100000000000001</v>
      </c>
      <c r="J166">
        <f>IFERROR(VLOOKUP(E166,'Affine Heat Rates'!B:E, 3, FALSE), "")</f>
        <v>0</v>
      </c>
      <c r="K166">
        <f>IFERROR(VLOOKUP(E166,'Affine Heat Rates'!B:E, 4, FALSE), "")</f>
        <v>7.8947368421000004</v>
      </c>
      <c r="L166" t="str">
        <f>IFERROR(VLOOKUP(E166,'Max Ramp Rates'!B:E,3,FALSE), "")</f>
        <v/>
      </c>
      <c r="M166" t="str">
        <f>IFERROR(VLOOKUP(E166,'Max Ramp Rates'!B:E,4,FALSE), "")</f>
        <v/>
      </c>
      <c r="N166" t="str">
        <f>IFERROR(VLOOKUP(E166, 'Generation limits'!B:C, 2, FALSE),"")</f>
        <v/>
      </c>
      <c r="O166" t="str">
        <f>IFERROR(VLOOKUP(E166, 'Min Up&amp;Down Times'!B:D, 3, FALSE),"")</f>
        <v/>
      </c>
    </row>
    <row r="167" spans="1:15">
      <c r="A167" t="s">
        <v>15</v>
      </c>
      <c r="B167" s="6" t="s">
        <v>256</v>
      </c>
      <c r="C167" s="6" t="s">
        <v>253</v>
      </c>
      <c r="D167" s="6" t="s">
        <v>89</v>
      </c>
      <c r="E167" s="6" t="s">
        <v>260</v>
      </c>
      <c r="F167" s="6" t="s">
        <v>110</v>
      </c>
      <c r="G167" s="6" t="s">
        <v>111</v>
      </c>
      <c r="H167" s="14">
        <v>17.100000000000001</v>
      </c>
      <c r="J167">
        <f>IFERROR(VLOOKUP(E167,'Affine Heat Rates'!B:E, 3, FALSE), "")</f>
        <v>0</v>
      </c>
      <c r="K167">
        <f>IFERROR(VLOOKUP(E167,'Affine Heat Rates'!B:E, 4, FALSE), "")</f>
        <v>7.8947368421000004</v>
      </c>
      <c r="L167" t="str">
        <f>IFERROR(VLOOKUP(E167,'Max Ramp Rates'!B:E,3,FALSE), "")</f>
        <v/>
      </c>
      <c r="M167" t="str">
        <f>IFERROR(VLOOKUP(E167,'Max Ramp Rates'!B:E,4,FALSE), "")</f>
        <v/>
      </c>
      <c r="N167" t="str">
        <f>IFERROR(VLOOKUP(E167, 'Generation limits'!B:C, 2, FALSE),"")</f>
        <v/>
      </c>
      <c r="O167" t="str">
        <f>IFERROR(VLOOKUP(E167, 'Min Up&amp;Down Times'!B:D, 3, FALSE),"")</f>
        <v/>
      </c>
    </row>
    <row r="168" spans="1:15">
      <c r="A168" t="s">
        <v>15</v>
      </c>
      <c r="B168" s="6" t="s">
        <v>256</v>
      </c>
      <c r="C168" s="6" t="s">
        <v>253</v>
      </c>
      <c r="D168" s="6" t="s">
        <v>89</v>
      </c>
      <c r="E168" s="6" t="s">
        <v>261</v>
      </c>
      <c r="F168" s="6" t="s">
        <v>110</v>
      </c>
      <c r="G168" s="6" t="s">
        <v>111</v>
      </c>
      <c r="H168" s="13">
        <v>17.100000000000001</v>
      </c>
      <c r="J168">
        <f>IFERROR(VLOOKUP(E168,'Affine Heat Rates'!B:E, 3, FALSE), "")</f>
        <v>0</v>
      </c>
      <c r="K168">
        <f>IFERROR(VLOOKUP(E168,'Affine Heat Rates'!B:E, 4, FALSE), "")</f>
        <v>7.8947368421000004</v>
      </c>
      <c r="L168" t="str">
        <f>IFERROR(VLOOKUP(E168,'Max Ramp Rates'!B:E,3,FALSE), "")</f>
        <v/>
      </c>
      <c r="M168" t="str">
        <f>IFERROR(VLOOKUP(E168,'Max Ramp Rates'!B:E,4,FALSE), "")</f>
        <v/>
      </c>
      <c r="N168" t="str">
        <f>IFERROR(VLOOKUP(E168, 'Generation limits'!B:C, 2, FALSE),"")</f>
        <v/>
      </c>
      <c r="O168" t="str">
        <f>IFERROR(VLOOKUP(E168, 'Min Up&amp;Down Times'!B:D, 3, FALSE),"")</f>
        <v/>
      </c>
    </row>
    <row r="169" spans="1:15">
      <c r="A169" t="s">
        <v>15</v>
      </c>
      <c r="B169" s="6" t="s">
        <v>256</v>
      </c>
      <c r="C169" s="6" t="s">
        <v>253</v>
      </c>
      <c r="D169" s="6" t="s">
        <v>89</v>
      </c>
      <c r="E169" s="6" t="s">
        <v>262</v>
      </c>
      <c r="F169" s="6" t="s">
        <v>110</v>
      </c>
      <c r="G169" s="6" t="s">
        <v>111</v>
      </c>
      <c r="H169" s="14">
        <v>17.100000000000001</v>
      </c>
      <c r="J169">
        <f>IFERROR(VLOOKUP(E169,'Affine Heat Rates'!B:E, 3, FALSE), "")</f>
        <v>0</v>
      </c>
      <c r="K169">
        <f>IFERROR(VLOOKUP(E169,'Affine Heat Rates'!B:E, 4, FALSE), "")</f>
        <v>7.8947368421000004</v>
      </c>
      <c r="L169" t="str">
        <f>IFERROR(VLOOKUP(E169,'Max Ramp Rates'!B:E,3,FALSE), "")</f>
        <v/>
      </c>
      <c r="M169" t="str">
        <f>IFERROR(VLOOKUP(E169,'Max Ramp Rates'!B:E,4,FALSE), "")</f>
        <v/>
      </c>
      <c r="N169" t="str">
        <f>IFERROR(VLOOKUP(E169, 'Generation limits'!B:C, 2, FALSE),"")</f>
        <v/>
      </c>
      <c r="O169" t="str">
        <f>IFERROR(VLOOKUP(E169, 'Min Up&amp;Down Times'!B:D, 3, FALSE),"")</f>
        <v/>
      </c>
    </row>
    <row r="170" spans="1:15">
      <c r="A170" t="s">
        <v>15</v>
      </c>
      <c r="B170" s="6" t="s">
        <v>256</v>
      </c>
      <c r="C170" s="6" t="s">
        <v>253</v>
      </c>
      <c r="D170" s="6" t="s">
        <v>89</v>
      </c>
      <c r="E170" s="6" t="s">
        <v>263</v>
      </c>
      <c r="F170" s="6" t="s">
        <v>110</v>
      </c>
      <c r="G170" s="6" t="s">
        <v>111</v>
      </c>
      <c r="H170" s="13">
        <v>17.100000000000001</v>
      </c>
      <c r="J170">
        <f>IFERROR(VLOOKUP(E170,'Affine Heat Rates'!B:E, 3, FALSE), "")</f>
        <v>0</v>
      </c>
      <c r="K170">
        <f>IFERROR(VLOOKUP(E170,'Affine Heat Rates'!B:E, 4, FALSE), "")</f>
        <v>7.8947368421000004</v>
      </c>
      <c r="L170" t="str">
        <f>IFERROR(VLOOKUP(E170,'Max Ramp Rates'!B:E,3,FALSE), "")</f>
        <v/>
      </c>
      <c r="M170" t="str">
        <f>IFERROR(VLOOKUP(E170,'Max Ramp Rates'!B:E,4,FALSE), "")</f>
        <v/>
      </c>
      <c r="N170" t="str">
        <f>IFERROR(VLOOKUP(E170, 'Generation limits'!B:C, 2, FALSE),"")</f>
        <v/>
      </c>
      <c r="O170" t="str">
        <f>IFERROR(VLOOKUP(E170, 'Min Up&amp;Down Times'!B:D, 3, FALSE),"")</f>
        <v/>
      </c>
    </row>
    <row r="171" spans="1:15">
      <c r="A171" t="s">
        <v>15</v>
      </c>
      <c r="B171" s="6" t="s">
        <v>256</v>
      </c>
      <c r="C171" s="6" t="s">
        <v>253</v>
      </c>
      <c r="D171" s="6" t="s">
        <v>89</v>
      </c>
      <c r="E171" s="6" t="s">
        <v>264</v>
      </c>
      <c r="F171" s="6" t="s">
        <v>110</v>
      </c>
      <c r="G171" s="6" t="s">
        <v>111</v>
      </c>
      <c r="H171" s="14">
        <v>17.100000000000001</v>
      </c>
      <c r="J171">
        <f>IFERROR(VLOOKUP(E171,'Affine Heat Rates'!B:E, 3, FALSE), "")</f>
        <v>0</v>
      </c>
      <c r="K171">
        <f>IFERROR(VLOOKUP(E171,'Affine Heat Rates'!B:E, 4, FALSE), "")</f>
        <v>7.8947368421000004</v>
      </c>
      <c r="L171" t="str">
        <f>IFERROR(VLOOKUP(E171,'Max Ramp Rates'!B:E,3,FALSE), "")</f>
        <v/>
      </c>
      <c r="M171" t="str">
        <f>IFERROR(VLOOKUP(E171,'Max Ramp Rates'!B:E,4,FALSE), "")</f>
        <v/>
      </c>
      <c r="N171" t="str">
        <f>IFERROR(VLOOKUP(E171, 'Generation limits'!B:C, 2, FALSE),"")</f>
        <v/>
      </c>
      <c r="O171" t="str">
        <f>IFERROR(VLOOKUP(E171, 'Min Up&amp;Down Times'!B:D, 3, FALSE),"")</f>
        <v/>
      </c>
    </row>
    <row r="172" spans="1:15">
      <c r="A172" t="s">
        <v>15</v>
      </c>
      <c r="B172" s="6" t="s">
        <v>256</v>
      </c>
      <c r="C172" s="6" t="s">
        <v>253</v>
      </c>
      <c r="D172" s="6" t="s">
        <v>89</v>
      </c>
      <c r="E172" s="6" t="s">
        <v>265</v>
      </c>
      <c r="F172" s="6" t="s">
        <v>110</v>
      </c>
      <c r="G172" s="6" t="s">
        <v>111</v>
      </c>
      <c r="H172" s="13">
        <v>17.100000000000001</v>
      </c>
      <c r="J172">
        <f>IFERROR(VLOOKUP(E172,'Affine Heat Rates'!B:E, 3, FALSE), "")</f>
        <v>0</v>
      </c>
      <c r="K172">
        <f>IFERROR(VLOOKUP(E172,'Affine Heat Rates'!B:E, 4, FALSE), "")</f>
        <v>7.8947368421000004</v>
      </c>
      <c r="L172" t="str">
        <f>IFERROR(VLOOKUP(E172,'Max Ramp Rates'!B:E,3,FALSE), "")</f>
        <v/>
      </c>
      <c r="M172" t="str">
        <f>IFERROR(VLOOKUP(E172,'Max Ramp Rates'!B:E,4,FALSE), "")</f>
        <v/>
      </c>
      <c r="N172" t="str">
        <f>IFERROR(VLOOKUP(E172, 'Generation limits'!B:C, 2, FALSE),"")</f>
        <v/>
      </c>
      <c r="O172" t="str">
        <f>IFERROR(VLOOKUP(E172, 'Min Up&amp;Down Times'!B:D, 3, FALSE),"")</f>
        <v/>
      </c>
    </row>
    <row r="173" spans="1:15">
      <c r="A173" t="s">
        <v>15</v>
      </c>
      <c r="B173" s="6" t="s">
        <v>256</v>
      </c>
      <c r="C173" s="6" t="s">
        <v>253</v>
      </c>
      <c r="D173" s="6" t="s">
        <v>89</v>
      </c>
      <c r="E173" s="6" t="s">
        <v>266</v>
      </c>
      <c r="F173" s="6" t="s">
        <v>110</v>
      </c>
      <c r="G173" s="6" t="s">
        <v>111</v>
      </c>
      <c r="H173" s="14">
        <v>17.100000000000001</v>
      </c>
      <c r="J173">
        <f>IFERROR(VLOOKUP(E173,'Affine Heat Rates'!B:E, 3, FALSE), "")</f>
        <v>0</v>
      </c>
      <c r="K173">
        <f>IFERROR(VLOOKUP(E173,'Affine Heat Rates'!B:E, 4, FALSE), "")</f>
        <v>7.8947368421000004</v>
      </c>
      <c r="L173" t="str">
        <f>IFERROR(VLOOKUP(E173,'Max Ramp Rates'!B:E,3,FALSE), "")</f>
        <v/>
      </c>
      <c r="M173" t="str">
        <f>IFERROR(VLOOKUP(E173,'Max Ramp Rates'!B:E,4,FALSE), "")</f>
        <v/>
      </c>
      <c r="N173" t="str">
        <f>IFERROR(VLOOKUP(E173, 'Generation limits'!B:C, 2, FALSE),"")</f>
        <v/>
      </c>
      <c r="O173" t="str">
        <f>IFERROR(VLOOKUP(E173, 'Min Up&amp;Down Times'!B:D, 3, FALSE),"")</f>
        <v/>
      </c>
    </row>
    <row r="174" spans="1:15">
      <c r="A174" t="s">
        <v>15</v>
      </c>
      <c r="B174" s="6" t="s">
        <v>256</v>
      </c>
      <c r="C174" s="6" t="s">
        <v>253</v>
      </c>
      <c r="D174" s="6" t="s">
        <v>89</v>
      </c>
      <c r="E174" s="6" t="s">
        <v>267</v>
      </c>
      <c r="F174" s="6" t="s">
        <v>110</v>
      </c>
      <c r="G174" s="6" t="s">
        <v>111</v>
      </c>
      <c r="H174" s="13">
        <v>17.100000000000001</v>
      </c>
      <c r="J174">
        <f>IFERROR(VLOOKUP(E174,'Affine Heat Rates'!B:E, 3, FALSE), "")</f>
        <v>0</v>
      </c>
      <c r="K174">
        <f>IFERROR(VLOOKUP(E174,'Affine Heat Rates'!B:E, 4, FALSE), "")</f>
        <v>7.8947368421000004</v>
      </c>
      <c r="L174" t="str">
        <f>IFERROR(VLOOKUP(E174,'Max Ramp Rates'!B:E,3,FALSE), "")</f>
        <v/>
      </c>
      <c r="M174" t="str">
        <f>IFERROR(VLOOKUP(E174,'Max Ramp Rates'!B:E,4,FALSE), "")</f>
        <v/>
      </c>
      <c r="N174" t="str">
        <f>IFERROR(VLOOKUP(E174, 'Generation limits'!B:C, 2, FALSE),"")</f>
        <v/>
      </c>
      <c r="O174" t="str">
        <f>IFERROR(VLOOKUP(E174, 'Min Up&amp;Down Times'!B:D, 3, FALSE),"")</f>
        <v/>
      </c>
    </row>
    <row r="175" spans="1:15">
      <c r="A175" t="s">
        <v>15</v>
      </c>
      <c r="B175" s="6" t="s">
        <v>256</v>
      </c>
      <c r="C175" s="6" t="s">
        <v>253</v>
      </c>
      <c r="D175" s="6" t="s">
        <v>89</v>
      </c>
      <c r="E175" s="6" t="s">
        <v>268</v>
      </c>
      <c r="F175" s="6" t="s">
        <v>110</v>
      </c>
      <c r="G175" s="6" t="s">
        <v>111</v>
      </c>
      <c r="H175" s="14">
        <v>17.100000000000001</v>
      </c>
      <c r="J175">
        <f>IFERROR(VLOOKUP(E175,'Affine Heat Rates'!B:E, 3, FALSE), "")</f>
        <v>0</v>
      </c>
      <c r="K175">
        <f>IFERROR(VLOOKUP(E175,'Affine Heat Rates'!B:E, 4, FALSE), "")</f>
        <v>7.8947368421000004</v>
      </c>
      <c r="L175" t="str">
        <f>IFERROR(VLOOKUP(E175,'Max Ramp Rates'!B:E,3,FALSE), "")</f>
        <v/>
      </c>
      <c r="M175" t="str">
        <f>IFERROR(VLOOKUP(E175,'Max Ramp Rates'!B:E,4,FALSE), "")</f>
        <v/>
      </c>
      <c r="N175" t="str">
        <f>IFERROR(VLOOKUP(E175, 'Generation limits'!B:C, 2, FALSE),"")</f>
        <v/>
      </c>
      <c r="O175" t="str">
        <f>IFERROR(VLOOKUP(E175, 'Min Up&amp;Down Times'!B:D, 3, FALSE),"")</f>
        <v/>
      </c>
    </row>
    <row r="176" spans="1:15">
      <c r="A176" t="s">
        <v>15</v>
      </c>
      <c r="B176" s="6" t="s">
        <v>269</v>
      </c>
      <c r="C176" s="6" t="s">
        <v>253</v>
      </c>
      <c r="D176" s="6" t="s">
        <v>149</v>
      </c>
      <c r="E176" s="6" t="s">
        <v>270</v>
      </c>
      <c r="F176" s="6" t="s">
        <v>110</v>
      </c>
      <c r="G176" s="6" t="s">
        <v>111</v>
      </c>
      <c r="H176" s="13">
        <v>21.06</v>
      </c>
      <c r="J176">
        <f>IFERROR(VLOOKUP(E176,'Affine Heat Rates'!B:E, 3, FALSE), "")</f>
        <v>0</v>
      </c>
      <c r="K176">
        <f>IFERROR(VLOOKUP(E176,'Affine Heat Rates'!B:E, 4, FALSE), "")</f>
        <v>7.8947368421000004</v>
      </c>
      <c r="L176" t="str">
        <f>IFERROR(VLOOKUP(E176,'Max Ramp Rates'!B:E,3,FALSE), "")</f>
        <v/>
      </c>
      <c r="M176" t="str">
        <f>IFERROR(VLOOKUP(E176,'Max Ramp Rates'!B:E,4,FALSE), "")</f>
        <v/>
      </c>
      <c r="N176" t="str">
        <f>IFERROR(VLOOKUP(E176, 'Generation limits'!B:C, 2, FALSE),"")</f>
        <v/>
      </c>
      <c r="O176" t="str">
        <f>IFERROR(VLOOKUP(E176, 'Min Up&amp;Down Times'!B:D, 3, FALSE),"")</f>
        <v/>
      </c>
    </row>
    <row r="177" spans="1:15">
      <c r="A177" t="s">
        <v>15</v>
      </c>
      <c r="B177" s="6" t="s">
        <v>271</v>
      </c>
      <c r="C177" s="6" t="s">
        <v>253</v>
      </c>
      <c r="D177" s="6" t="s">
        <v>149</v>
      </c>
      <c r="E177" s="6" t="s">
        <v>272</v>
      </c>
      <c r="F177" s="6" t="s">
        <v>110</v>
      </c>
      <c r="G177" s="6" t="s">
        <v>111</v>
      </c>
      <c r="H177" s="14">
        <v>23.400000000000002</v>
      </c>
      <c r="J177">
        <f>IFERROR(VLOOKUP(E177,'Affine Heat Rates'!B:E, 3, FALSE), "")</f>
        <v>0</v>
      </c>
      <c r="K177">
        <f>IFERROR(VLOOKUP(E177,'Affine Heat Rates'!B:E, 4, FALSE), "")</f>
        <v>7.8947368421000004</v>
      </c>
      <c r="L177" t="str">
        <f>IFERROR(VLOOKUP(E177,'Max Ramp Rates'!B:E,3,FALSE), "")</f>
        <v/>
      </c>
      <c r="M177" t="str">
        <f>IFERROR(VLOOKUP(E177,'Max Ramp Rates'!B:E,4,FALSE), "")</f>
        <v/>
      </c>
      <c r="N177" t="str">
        <f>IFERROR(VLOOKUP(E177, 'Generation limits'!B:C, 2, FALSE),"")</f>
        <v/>
      </c>
      <c r="O177" t="str">
        <f>IFERROR(VLOOKUP(E177, 'Min Up&amp;Down Times'!B:D, 3, FALSE),"")</f>
        <v/>
      </c>
    </row>
    <row r="178" spans="1:15">
      <c r="A178" t="s">
        <v>15</v>
      </c>
      <c r="B178" s="6" t="s">
        <v>271</v>
      </c>
      <c r="C178" s="6" t="s">
        <v>253</v>
      </c>
      <c r="D178" s="6" t="s">
        <v>149</v>
      </c>
      <c r="E178" s="6" t="s">
        <v>273</v>
      </c>
      <c r="F178" s="6" t="s">
        <v>110</v>
      </c>
      <c r="G178" s="6" t="s">
        <v>111</v>
      </c>
      <c r="H178" s="13">
        <v>23.400000000000002</v>
      </c>
      <c r="J178">
        <f>IFERROR(VLOOKUP(E178,'Affine Heat Rates'!B:E, 3, FALSE), "")</f>
        <v>0</v>
      </c>
      <c r="K178">
        <f>IFERROR(VLOOKUP(E178,'Affine Heat Rates'!B:E, 4, FALSE), "")</f>
        <v>7.8947368421000004</v>
      </c>
      <c r="L178" t="str">
        <f>IFERROR(VLOOKUP(E178,'Max Ramp Rates'!B:E,3,FALSE), "")</f>
        <v/>
      </c>
      <c r="M178" t="str">
        <f>IFERROR(VLOOKUP(E178,'Max Ramp Rates'!B:E,4,FALSE), "")</f>
        <v/>
      </c>
      <c r="N178" t="str">
        <f>IFERROR(VLOOKUP(E178, 'Generation limits'!B:C, 2, FALSE),"")</f>
        <v/>
      </c>
      <c r="O178" t="str">
        <f>IFERROR(VLOOKUP(E178, 'Min Up&amp;Down Times'!B:D, 3, FALSE),"")</f>
        <v/>
      </c>
    </row>
    <row r="179" spans="1:15">
      <c r="A179" t="s">
        <v>15</v>
      </c>
      <c r="B179" s="6" t="s">
        <v>274</v>
      </c>
      <c r="C179" s="6" t="s">
        <v>275</v>
      </c>
      <c r="D179" s="6" t="s">
        <v>276</v>
      </c>
      <c r="E179" s="6" t="s">
        <v>277</v>
      </c>
      <c r="F179" s="6" t="s">
        <v>20</v>
      </c>
      <c r="G179" s="6" t="s">
        <v>134</v>
      </c>
      <c r="H179" s="14">
        <v>70</v>
      </c>
      <c r="J179" t="str">
        <f>IFERROR(VLOOKUP(E179,'Affine Heat Rates'!B:E, 3, FALSE), "")</f>
        <v/>
      </c>
      <c r="K179" t="str">
        <f>IFERROR(VLOOKUP(E179,'Affine Heat Rates'!B:E, 4, FALSE), "")</f>
        <v/>
      </c>
      <c r="L179" t="str">
        <f>IFERROR(VLOOKUP(E179,'Max Ramp Rates'!B:E,3,FALSE), "")</f>
        <v/>
      </c>
      <c r="M179" t="str">
        <f>IFERROR(VLOOKUP(E179,'Max Ramp Rates'!B:E,4,FALSE), "")</f>
        <v/>
      </c>
      <c r="N179" t="str">
        <f>IFERROR(VLOOKUP(E179, 'Generation limits'!B:C, 2, FALSE),"")</f>
        <v/>
      </c>
      <c r="O179" t="str">
        <f>IFERROR(VLOOKUP(E179, 'Min Up&amp;Down Times'!B:D, 3, FALSE),"")</f>
        <v/>
      </c>
    </row>
    <row r="180" spans="1:15">
      <c r="A180" t="s">
        <v>15</v>
      </c>
      <c r="B180" s="6" t="s">
        <v>278</v>
      </c>
      <c r="C180" s="6" t="s">
        <v>275</v>
      </c>
      <c r="D180" s="6" t="s">
        <v>276</v>
      </c>
      <c r="E180" s="6" t="s">
        <v>279</v>
      </c>
      <c r="F180" s="6" t="s">
        <v>20</v>
      </c>
      <c r="G180" s="6" t="s">
        <v>134</v>
      </c>
      <c r="H180" s="13">
        <v>34</v>
      </c>
      <c r="J180" t="str">
        <f>IFERROR(VLOOKUP(E180,'Affine Heat Rates'!B:E, 3, FALSE), "")</f>
        <v/>
      </c>
      <c r="K180" t="str">
        <f>IFERROR(VLOOKUP(E180,'Affine Heat Rates'!B:E, 4, FALSE), "")</f>
        <v/>
      </c>
      <c r="L180" t="str">
        <f>IFERROR(VLOOKUP(E180,'Max Ramp Rates'!B:E,3,FALSE), "")</f>
        <v/>
      </c>
      <c r="M180" t="str">
        <f>IFERROR(VLOOKUP(E180,'Max Ramp Rates'!B:E,4,FALSE), "")</f>
        <v/>
      </c>
      <c r="N180" t="str">
        <f>IFERROR(VLOOKUP(E180, 'Generation limits'!B:C, 2, FALSE),"")</f>
        <v/>
      </c>
      <c r="O180" t="str">
        <f>IFERROR(VLOOKUP(E180, 'Min Up&amp;Down Times'!B:D, 3, FALSE),"")</f>
        <v/>
      </c>
    </row>
    <row r="181" spans="1:15">
      <c r="A181" t="s">
        <v>15</v>
      </c>
      <c r="B181" s="6" t="s">
        <v>278</v>
      </c>
      <c r="C181" s="6" t="s">
        <v>275</v>
      </c>
      <c r="D181" s="6" t="s">
        <v>276</v>
      </c>
      <c r="E181" s="6" t="s">
        <v>280</v>
      </c>
      <c r="F181" s="6" t="s">
        <v>20</v>
      </c>
      <c r="G181" s="6" t="s">
        <v>134</v>
      </c>
      <c r="H181" s="14">
        <v>34</v>
      </c>
      <c r="J181" t="str">
        <f>IFERROR(VLOOKUP(E181,'Affine Heat Rates'!B:E, 3, FALSE), "")</f>
        <v/>
      </c>
      <c r="K181" t="str">
        <f>IFERROR(VLOOKUP(E181,'Affine Heat Rates'!B:E, 4, FALSE), "")</f>
        <v/>
      </c>
      <c r="L181" t="str">
        <f>IFERROR(VLOOKUP(E181,'Max Ramp Rates'!B:E,3,FALSE), "")</f>
        <v/>
      </c>
      <c r="M181" t="str">
        <f>IFERROR(VLOOKUP(E181,'Max Ramp Rates'!B:E,4,FALSE), "")</f>
        <v/>
      </c>
      <c r="N181" t="str">
        <f>IFERROR(VLOOKUP(E181, 'Generation limits'!B:C, 2, FALSE),"")</f>
        <v/>
      </c>
      <c r="O181" t="str">
        <f>IFERROR(VLOOKUP(E181, 'Min Up&amp;Down Times'!B:D, 3, FALSE),"")</f>
        <v/>
      </c>
    </row>
    <row r="182" spans="1:15">
      <c r="A182" t="s">
        <v>15</v>
      </c>
      <c r="B182" s="6" t="s">
        <v>281</v>
      </c>
      <c r="C182" s="6" t="s">
        <v>275</v>
      </c>
      <c r="D182" s="6" t="s">
        <v>276</v>
      </c>
      <c r="E182" s="6" t="s">
        <v>282</v>
      </c>
      <c r="F182" s="6" t="s">
        <v>20</v>
      </c>
      <c r="G182" s="6" t="s">
        <v>134</v>
      </c>
      <c r="H182" s="13">
        <v>29</v>
      </c>
      <c r="J182" t="str">
        <f>IFERROR(VLOOKUP(E182,'Affine Heat Rates'!B:E, 3, FALSE), "")</f>
        <v/>
      </c>
      <c r="K182" t="str">
        <f>IFERROR(VLOOKUP(E182,'Affine Heat Rates'!B:E, 4, FALSE), "")</f>
        <v/>
      </c>
      <c r="L182" t="str">
        <f>IFERROR(VLOOKUP(E182,'Max Ramp Rates'!B:E,3,FALSE), "")</f>
        <v/>
      </c>
      <c r="M182" t="str">
        <f>IFERROR(VLOOKUP(E182,'Max Ramp Rates'!B:E,4,FALSE), "")</f>
        <v/>
      </c>
      <c r="N182" t="str">
        <f>IFERROR(VLOOKUP(E182, 'Generation limits'!B:C, 2, FALSE),"")</f>
        <v/>
      </c>
      <c r="O182" t="str">
        <f>IFERROR(VLOOKUP(E182, 'Min Up&amp;Down Times'!B:D, 3, FALSE),"")</f>
        <v/>
      </c>
    </row>
    <row r="183" spans="1:15">
      <c r="A183" t="s">
        <v>15</v>
      </c>
      <c r="B183" s="6" t="s">
        <v>283</v>
      </c>
      <c r="C183" s="6" t="s">
        <v>275</v>
      </c>
      <c r="D183" s="6" t="s">
        <v>276</v>
      </c>
      <c r="E183" s="6" t="s">
        <v>284</v>
      </c>
      <c r="F183" s="6" t="s">
        <v>20</v>
      </c>
      <c r="G183" s="6" t="s">
        <v>21</v>
      </c>
      <c r="H183" s="14">
        <v>40</v>
      </c>
      <c r="J183" t="str">
        <f>IFERROR(VLOOKUP(E183,'Affine Heat Rates'!B:E, 3, FALSE), "")</f>
        <v/>
      </c>
      <c r="K183" t="str">
        <f>IFERROR(VLOOKUP(E183,'Affine Heat Rates'!B:E, 4, FALSE), "")</f>
        <v/>
      </c>
      <c r="L183" t="str">
        <f>IFERROR(VLOOKUP(E183,'Max Ramp Rates'!B:E,3,FALSE), "")</f>
        <v/>
      </c>
      <c r="M183" t="str">
        <f>IFERROR(VLOOKUP(E183,'Max Ramp Rates'!B:E,4,FALSE), "")</f>
        <v/>
      </c>
      <c r="N183" t="str">
        <f>IFERROR(VLOOKUP(E183, 'Generation limits'!B:C, 2, FALSE),"")</f>
        <v/>
      </c>
      <c r="O183" t="str">
        <f>IFERROR(VLOOKUP(E183, 'Min Up&amp;Down Times'!B:D, 3, FALSE),"")</f>
        <v/>
      </c>
    </row>
    <row r="184" spans="1:15">
      <c r="A184" t="s">
        <v>15</v>
      </c>
      <c r="B184" s="6" t="s">
        <v>283</v>
      </c>
      <c r="C184" s="6" t="s">
        <v>275</v>
      </c>
      <c r="D184" s="6" t="s">
        <v>276</v>
      </c>
      <c r="E184" s="6" t="s">
        <v>285</v>
      </c>
      <c r="F184" s="6" t="s">
        <v>20</v>
      </c>
      <c r="G184" s="6" t="s">
        <v>21</v>
      </c>
      <c r="H184" s="13">
        <v>41</v>
      </c>
      <c r="J184" t="str">
        <f>IFERROR(VLOOKUP(E184,'Affine Heat Rates'!B:E, 3, FALSE), "")</f>
        <v/>
      </c>
      <c r="K184" t="str">
        <f>IFERROR(VLOOKUP(E184,'Affine Heat Rates'!B:E, 4, FALSE), "")</f>
        <v/>
      </c>
      <c r="L184" t="str">
        <f>IFERROR(VLOOKUP(E184,'Max Ramp Rates'!B:E,3,FALSE), "")</f>
        <v/>
      </c>
      <c r="M184" t="str">
        <f>IFERROR(VLOOKUP(E184,'Max Ramp Rates'!B:E,4,FALSE), "")</f>
        <v/>
      </c>
      <c r="N184" t="str">
        <f>IFERROR(VLOOKUP(E184, 'Generation limits'!B:C, 2, FALSE),"")</f>
        <v/>
      </c>
      <c r="O184" t="str">
        <f>IFERROR(VLOOKUP(E184, 'Min Up&amp;Down Times'!B:D, 3, FALSE),"")</f>
        <v/>
      </c>
    </row>
    <row r="185" spans="1:15">
      <c r="A185" t="s">
        <v>15</v>
      </c>
      <c r="B185" s="6" t="s">
        <v>283</v>
      </c>
      <c r="C185" s="6" t="s">
        <v>275</v>
      </c>
      <c r="D185" s="6" t="s">
        <v>276</v>
      </c>
      <c r="E185" s="6" t="s">
        <v>286</v>
      </c>
      <c r="F185" s="6" t="s">
        <v>20</v>
      </c>
      <c r="G185" s="6" t="s">
        <v>21</v>
      </c>
      <c r="H185" s="14">
        <v>80</v>
      </c>
      <c r="J185" t="str">
        <f>IFERROR(VLOOKUP(E185,'Affine Heat Rates'!B:E, 3, FALSE), "")</f>
        <v/>
      </c>
      <c r="K185" t="str">
        <f>IFERROR(VLOOKUP(E185,'Affine Heat Rates'!B:E, 4, FALSE), "")</f>
        <v/>
      </c>
      <c r="L185" t="str">
        <f>IFERROR(VLOOKUP(E185,'Max Ramp Rates'!B:E,3,FALSE), "")</f>
        <v/>
      </c>
      <c r="M185" t="str">
        <f>IFERROR(VLOOKUP(E185,'Max Ramp Rates'!B:E,4,FALSE), "")</f>
        <v/>
      </c>
      <c r="N185" t="str">
        <f>IFERROR(VLOOKUP(E185, 'Generation limits'!B:C, 2, FALSE),"")</f>
        <v/>
      </c>
      <c r="O185" t="str">
        <f>IFERROR(VLOOKUP(E185, 'Min Up&amp;Down Times'!B:D, 3, FALSE),"")</f>
        <v/>
      </c>
    </row>
    <row r="186" spans="1:15">
      <c r="A186" t="s">
        <v>15</v>
      </c>
      <c r="B186" s="6" t="s">
        <v>283</v>
      </c>
      <c r="C186" s="6" t="s">
        <v>275</v>
      </c>
      <c r="D186" s="6" t="s">
        <v>276</v>
      </c>
      <c r="E186" s="6" t="s">
        <v>287</v>
      </c>
      <c r="F186" s="6" t="s">
        <v>20</v>
      </c>
      <c r="G186" s="6" t="s">
        <v>21</v>
      </c>
      <c r="H186" s="13">
        <v>82.5</v>
      </c>
      <c r="J186" t="str">
        <f>IFERROR(VLOOKUP(E186,'Affine Heat Rates'!B:E, 3, FALSE), "")</f>
        <v/>
      </c>
      <c r="K186" t="str">
        <f>IFERROR(VLOOKUP(E186,'Affine Heat Rates'!B:E, 4, FALSE), "")</f>
        <v/>
      </c>
      <c r="L186" t="str">
        <f>IFERROR(VLOOKUP(E186,'Max Ramp Rates'!B:E,3,FALSE), "")</f>
        <v/>
      </c>
      <c r="M186" t="str">
        <f>IFERROR(VLOOKUP(E186,'Max Ramp Rates'!B:E,4,FALSE), "")</f>
        <v/>
      </c>
      <c r="N186" t="str">
        <f>IFERROR(VLOOKUP(E186, 'Generation limits'!B:C, 2, FALSE),"")</f>
        <v/>
      </c>
      <c r="O186" t="str">
        <f>IFERROR(VLOOKUP(E186, 'Min Up&amp;Down Times'!B:D, 3, FALSE),"")</f>
        <v/>
      </c>
    </row>
    <row r="187" spans="1:15">
      <c r="A187" t="s">
        <v>15</v>
      </c>
      <c r="B187" s="6" t="s">
        <v>288</v>
      </c>
      <c r="C187" s="6" t="s">
        <v>275</v>
      </c>
      <c r="D187" s="6" t="s">
        <v>276</v>
      </c>
      <c r="E187" s="6" t="s">
        <v>289</v>
      </c>
      <c r="F187" s="6" t="s">
        <v>20</v>
      </c>
      <c r="G187" s="6" t="s">
        <v>134</v>
      </c>
      <c r="H187" s="14">
        <v>300</v>
      </c>
      <c r="J187" t="str">
        <f>IFERROR(VLOOKUP(E187,'Affine Heat Rates'!B:E, 3, FALSE), "")</f>
        <v/>
      </c>
      <c r="K187" t="str">
        <f>IFERROR(VLOOKUP(E187,'Affine Heat Rates'!B:E, 4, FALSE), "")</f>
        <v/>
      </c>
      <c r="L187" t="str">
        <f>IFERROR(VLOOKUP(E187,'Max Ramp Rates'!B:E,3,FALSE), "")</f>
        <v/>
      </c>
      <c r="M187" t="str">
        <f>IFERROR(VLOOKUP(E187,'Max Ramp Rates'!B:E,4,FALSE), "")</f>
        <v/>
      </c>
      <c r="N187" t="str">
        <f>IFERROR(VLOOKUP(E187, 'Generation limits'!B:C, 2, FALSE),"")</f>
        <v/>
      </c>
      <c r="O187" t="str">
        <f>IFERROR(VLOOKUP(E187, 'Min Up&amp;Down Times'!B:D, 3, FALSE),"")</f>
        <v/>
      </c>
    </row>
    <row r="188" spans="1:15">
      <c r="A188" t="s">
        <v>15</v>
      </c>
      <c r="B188" s="6" t="s">
        <v>288</v>
      </c>
      <c r="C188" s="6" t="s">
        <v>275</v>
      </c>
      <c r="D188" s="6" t="s">
        <v>276</v>
      </c>
      <c r="E188" s="6" t="s">
        <v>290</v>
      </c>
      <c r="F188" s="6" t="s">
        <v>20</v>
      </c>
      <c r="G188" s="6" t="s">
        <v>134</v>
      </c>
      <c r="H188" s="13">
        <v>300</v>
      </c>
      <c r="J188" t="str">
        <f>IFERROR(VLOOKUP(E188,'Affine Heat Rates'!B:E, 3, FALSE), "")</f>
        <v/>
      </c>
      <c r="K188" t="str">
        <f>IFERROR(VLOOKUP(E188,'Affine Heat Rates'!B:E, 4, FALSE), "")</f>
        <v/>
      </c>
      <c r="L188" t="str">
        <f>IFERROR(VLOOKUP(E188,'Max Ramp Rates'!B:E,3,FALSE), "")</f>
        <v/>
      </c>
      <c r="M188" t="str">
        <f>IFERROR(VLOOKUP(E188,'Max Ramp Rates'!B:E,4,FALSE), "")</f>
        <v/>
      </c>
      <c r="N188" t="str">
        <f>IFERROR(VLOOKUP(E188, 'Generation limits'!B:C, 2, FALSE),"")</f>
        <v/>
      </c>
      <c r="O188" t="str">
        <f>IFERROR(VLOOKUP(E188, 'Min Up&amp;Down Times'!B:D, 3, FALSE),"")</f>
        <v/>
      </c>
    </row>
    <row r="189" spans="1:15">
      <c r="A189" t="s">
        <v>15</v>
      </c>
      <c r="B189" s="6" t="s">
        <v>288</v>
      </c>
      <c r="C189" s="6" t="s">
        <v>275</v>
      </c>
      <c r="D189" s="6" t="s">
        <v>276</v>
      </c>
      <c r="E189" s="6" t="s">
        <v>291</v>
      </c>
      <c r="F189" s="6" t="s">
        <v>20</v>
      </c>
      <c r="G189" s="6" t="s">
        <v>134</v>
      </c>
      <c r="H189" s="14">
        <v>300</v>
      </c>
      <c r="J189" t="str">
        <f>IFERROR(VLOOKUP(E189,'Affine Heat Rates'!B:E, 3, FALSE), "")</f>
        <v/>
      </c>
      <c r="K189" t="str">
        <f>IFERROR(VLOOKUP(E189,'Affine Heat Rates'!B:E, 4, FALSE), "")</f>
        <v/>
      </c>
      <c r="L189" t="str">
        <f>IFERROR(VLOOKUP(E189,'Max Ramp Rates'!B:E,3,FALSE), "")</f>
        <v/>
      </c>
      <c r="M189" t="str">
        <f>IFERROR(VLOOKUP(E189,'Max Ramp Rates'!B:E,4,FALSE), "")</f>
        <v/>
      </c>
      <c r="N189" t="str">
        <f>IFERROR(VLOOKUP(E189, 'Generation limits'!B:C, 2, FALSE),"")</f>
        <v/>
      </c>
      <c r="O189" t="str">
        <f>IFERROR(VLOOKUP(E189, 'Min Up&amp;Down Times'!B:D, 3, FALSE),"")</f>
        <v/>
      </c>
    </row>
    <row r="190" spans="1:15">
      <c r="A190" t="s">
        <v>15</v>
      </c>
      <c r="B190" s="6" t="s">
        <v>288</v>
      </c>
      <c r="C190" s="6" t="s">
        <v>275</v>
      </c>
      <c r="D190" s="6" t="s">
        <v>276</v>
      </c>
      <c r="E190" s="6" t="s">
        <v>292</v>
      </c>
      <c r="F190" s="6" t="s">
        <v>20</v>
      </c>
      <c r="G190" s="6" t="s">
        <v>134</v>
      </c>
      <c r="H190" s="13">
        <v>300</v>
      </c>
      <c r="J190" t="str">
        <f>IFERROR(VLOOKUP(E190,'Affine Heat Rates'!B:E, 3, FALSE), "")</f>
        <v/>
      </c>
      <c r="K190" t="str">
        <f>IFERROR(VLOOKUP(E190,'Affine Heat Rates'!B:E, 4, FALSE), "")</f>
        <v/>
      </c>
      <c r="L190" t="str">
        <f>IFERROR(VLOOKUP(E190,'Max Ramp Rates'!B:E,3,FALSE), "")</f>
        <v/>
      </c>
      <c r="M190" t="str">
        <f>IFERROR(VLOOKUP(E190,'Max Ramp Rates'!B:E,4,FALSE), "")</f>
        <v/>
      </c>
      <c r="N190" t="str">
        <f>IFERROR(VLOOKUP(E190, 'Generation limits'!B:C, 2, FALSE),"")</f>
        <v/>
      </c>
      <c r="O190" t="str">
        <f>IFERROR(VLOOKUP(E190, 'Min Up&amp;Down Times'!B:D, 3, FALSE),"")</f>
        <v/>
      </c>
    </row>
    <row r="191" spans="1:15">
      <c r="A191" t="s">
        <v>15</v>
      </c>
      <c r="B191" s="6" t="s">
        <v>288</v>
      </c>
      <c r="C191" s="6" t="s">
        <v>275</v>
      </c>
      <c r="D191" s="6" t="s">
        <v>276</v>
      </c>
      <c r="E191" s="6" t="s">
        <v>293</v>
      </c>
      <c r="F191" s="6" t="s">
        <v>20</v>
      </c>
      <c r="G191" s="6" t="s">
        <v>134</v>
      </c>
      <c r="H191" s="14">
        <v>300</v>
      </c>
      <c r="J191" t="str">
        <f>IFERROR(VLOOKUP(E191,'Affine Heat Rates'!B:E, 3, FALSE), "")</f>
        <v/>
      </c>
      <c r="K191" t="str">
        <f>IFERROR(VLOOKUP(E191,'Affine Heat Rates'!B:E, 4, FALSE), "")</f>
        <v/>
      </c>
      <c r="L191" t="str">
        <f>IFERROR(VLOOKUP(E191,'Max Ramp Rates'!B:E,3,FALSE), "")</f>
        <v/>
      </c>
      <c r="M191" t="str">
        <f>IFERROR(VLOOKUP(E191,'Max Ramp Rates'!B:E,4,FALSE), "")</f>
        <v/>
      </c>
      <c r="N191" t="str">
        <f>IFERROR(VLOOKUP(E191, 'Generation limits'!B:C, 2, FALSE),"")</f>
        <v/>
      </c>
      <c r="O191" t="str">
        <f>IFERROR(VLOOKUP(E191, 'Min Up&amp;Down Times'!B:D, 3, FALSE),"")</f>
        <v/>
      </c>
    </row>
    <row r="192" spans="1:15">
      <c r="A192" t="s">
        <v>15</v>
      </c>
      <c r="B192" s="6" t="s">
        <v>288</v>
      </c>
      <c r="C192" s="6" t="s">
        <v>275</v>
      </c>
      <c r="D192" s="6" t="s">
        <v>276</v>
      </c>
      <c r="E192" s="6" t="s">
        <v>294</v>
      </c>
      <c r="F192" s="6" t="s">
        <v>20</v>
      </c>
      <c r="G192" s="6" t="s">
        <v>134</v>
      </c>
      <c r="H192" s="13">
        <v>300</v>
      </c>
      <c r="J192" t="str">
        <f>IFERROR(VLOOKUP(E192,'Affine Heat Rates'!B:E, 3, FALSE), "")</f>
        <v/>
      </c>
      <c r="K192" t="str">
        <f>IFERROR(VLOOKUP(E192,'Affine Heat Rates'!B:E, 4, FALSE), "")</f>
        <v/>
      </c>
      <c r="L192" t="str">
        <f>IFERROR(VLOOKUP(E192,'Max Ramp Rates'!B:E,3,FALSE), "")</f>
        <v/>
      </c>
      <c r="M192" t="str">
        <f>IFERROR(VLOOKUP(E192,'Max Ramp Rates'!B:E,4,FALSE), "")</f>
        <v/>
      </c>
      <c r="N192" t="str">
        <f>IFERROR(VLOOKUP(E192, 'Generation limits'!B:C, 2, FALSE),"")</f>
        <v/>
      </c>
      <c r="O192" t="str">
        <f>IFERROR(VLOOKUP(E192, 'Min Up&amp;Down Times'!B:D, 3, FALSE),"")</f>
        <v/>
      </c>
    </row>
    <row r="193" spans="1:15">
      <c r="A193" t="s">
        <v>15</v>
      </c>
      <c r="B193" s="6" t="s">
        <v>295</v>
      </c>
      <c r="C193" s="6" t="s">
        <v>275</v>
      </c>
      <c r="D193" s="6" t="s">
        <v>276</v>
      </c>
      <c r="E193" s="6" t="s">
        <v>296</v>
      </c>
      <c r="F193" s="6" t="s">
        <v>20</v>
      </c>
      <c r="G193" s="6" t="s">
        <v>134</v>
      </c>
      <c r="H193" s="14">
        <v>93</v>
      </c>
      <c r="J193" t="str">
        <f>IFERROR(VLOOKUP(E193,'Affine Heat Rates'!B:E, 3, FALSE), "")</f>
        <v/>
      </c>
      <c r="K193" t="str">
        <f>IFERROR(VLOOKUP(E193,'Affine Heat Rates'!B:E, 4, FALSE), "")</f>
        <v/>
      </c>
      <c r="L193" t="str">
        <f>IFERROR(VLOOKUP(E193,'Max Ramp Rates'!B:E,3,FALSE), "")</f>
        <v/>
      </c>
      <c r="M193" t="str">
        <f>IFERROR(VLOOKUP(E193,'Max Ramp Rates'!B:E,4,FALSE), "")</f>
        <v/>
      </c>
      <c r="N193" t="str">
        <f>IFERROR(VLOOKUP(E193, 'Generation limits'!B:C, 2, FALSE),"")</f>
        <v/>
      </c>
      <c r="O193" t="str">
        <f>IFERROR(VLOOKUP(E193, 'Min Up&amp;Down Times'!B:D, 3, FALSE),"")</f>
        <v/>
      </c>
    </row>
    <row r="194" spans="1:15">
      <c r="A194" t="s">
        <v>15</v>
      </c>
      <c r="B194" s="6" t="s">
        <v>295</v>
      </c>
      <c r="C194" s="6" t="s">
        <v>275</v>
      </c>
      <c r="D194" s="6" t="s">
        <v>276</v>
      </c>
      <c r="E194" s="6" t="s">
        <v>297</v>
      </c>
      <c r="F194" s="6" t="s">
        <v>20</v>
      </c>
      <c r="G194" s="6" t="s">
        <v>134</v>
      </c>
      <c r="H194" s="13">
        <v>93</v>
      </c>
      <c r="J194" t="str">
        <f>IFERROR(VLOOKUP(E194,'Affine Heat Rates'!B:E, 3, FALSE), "")</f>
        <v/>
      </c>
      <c r="K194" t="str">
        <f>IFERROR(VLOOKUP(E194,'Affine Heat Rates'!B:E, 4, FALSE), "")</f>
        <v/>
      </c>
      <c r="L194" t="str">
        <f>IFERROR(VLOOKUP(E194,'Max Ramp Rates'!B:E,3,FALSE), "")</f>
        <v/>
      </c>
      <c r="M194" t="str">
        <f>IFERROR(VLOOKUP(E194,'Max Ramp Rates'!B:E,4,FALSE), "")</f>
        <v/>
      </c>
      <c r="N194" t="str">
        <f>IFERROR(VLOOKUP(E194, 'Generation limits'!B:C, 2, FALSE),"")</f>
        <v/>
      </c>
      <c r="O194" t="str">
        <f>IFERROR(VLOOKUP(E194, 'Min Up&amp;Down Times'!B:D, 3, FALSE),"")</f>
        <v/>
      </c>
    </row>
    <row r="195" spans="1:15">
      <c r="A195" t="s">
        <v>15</v>
      </c>
      <c r="B195" s="6" t="s">
        <v>295</v>
      </c>
      <c r="C195" s="6" t="s">
        <v>275</v>
      </c>
      <c r="D195" s="6" t="s">
        <v>276</v>
      </c>
      <c r="E195" s="6" t="s">
        <v>298</v>
      </c>
      <c r="F195" s="6" t="s">
        <v>20</v>
      </c>
      <c r="G195" s="6" t="s">
        <v>134</v>
      </c>
      <c r="H195" s="14">
        <v>93</v>
      </c>
      <c r="J195" t="str">
        <f>IFERROR(VLOOKUP(E195,'Affine Heat Rates'!B:E, 3, FALSE), "")</f>
        <v/>
      </c>
      <c r="K195" t="str">
        <f>IFERROR(VLOOKUP(E195,'Affine Heat Rates'!B:E, 4, FALSE), "")</f>
        <v/>
      </c>
      <c r="L195" t="str">
        <f>IFERROR(VLOOKUP(E195,'Max Ramp Rates'!B:E,3,FALSE), "")</f>
        <v/>
      </c>
      <c r="M195" t="str">
        <f>IFERROR(VLOOKUP(E195,'Max Ramp Rates'!B:E,4,FALSE), "")</f>
        <v/>
      </c>
      <c r="N195" t="str">
        <f>IFERROR(VLOOKUP(E195, 'Generation limits'!B:C, 2, FALSE),"")</f>
        <v/>
      </c>
      <c r="O195" t="str">
        <f>IFERROR(VLOOKUP(E195, 'Min Up&amp;Down Times'!B:D, 3, FALSE),"")</f>
        <v/>
      </c>
    </row>
    <row r="196" spans="1:15">
      <c r="A196" t="s">
        <v>15</v>
      </c>
      <c r="B196" s="6" t="s">
        <v>295</v>
      </c>
      <c r="C196" s="6" t="s">
        <v>275</v>
      </c>
      <c r="D196" s="6" t="s">
        <v>276</v>
      </c>
      <c r="E196" s="6" t="s">
        <v>299</v>
      </c>
      <c r="F196" s="6" t="s">
        <v>20</v>
      </c>
      <c r="G196" s="6" t="s">
        <v>134</v>
      </c>
      <c r="H196" s="13">
        <v>103</v>
      </c>
      <c r="J196" t="str">
        <f>IFERROR(VLOOKUP(E196,'Affine Heat Rates'!B:E, 3, FALSE), "")</f>
        <v/>
      </c>
      <c r="K196" t="str">
        <f>IFERROR(VLOOKUP(E196,'Affine Heat Rates'!B:E, 4, FALSE), "")</f>
        <v/>
      </c>
      <c r="L196" t="str">
        <f>IFERROR(VLOOKUP(E196,'Max Ramp Rates'!B:E,3,FALSE), "")</f>
        <v/>
      </c>
      <c r="M196" t="str">
        <f>IFERROR(VLOOKUP(E196,'Max Ramp Rates'!B:E,4,FALSE), "")</f>
        <v/>
      </c>
      <c r="N196" t="str">
        <f>IFERROR(VLOOKUP(E196, 'Generation limits'!B:C, 2, FALSE),"")</f>
        <v/>
      </c>
      <c r="O196" t="str">
        <f>IFERROR(VLOOKUP(E196, 'Min Up&amp;Down Times'!B:D, 3, FALSE),"")</f>
        <v/>
      </c>
    </row>
    <row r="197" spans="1:15">
      <c r="A197" t="s">
        <v>15</v>
      </c>
      <c r="B197" s="6" t="s">
        <v>295</v>
      </c>
      <c r="C197" s="6" t="s">
        <v>275</v>
      </c>
      <c r="D197" s="6" t="s">
        <v>276</v>
      </c>
      <c r="E197" s="6" t="s">
        <v>300</v>
      </c>
      <c r="F197" s="6" t="s">
        <v>20</v>
      </c>
      <c r="G197" s="6" t="s">
        <v>134</v>
      </c>
      <c r="H197" s="14">
        <v>73</v>
      </c>
      <c r="J197" t="str">
        <f>IFERROR(VLOOKUP(E197,'Affine Heat Rates'!B:E, 3, FALSE), "")</f>
        <v/>
      </c>
      <c r="K197" t="str">
        <f>IFERROR(VLOOKUP(E197,'Affine Heat Rates'!B:E, 4, FALSE), "")</f>
        <v/>
      </c>
      <c r="L197" t="str">
        <f>IFERROR(VLOOKUP(E197,'Max Ramp Rates'!B:E,3,FALSE), "")</f>
        <v/>
      </c>
      <c r="M197" t="str">
        <f>IFERROR(VLOOKUP(E197,'Max Ramp Rates'!B:E,4,FALSE), "")</f>
        <v/>
      </c>
      <c r="N197" t="str">
        <f>IFERROR(VLOOKUP(E197, 'Generation limits'!B:C, 2, FALSE),"")</f>
        <v/>
      </c>
      <c r="O197" t="str">
        <f>IFERROR(VLOOKUP(E197, 'Min Up&amp;Down Times'!B:D, 3, FALSE),"")</f>
        <v/>
      </c>
    </row>
    <row r="198" spans="1:15">
      <c r="A198" t="s">
        <v>15</v>
      </c>
      <c r="B198" s="6" t="s">
        <v>295</v>
      </c>
      <c r="C198" s="6" t="s">
        <v>275</v>
      </c>
      <c r="D198" s="6" t="s">
        <v>276</v>
      </c>
      <c r="E198" s="6" t="s">
        <v>301</v>
      </c>
      <c r="F198" s="6" t="s">
        <v>20</v>
      </c>
      <c r="G198" s="6" t="s">
        <v>134</v>
      </c>
      <c r="H198" s="13">
        <v>73</v>
      </c>
      <c r="J198" t="str">
        <f>IFERROR(VLOOKUP(E198,'Affine Heat Rates'!B:E, 3, FALSE), "")</f>
        <v/>
      </c>
      <c r="K198" t="str">
        <f>IFERROR(VLOOKUP(E198,'Affine Heat Rates'!B:E, 4, FALSE), "")</f>
        <v/>
      </c>
      <c r="L198" t="str">
        <f>IFERROR(VLOOKUP(E198,'Max Ramp Rates'!B:E,3,FALSE), "")</f>
        <v/>
      </c>
      <c r="M198" t="str">
        <f>IFERROR(VLOOKUP(E198,'Max Ramp Rates'!B:E,4,FALSE), "")</f>
        <v/>
      </c>
      <c r="N198" t="str">
        <f>IFERROR(VLOOKUP(E198, 'Generation limits'!B:C, 2, FALSE),"")</f>
        <v/>
      </c>
      <c r="O198" t="str">
        <f>IFERROR(VLOOKUP(E198, 'Min Up&amp;Down Times'!B:D, 3, FALSE),"")</f>
        <v/>
      </c>
    </row>
    <row r="199" spans="1:15">
      <c r="A199" t="s">
        <v>15</v>
      </c>
      <c r="B199" s="6" t="s">
        <v>295</v>
      </c>
      <c r="C199" s="6" t="s">
        <v>275</v>
      </c>
      <c r="D199" s="6" t="s">
        <v>276</v>
      </c>
      <c r="E199" s="6" t="s">
        <v>302</v>
      </c>
      <c r="F199" s="6" t="s">
        <v>20</v>
      </c>
      <c r="G199" s="6" t="s">
        <v>134</v>
      </c>
      <c r="H199" s="14">
        <v>73</v>
      </c>
      <c r="J199" t="str">
        <f>IFERROR(VLOOKUP(E199,'Affine Heat Rates'!B:E, 3, FALSE), "")</f>
        <v/>
      </c>
      <c r="K199" t="str">
        <f>IFERROR(VLOOKUP(E199,'Affine Heat Rates'!B:E, 4, FALSE), "")</f>
        <v/>
      </c>
      <c r="L199" t="str">
        <f>IFERROR(VLOOKUP(E199,'Max Ramp Rates'!B:E,3,FALSE), "")</f>
        <v/>
      </c>
      <c r="M199" t="str">
        <f>IFERROR(VLOOKUP(E199,'Max Ramp Rates'!B:E,4,FALSE), "")</f>
        <v/>
      </c>
      <c r="N199" t="str">
        <f>IFERROR(VLOOKUP(E199, 'Generation limits'!B:C, 2, FALSE),"")</f>
        <v/>
      </c>
      <c r="O199" t="str">
        <f>IFERROR(VLOOKUP(E199, 'Min Up&amp;Down Times'!B:D, 3, FALSE),"")</f>
        <v/>
      </c>
    </row>
    <row r="200" spans="1:15">
      <c r="A200" t="s">
        <v>15</v>
      </c>
      <c r="B200" s="6" t="s">
        <v>295</v>
      </c>
      <c r="C200" s="6" t="s">
        <v>275</v>
      </c>
      <c r="D200" s="6" t="s">
        <v>276</v>
      </c>
      <c r="E200" s="6" t="s">
        <v>303</v>
      </c>
      <c r="F200" s="6" t="s">
        <v>20</v>
      </c>
      <c r="G200" s="6" t="s">
        <v>134</v>
      </c>
      <c r="H200" s="13">
        <v>73</v>
      </c>
      <c r="J200" t="str">
        <f>IFERROR(VLOOKUP(E200,'Affine Heat Rates'!B:E, 3, FALSE), "")</f>
        <v/>
      </c>
      <c r="K200" t="str">
        <f>IFERROR(VLOOKUP(E200,'Affine Heat Rates'!B:E, 4, FALSE), "")</f>
        <v/>
      </c>
      <c r="L200" t="str">
        <f>IFERROR(VLOOKUP(E200,'Max Ramp Rates'!B:E,3,FALSE), "")</f>
        <v/>
      </c>
      <c r="M200" t="str">
        <f>IFERROR(VLOOKUP(E200,'Max Ramp Rates'!B:E,4,FALSE), "")</f>
        <v/>
      </c>
      <c r="N200" t="str">
        <f>IFERROR(VLOOKUP(E200, 'Generation limits'!B:C, 2, FALSE),"")</f>
        <v/>
      </c>
      <c r="O200" t="str">
        <f>IFERROR(VLOOKUP(E200, 'Min Up&amp;Down Times'!B:D, 3, FALSE),"")</f>
        <v/>
      </c>
    </row>
    <row r="201" spans="1:15">
      <c r="A201" t="s">
        <v>15</v>
      </c>
      <c r="B201" s="6" t="s">
        <v>304</v>
      </c>
      <c r="C201" s="6" t="s">
        <v>275</v>
      </c>
      <c r="D201" s="6" t="s">
        <v>276</v>
      </c>
      <c r="E201" s="6" t="s">
        <v>305</v>
      </c>
      <c r="F201" s="6" t="s">
        <v>39</v>
      </c>
      <c r="G201" s="6" t="s">
        <v>104</v>
      </c>
      <c r="H201" s="14">
        <v>33</v>
      </c>
      <c r="J201" t="str">
        <f>IFERROR(VLOOKUP(E201,'Affine Heat Rates'!B:E, 3, FALSE), "")</f>
        <v/>
      </c>
      <c r="K201" t="str">
        <f>IFERROR(VLOOKUP(E201,'Affine Heat Rates'!B:E, 4, FALSE), "")</f>
        <v/>
      </c>
      <c r="L201" t="str">
        <f>IFERROR(VLOOKUP(E201,'Max Ramp Rates'!B:E,3,FALSE), "")</f>
        <v/>
      </c>
      <c r="M201" t="str">
        <f>IFERROR(VLOOKUP(E201,'Max Ramp Rates'!B:E,4,FALSE), "")</f>
        <v/>
      </c>
      <c r="N201" t="str">
        <f>IFERROR(VLOOKUP(E201, 'Generation limits'!B:C, 2, FALSE),"")</f>
        <v/>
      </c>
      <c r="O201" t="str">
        <f>IFERROR(VLOOKUP(E201, 'Min Up&amp;Down Times'!B:D, 3, FALSE),"")</f>
        <v/>
      </c>
    </row>
    <row r="202" spans="1:15">
      <c r="A202" t="s">
        <v>15</v>
      </c>
      <c r="B202" s="6" t="s">
        <v>304</v>
      </c>
      <c r="C202" s="6" t="s">
        <v>275</v>
      </c>
      <c r="D202" s="6" t="s">
        <v>276</v>
      </c>
      <c r="E202" s="6" t="s">
        <v>306</v>
      </c>
      <c r="F202" s="6" t="s">
        <v>39</v>
      </c>
      <c r="G202" s="6" t="s">
        <v>104</v>
      </c>
      <c r="H202" s="13">
        <v>33</v>
      </c>
      <c r="J202" t="str">
        <f>IFERROR(VLOOKUP(E202,'Affine Heat Rates'!B:E, 3, FALSE), "")</f>
        <v/>
      </c>
      <c r="K202" t="str">
        <f>IFERROR(VLOOKUP(E202,'Affine Heat Rates'!B:E, 4, FALSE), "")</f>
        <v/>
      </c>
      <c r="L202" t="str">
        <f>IFERROR(VLOOKUP(E202,'Max Ramp Rates'!B:E,3,FALSE), "")</f>
        <v/>
      </c>
      <c r="M202" t="str">
        <f>IFERROR(VLOOKUP(E202,'Max Ramp Rates'!B:E,4,FALSE), "")</f>
        <v/>
      </c>
      <c r="N202" t="str">
        <f>IFERROR(VLOOKUP(E202, 'Generation limits'!B:C, 2, FALSE),"")</f>
        <v/>
      </c>
      <c r="O202" t="str">
        <f>IFERROR(VLOOKUP(E202, 'Min Up&amp;Down Times'!B:D, 3, FALSE),"")</f>
        <v/>
      </c>
    </row>
    <row r="203" spans="1:15">
      <c r="A203" t="s">
        <v>15</v>
      </c>
      <c r="B203" s="6" t="s">
        <v>307</v>
      </c>
      <c r="C203" s="6" t="s">
        <v>275</v>
      </c>
      <c r="D203" s="6" t="s">
        <v>276</v>
      </c>
      <c r="E203" s="6" t="s">
        <v>308</v>
      </c>
      <c r="F203" s="6" t="s">
        <v>39</v>
      </c>
      <c r="G203" s="6" t="s">
        <v>104</v>
      </c>
      <c r="H203" s="14">
        <v>21.6</v>
      </c>
      <c r="J203" t="str">
        <f>IFERROR(VLOOKUP(E203,'Affine Heat Rates'!B:E, 3, FALSE), "")</f>
        <v/>
      </c>
      <c r="K203" t="str">
        <f>IFERROR(VLOOKUP(E203,'Affine Heat Rates'!B:E, 4, FALSE), "")</f>
        <v/>
      </c>
      <c r="L203" t="str">
        <f>IFERROR(VLOOKUP(E203,'Max Ramp Rates'!B:E,3,FALSE), "")</f>
        <v/>
      </c>
      <c r="M203" t="str">
        <f>IFERROR(VLOOKUP(E203,'Max Ramp Rates'!B:E,4,FALSE), "")</f>
        <v/>
      </c>
      <c r="N203" t="str">
        <f>IFERROR(VLOOKUP(E203, 'Generation limits'!B:C, 2, FALSE),"")</f>
        <v/>
      </c>
      <c r="O203" t="str">
        <f>IFERROR(VLOOKUP(E203, 'Min Up&amp;Down Times'!B:D, 3, FALSE),"")</f>
        <v/>
      </c>
    </row>
    <row r="204" spans="1:15">
      <c r="A204" t="s">
        <v>15</v>
      </c>
      <c r="B204" s="6" t="s">
        <v>307</v>
      </c>
      <c r="C204" s="6" t="s">
        <v>275</v>
      </c>
      <c r="D204" s="6" t="s">
        <v>276</v>
      </c>
      <c r="E204" s="6" t="s">
        <v>309</v>
      </c>
      <c r="F204" s="6" t="s">
        <v>39</v>
      </c>
      <c r="G204" s="6" t="s">
        <v>104</v>
      </c>
      <c r="H204" s="13">
        <v>21.6</v>
      </c>
      <c r="J204" t="str">
        <f>IFERROR(VLOOKUP(E204,'Affine Heat Rates'!B:E, 3, FALSE), "")</f>
        <v/>
      </c>
      <c r="K204" t="str">
        <f>IFERROR(VLOOKUP(E204,'Affine Heat Rates'!B:E, 4, FALSE), "")</f>
        <v/>
      </c>
      <c r="L204" t="str">
        <f>IFERROR(VLOOKUP(E204,'Max Ramp Rates'!B:E,3,FALSE), "")</f>
        <v/>
      </c>
      <c r="M204" t="str">
        <f>IFERROR(VLOOKUP(E204,'Max Ramp Rates'!B:E,4,FALSE), "")</f>
        <v/>
      </c>
      <c r="N204" t="str">
        <f>IFERROR(VLOOKUP(E204, 'Generation limits'!B:C, 2, FALSE),"")</f>
        <v/>
      </c>
      <c r="O204" t="str">
        <f>IFERROR(VLOOKUP(E204, 'Min Up&amp;Down Times'!B:D, 3, FALSE),"")</f>
        <v/>
      </c>
    </row>
    <row r="205" spans="1:15">
      <c r="A205" t="s">
        <v>15</v>
      </c>
      <c r="B205" s="6" t="s">
        <v>307</v>
      </c>
      <c r="C205" s="6" t="s">
        <v>275</v>
      </c>
      <c r="D205" s="6" t="s">
        <v>276</v>
      </c>
      <c r="E205" s="6" t="s">
        <v>310</v>
      </c>
      <c r="F205" s="6" t="s">
        <v>39</v>
      </c>
      <c r="G205" s="6" t="s">
        <v>104</v>
      </c>
      <c r="H205" s="14">
        <v>21.6</v>
      </c>
      <c r="J205" t="str">
        <f>IFERROR(VLOOKUP(E205,'Affine Heat Rates'!B:E, 3, FALSE), "")</f>
        <v/>
      </c>
      <c r="K205" t="str">
        <f>IFERROR(VLOOKUP(E205,'Affine Heat Rates'!B:E, 4, FALSE), "")</f>
        <v/>
      </c>
      <c r="L205" t="str">
        <f>IFERROR(VLOOKUP(E205,'Max Ramp Rates'!B:E,3,FALSE), "")</f>
        <v/>
      </c>
      <c r="M205" t="str">
        <f>IFERROR(VLOOKUP(E205,'Max Ramp Rates'!B:E,4,FALSE), "")</f>
        <v/>
      </c>
      <c r="N205" t="str">
        <f>IFERROR(VLOOKUP(E205, 'Generation limits'!B:C, 2, FALSE),"")</f>
        <v/>
      </c>
      <c r="O205" t="str">
        <f>IFERROR(VLOOKUP(E205, 'Min Up&amp;Down Times'!B:D, 3, FALSE),"")</f>
        <v/>
      </c>
    </row>
    <row r="206" spans="1:15">
      <c r="A206" t="s">
        <v>15</v>
      </c>
      <c r="B206" s="6" t="s">
        <v>307</v>
      </c>
      <c r="C206" s="6" t="s">
        <v>275</v>
      </c>
      <c r="D206" s="6" t="s">
        <v>276</v>
      </c>
      <c r="E206" s="6" t="s">
        <v>311</v>
      </c>
      <c r="F206" s="6" t="s">
        <v>39</v>
      </c>
      <c r="G206" s="6" t="s">
        <v>104</v>
      </c>
      <c r="H206" s="13">
        <v>21.6</v>
      </c>
      <c r="J206" t="str">
        <f>IFERROR(VLOOKUP(E206,'Affine Heat Rates'!B:E, 3, FALSE), "")</f>
        <v/>
      </c>
      <c r="K206" t="str">
        <f>IFERROR(VLOOKUP(E206,'Affine Heat Rates'!B:E, 4, FALSE), "")</f>
        <v/>
      </c>
      <c r="L206" t="str">
        <f>IFERROR(VLOOKUP(E206,'Max Ramp Rates'!B:E,3,FALSE), "")</f>
        <v/>
      </c>
      <c r="M206" t="str">
        <f>IFERROR(VLOOKUP(E206,'Max Ramp Rates'!B:E,4,FALSE), "")</f>
        <v/>
      </c>
      <c r="N206" t="str">
        <f>IFERROR(VLOOKUP(E206, 'Generation limits'!B:C, 2, FALSE),"")</f>
        <v/>
      </c>
      <c r="O206" t="str">
        <f>IFERROR(VLOOKUP(E206, 'Min Up&amp;Down Times'!B:D, 3, FALSE),"")</f>
        <v/>
      </c>
    </row>
    <row r="207" spans="1:15">
      <c r="A207" t="s">
        <v>15</v>
      </c>
      <c r="B207" s="6" t="s">
        <v>312</v>
      </c>
      <c r="C207" s="6" t="s">
        <v>275</v>
      </c>
      <c r="D207" s="6" t="s">
        <v>276</v>
      </c>
      <c r="E207" s="6" t="s">
        <v>313</v>
      </c>
      <c r="F207" s="6" t="s">
        <v>39</v>
      </c>
      <c r="G207" s="6" t="s">
        <v>56</v>
      </c>
      <c r="H207" s="14">
        <v>285</v>
      </c>
      <c r="J207" t="str">
        <f>IFERROR(VLOOKUP(E207,'Affine Heat Rates'!B:E, 3, FALSE), "")</f>
        <v/>
      </c>
      <c r="K207" t="str">
        <f>IFERROR(VLOOKUP(E207,'Affine Heat Rates'!B:E, 4, FALSE), "")</f>
        <v/>
      </c>
      <c r="L207" t="str">
        <f>IFERROR(VLOOKUP(E207,'Max Ramp Rates'!B:E,3,FALSE), "")</f>
        <v/>
      </c>
      <c r="M207" t="str">
        <f>IFERROR(VLOOKUP(E207,'Max Ramp Rates'!B:E,4,FALSE), "")</f>
        <v/>
      </c>
      <c r="N207" t="str">
        <f>IFERROR(VLOOKUP(E207, 'Generation limits'!B:C, 2, FALSE),"")</f>
        <v/>
      </c>
      <c r="O207" t="str">
        <f>IFERROR(VLOOKUP(E207, 'Min Up&amp;Down Times'!B:D, 3, FALSE),"")</f>
        <v/>
      </c>
    </row>
    <row r="208" spans="1:15">
      <c r="A208" t="s">
        <v>15</v>
      </c>
      <c r="B208" s="6" t="s">
        <v>312</v>
      </c>
      <c r="C208" s="6" t="s">
        <v>275</v>
      </c>
      <c r="D208" s="6" t="s">
        <v>276</v>
      </c>
      <c r="E208" s="6" t="s">
        <v>314</v>
      </c>
      <c r="F208" s="6" t="s">
        <v>39</v>
      </c>
      <c r="G208" s="6" t="s">
        <v>56</v>
      </c>
      <c r="H208" s="13">
        <v>285</v>
      </c>
      <c r="J208" t="str">
        <f>IFERROR(VLOOKUP(E208,'Affine Heat Rates'!B:E, 3, FALSE), "")</f>
        <v/>
      </c>
      <c r="K208" t="str">
        <f>IFERROR(VLOOKUP(E208,'Affine Heat Rates'!B:E, 4, FALSE), "")</f>
        <v/>
      </c>
      <c r="L208" t="str">
        <f>IFERROR(VLOOKUP(E208,'Max Ramp Rates'!B:E,3,FALSE), "")</f>
        <v/>
      </c>
      <c r="M208" t="str">
        <f>IFERROR(VLOOKUP(E208,'Max Ramp Rates'!B:E,4,FALSE), "")</f>
        <v/>
      </c>
      <c r="N208" t="str">
        <f>IFERROR(VLOOKUP(E208, 'Generation limits'!B:C, 2, FALSE),"")</f>
        <v/>
      </c>
      <c r="O208" t="str">
        <f>IFERROR(VLOOKUP(E208, 'Min Up&amp;Down Times'!B:D, 3, FALSE),"")</f>
        <v/>
      </c>
    </row>
    <row r="209" spans="1:15">
      <c r="A209" t="s">
        <v>15</v>
      </c>
      <c r="B209" s="6" t="s">
        <v>315</v>
      </c>
      <c r="C209" s="6" t="s">
        <v>275</v>
      </c>
      <c r="D209" s="6" t="s">
        <v>276</v>
      </c>
      <c r="E209" s="6" t="s">
        <v>316</v>
      </c>
      <c r="F209" s="6" t="s">
        <v>119</v>
      </c>
      <c r="G209" s="6" t="s">
        <v>119</v>
      </c>
      <c r="H209" s="14">
        <v>81</v>
      </c>
      <c r="J209" t="str">
        <f>IFERROR(VLOOKUP(E209,'Affine Heat Rates'!B:E, 3, FALSE), "")</f>
        <v/>
      </c>
      <c r="K209" t="str">
        <f>IFERROR(VLOOKUP(E209,'Affine Heat Rates'!B:E, 4, FALSE), "")</f>
        <v/>
      </c>
      <c r="L209" t="str">
        <f>IFERROR(VLOOKUP(E209,'Max Ramp Rates'!B:E,3,FALSE), "")</f>
        <v/>
      </c>
      <c r="M209" t="str">
        <f>IFERROR(VLOOKUP(E209,'Max Ramp Rates'!B:E,4,FALSE), "")</f>
        <v/>
      </c>
      <c r="N209" t="str">
        <f>IFERROR(VLOOKUP(E209, 'Generation limits'!B:C, 2, FALSE),"")</f>
        <v/>
      </c>
      <c r="O209" t="str">
        <f>IFERROR(VLOOKUP(E209, 'Min Up&amp;Down Times'!B:D, 3, FALSE),"")</f>
        <v/>
      </c>
    </row>
    <row r="210" spans="1:15">
      <c r="A210" t="s">
        <v>15</v>
      </c>
      <c r="B210" s="6" t="s">
        <v>317</v>
      </c>
      <c r="C210" s="6" t="s">
        <v>275</v>
      </c>
      <c r="D210" s="6" t="s">
        <v>276</v>
      </c>
      <c r="E210" s="6" t="s">
        <v>318</v>
      </c>
      <c r="F210" s="6" t="s">
        <v>119</v>
      </c>
      <c r="G210" s="6" t="s">
        <v>119</v>
      </c>
      <c r="H210" s="13">
        <v>24</v>
      </c>
      <c r="J210" t="str">
        <f>IFERROR(VLOOKUP(E210,'Affine Heat Rates'!B:E, 3, FALSE), "")</f>
        <v/>
      </c>
      <c r="K210" t="str">
        <f>IFERROR(VLOOKUP(E210,'Affine Heat Rates'!B:E, 4, FALSE), "")</f>
        <v/>
      </c>
      <c r="L210" t="str">
        <f>IFERROR(VLOOKUP(E210,'Max Ramp Rates'!B:E,3,FALSE), "")</f>
        <v/>
      </c>
      <c r="M210" t="str">
        <f>IFERROR(VLOOKUP(E210,'Max Ramp Rates'!B:E,4,FALSE), "")</f>
        <v/>
      </c>
      <c r="N210" t="str">
        <f>IFERROR(VLOOKUP(E210, 'Generation limits'!B:C, 2, FALSE),"")</f>
        <v/>
      </c>
      <c r="O210" t="str">
        <f>IFERROR(VLOOKUP(E210, 'Min Up&amp;Down Times'!B:D, 3, FALSE),"")</f>
        <v/>
      </c>
    </row>
    <row r="211" spans="1:15">
      <c r="A211" t="s">
        <v>15</v>
      </c>
      <c r="B211" s="6" t="s">
        <v>317</v>
      </c>
      <c r="C211" s="6" t="s">
        <v>275</v>
      </c>
      <c r="D211" s="6" t="s">
        <v>276</v>
      </c>
      <c r="E211" s="6" t="s">
        <v>319</v>
      </c>
      <c r="F211" s="6" t="s">
        <v>119</v>
      </c>
      <c r="G211" s="6" t="s">
        <v>119</v>
      </c>
      <c r="H211" s="14">
        <v>24</v>
      </c>
      <c r="J211" t="str">
        <f>IFERROR(VLOOKUP(E211,'Affine Heat Rates'!B:E, 3, FALSE), "")</f>
        <v/>
      </c>
      <c r="K211" t="str">
        <f>IFERROR(VLOOKUP(E211,'Affine Heat Rates'!B:E, 4, FALSE), "")</f>
        <v/>
      </c>
      <c r="L211" t="str">
        <f>IFERROR(VLOOKUP(E211,'Max Ramp Rates'!B:E,3,FALSE), "")</f>
        <v/>
      </c>
      <c r="M211" t="str">
        <f>IFERROR(VLOOKUP(E211,'Max Ramp Rates'!B:E,4,FALSE), "")</f>
        <v/>
      </c>
      <c r="N211" t="str">
        <f>IFERROR(VLOOKUP(E211, 'Generation limits'!B:C, 2, FALSE),"")</f>
        <v/>
      </c>
      <c r="O211" t="str">
        <f>IFERROR(VLOOKUP(E211, 'Min Up&amp;Down Times'!B:D, 3, FALSE),"")</f>
        <v/>
      </c>
    </row>
    <row r="212" spans="1:15">
      <c r="A212" t="s">
        <v>15</v>
      </c>
      <c r="B212" s="6" t="s">
        <v>317</v>
      </c>
      <c r="C212" s="6" t="s">
        <v>275</v>
      </c>
      <c r="D212" s="6" t="s">
        <v>276</v>
      </c>
      <c r="E212" s="6" t="s">
        <v>320</v>
      </c>
      <c r="F212" s="6" t="s">
        <v>119</v>
      </c>
      <c r="G212" s="6" t="s">
        <v>119</v>
      </c>
      <c r="H212" s="13">
        <v>29</v>
      </c>
      <c r="J212" t="str">
        <f>IFERROR(VLOOKUP(E212,'Affine Heat Rates'!B:E, 3, FALSE), "")</f>
        <v/>
      </c>
      <c r="K212" t="str">
        <f>IFERROR(VLOOKUP(E212,'Affine Heat Rates'!B:E, 4, FALSE), "")</f>
        <v/>
      </c>
      <c r="L212" t="str">
        <f>IFERROR(VLOOKUP(E212,'Max Ramp Rates'!B:E,3,FALSE), "")</f>
        <v/>
      </c>
      <c r="M212" t="str">
        <f>IFERROR(VLOOKUP(E212,'Max Ramp Rates'!B:E,4,FALSE), "")</f>
        <v/>
      </c>
      <c r="N212" t="str">
        <f>IFERROR(VLOOKUP(E212, 'Generation limits'!B:C, 2, FALSE),"")</f>
        <v/>
      </c>
      <c r="O212" t="str">
        <f>IFERROR(VLOOKUP(E212, 'Min Up&amp;Down Times'!B:D, 3, FALSE),"")</f>
        <v/>
      </c>
    </row>
    <row r="213" spans="1:15">
      <c r="A213" t="s">
        <v>15</v>
      </c>
      <c r="B213" s="6" t="s">
        <v>317</v>
      </c>
      <c r="C213" s="6" t="s">
        <v>275</v>
      </c>
      <c r="D213" s="6" t="s">
        <v>276</v>
      </c>
      <c r="E213" s="6" t="s">
        <v>321</v>
      </c>
      <c r="F213" s="6" t="s">
        <v>119</v>
      </c>
      <c r="G213" s="6" t="s">
        <v>119</v>
      </c>
      <c r="H213" s="14">
        <v>29</v>
      </c>
      <c r="J213" t="str">
        <f>IFERROR(VLOOKUP(E213,'Affine Heat Rates'!B:E, 3, FALSE), "")</f>
        <v/>
      </c>
      <c r="K213" t="str">
        <f>IFERROR(VLOOKUP(E213,'Affine Heat Rates'!B:E, 4, FALSE), "")</f>
        <v/>
      </c>
      <c r="L213" t="str">
        <f>IFERROR(VLOOKUP(E213,'Max Ramp Rates'!B:E,3,FALSE), "")</f>
        <v/>
      </c>
      <c r="M213" t="str">
        <f>IFERROR(VLOOKUP(E213,'Max Ramp Rates'!B:E,4,FALSE), "")</f>
        <v/>
      </c>
      <c r="N213" t="str">
        <f>IFERROR(VLOOKUP(E213, 'Generation limits'!B:C, 2, FALSE),"")</f>
        <v/>
      </c>
      <c r="O213" t="str">
        <f>IFERROR(VLOOKUP(E213, 'Min Up&amp;Down Times'!B:D, 3, FALSE),"")</f>
        <v/>
      </c>
    </row>
    <row r="214" spans="1:15">
      <c r="A214" t="s">
        <v>15</v>
      </c>
      <c r="B214" s="6" t="s">
        <v>317</v>
      </c>
      <c r="C214" s="6" t="s">
        <v>275</v>
      </c>
      <c r="D214" s="6" t="s">
        <v>276</v>
      </c>
      <c r="E214" s="6" t="s">
        <v>322</v>
      </c>
      <c r="F214" s="6" t="s">
        <v>119</v>
      </c>
      <c r="G214" s="6" t="s">
        <v>119</v>
      </c>
      <c r="H214" s="13">
        <v>29</v>
      </c>
      <c r="J214" t="str">
        <f>IFERROR(VLOOKUP(E214,'Affine Heat Rates'!B:E, 3, FALSE), "")</f>
        <v/>
      </c>
      <c r="K214" t="str">
        <f>IFERROR(VLOOKUP(E214,'Affine Heat Rates'!B:E, 4, FALSE), "")</f>
        <v/>
      </c>
      <c r="L214" t="str">
        <f>IFERROR(VLOOKUP(E214,'Max Ramp Rates'!B:E,3,FALSE), "")</f>
        <v/>
      </c>
      <c r="M214" t="str">
        <f>IFERROR(VLOOKUP(E214,'Max Ramp Rates'!B:E,4,FALSE), "")</f>
        <v/>
      </c>
      <c r="N214" t="str">
        <f>IFERROR(VLOOKUP(E214, 'Generation limits'!B:C, 2, FALSE),"")</f>
        <v/>
      </c>
      <c r="O214" t="str">
        <f>IFERROR(VLOOKUP(E214, 'Min Up&amp;Down Times'!B:D, 3, FALSE),"")</f>
        <v/>
      </c>
    </row>
    <row r="215" spans="1:15">
      <c r="A215" t="s">
        <v>15</v>
      </c>
      <c r="B215" s="6" t="s">
        <v>317</v>
      </c>
      <c r="C215" s="6" t="s">
        <v>275</v>
      </c>
      <c r="D215" s="6" t="s">
        <v>276</v>
      </c>
      <c r="E215" s="6" t="s">
        <v>323</v>
      </c>
      <c r="F215" s="6" t="s">
        <v>119</v>
      </c>
      <c r="G215" s="6" t="s">
        <v>119</v>
      </c>
      <c r="H215" s="14">
        <v>13</v>
      </c>
      <c r="J215" t="str">
        <f>IFERROR(VLOOKUP(E215,'Affine Heat Rates'!B:E, 3, FALSE), "")</f>
        <v/>
      </c>
      <c r="K215" t="str">
        <f>IFERROR(VLOOKUP(E215,'Affine Heat Rates'!B:E, 4, FALSE), "")</f>
        <v/>
      </c>
      <c r="L215" t="str">
        <f>IFERROR(VLOOKUP(E215,'Max Ramp Rates'!B:E,3,FALSE), "")</f>
        <v/>
      </c>
      <c r="M215" t="str">
        <f>IFERROR(VLOOKUP(E215,'Max Ramp Rates'!B:E,4,FALSE), "")</f>
        <v/>
      </c>
      <c r="N215" t="str">
        <f>IFERROR(VLOOKUP(E215, 'Generation limits'!B:C, 2, FALSE),"")</f>
        <v/>
      </c>
      <c r="O215" t="str">
        <f>IFERROR(VLOOKUP(E215, 'Min Up&amp;Down Times'!B:D, 3, FALSE),"")</f>
        <v/>
      </c>
    </row>
    <row r="216" spans="1:15">
      <c r="A216" t="s">
        <v>15</v>
      </c>
      <c r="B216" s="6" t="s">
        <v>317</v>
      </c>
      <c r="C216" s="6" t="s">
        <v>275</v>
      </c>
      <c r="D216" s="6" t="s">
        <v>276</v>
      </c>
      <c r="E216" s="6" t="s">
        <v>324</v>
      </c>
      <c r="F216" s="6" t="s">
        <v>119</v>
      </c>
      <c r="G216" s="6" t="s">
        <v>119</v>
      </c>
      <c r="H216" s="13">
        <v>13</v>
      </c>
      <c r="J216" t="str">
        <f>IFERROR(VLOOKUP(E216,'Affine Heat Rates'!B:E, 3, FALSE), "")</f>
        <v/>
      </c>
      <c r="K216" t="str">
        <f>IFERROR(VLOOKUP(E216,'Affine Heat Rates'!B:E, 4, FALSE), "")</f>
        <v/>
      </c>
      <c r="L216" t="str">
        <f>IFERROR(VLOOKUP(E216,'Max Ramp Rates'!B:E,3,FALSE), "")</f>
        <v/>
      </c>
      <c r="M216" t="str">
        <f>IFERROR(VLOOKUP(E216,'Max Ramp Rates'!B:E,4,FALSE), "")</f>
        <v/>
      </c>
      <c r="N216" t="str">
        <f>IFERROR(VLOOKUP(E216, 'Generation limits'!B:C, 2, FALSE),"")</f>
        <v/>
      </c>
      <c r="O216" t="str">
        <f>IFERROR(VLOOKUP(E216, 'Min Up&amp;Down Times'!B:D, 3, FALSE),"")</f>
        <v/>
      </c>
    </row>
    <row r="217" spans="1:15">
      <c r="A217" t="s">
        <v>15</v>
      </c>
      <c r="B217" s="6" t="s">
        <v>317</v>
      </c>
      <c r="C217" s="6" t="s">
        <v>275</v>
      </c>
      <c r="D217" s="6" t="s">
        <v>276</v>
      </c>
      <c r="E217" s="6" t="s">
        <v>325</v>
      </c>
      <c r="F217" s="6" t="s">
        <v>119</v>
      </c>
      <c r="G217" s="6" t="s">
        <v>119</v>
      </c>
      <c r="H217" s="14">
        <v>13</v>
      </c>
      <c r="J217" t="str">
        <f>IFERROR(VLOOKUP(E217,'Affine Heat Rates'!B:E, 3, FALSE), "")</f>
        <v/>
      </c>
      <c r="K217" t="str">
        <f>IFERROR(VLOOKUP(E217,'Affine Heat Rates'!B:E, 4, FALSE), "")</f>
        <v/>
      </c>
      <c r="L217" t="str">
        <f>IFERROR(VLOOKUP(E217,'Max Ramp Rates'!B:E,3,FALSE), "")</f>
        <v/>
      </c>
      <c r="M217" t="str">
        <f>IFERROR(VLOOKUP(E217,'Max Ramp Rates'!B:E,4,FALSE), "")</f>
        <v/>
      </c>
      <c r="N217" t="str">
        <f>IFERROR(VLOOKUP(E217, 'Generation limits'!B:C, 2, FALSE),"")</f>
        <v/>
      </c>
      <c r="O217" t="str">
        <f>IFERROR(VLOOKUP(E217, 'Min Up&amp;Down Times'!B:D, 3, FALSE),"")</f>
        <v/>
      </c>
    </row>
    <row r="218" spans="1:15">
      <c r="A218" t="s">
        <v>15</v>
      </c>
      <c r="B218" s="6" t="s">
        <v>326</v>
      </c>
      <c r="C218" s="6" t="s">
        <v>275</v>
      </c>
      <c r="D218" s="6" t="s">
        <v>276</v>
      </c>
      <c r="E218" s="6" t="s">
        <v>327</v>
      </c>
      <c r="F218" s="6" t="s">
        <v>119</v>
      </c>
      <c r="G218" s="6" t="s">
        <v>119</v>
      </c>
      <c r="H218" s="13">
        <v>95</v>
      </c>
      <c r="J218" t="str">
        <f>IFERROR(VLOOKUP(E218,'Affine Heat Rates'!B:E, 3, FALSE), "")</f>
        <v/>
      </c>
      <c r="K218" t="str">
        <f>IFERROR(VLOOKUP(E218,'Affine Heat Rates'!B:E, 4, FALSE), "")</f>
        <v/>
      </c>
      <c r="L218" t="str">
        <f>IFERROR(VLOOKUP(E218,'Max Ramp Rates'!B:E,3,FALSE), "")</f>
        <v/>
      </c>
      <c r="M218" t="str">
        <f>IFERROR(VLOOKUP(E218,'Max Ramp Rates'!B:E,4,FALSE), "")</f>
        <v/>
      </c>
      <c r="N218" t="str">
        <f>IFERROR(VLOOKUP(E218, 'Generation limits'!B:C, 2, FALSE),"")</f>
        <v/>
      </c>
      <c r="O218" t="str">
        <f>IFERROR(VLOOKUP(E218, 'Min Up&amp;Down Times'!B:D, 3, FALSE),"")</f>
        <v/>
      </c>
    </row>
    <row r="219" spans="1:15">
      <c r="A219" t="s">
        <v>15</v>
      </c>
      <c r="B219" s="6" t="s">
        <v>328</v>
      </c>
      <c r="C219" s="6" t="s">
        <v>275</v>
      </c>
      <c r="D219" s="6" t="s">
        <v>276</v>
      </c>
      <c r="E219" s="6" t="s">
        <v>329</v>
      </c>
      <c r="F219" s="6" t="s">
        <v>119</v>
      </c>
      <c r="G219" s="6" t="s">
        <v>119</v>
      </c>
      <c r="H219" s="14">
        <v>63</v>
      </c>
      <c r="J219" t="str">
        <f>IFERROR(VLOOKUP(E219,'Affine Heat Rates'!B:E, 3, FALSE), "")</f>
        <v/>
      </c>
      <c r="K219" t="str">
        <f>IFERROR(VLOOKUP(E219,'Affine Heat Rates'!B:E, 4, FALSE), "")</f>
        <v/>
      </c>
      <c r="L219" t="str">
        <f>IFERROR(VLOOKUP(E219,'Max Ramp Rates'!B:E,3,FALSE), "")</f>
        <v/>
      </c>
      <c r="M219" t="str">
        <f>IFERROR(VLOOKUP(E219,'Max Ramp Rates'!B:E,4,FALSE), "")</f>
        <v/>
      </c>
      <c r="N219" t="str">
        <f>IFERROR(VLOOKUP(E219, 'Generation limits'!B:C, 2, FALSE),"")</f>
        <v/>
      </c>
      <c r="O219" t="str">
        <f>IFERROR(VLOOKUP(E219, 'Min Up&amp;Down Times'!B:D, 3, FALSE),"")</f>
        <v/>
      </c>
    </row>
    <row r="220" spans="1:15">
      <c r="A220" t="s">
        <v>15</v>
      </c>
      <c r="B220" s="6" t="s">
        <v>330</v>
      </c>
      <c r="C220" s="6" t="s">
        <v>275</v>
      </c>
      <c r="D220" s="6" t="s">
        <v>276</v>
      </c>
      <c r="E220" s="6" t="s">
        <v>331</v>
      </c>
      <c r="F220" s="6" t="s">
        <v>119</v>
      </c>
      <c r="G220" s="6" t="s">
        <v>119</v>
      </c>
      <c r="H220" s="13">
        <v>46</v>
      </c>
      <c r="J220" t="str">
        <f>IFERROR(VLOOKUP(E220,'Affine Heat Rates'!B:E, 3, FALSE), "")</f>
        <v/>
      </c>
      <c r="K220" t="str">
        <f>IFERROR(VLOOKUP(E220,'Affine Heat Rates'!B:E, 4, FALSE), "")</f>
        <v/>
      </c>
      <c r="L220" t="str">
        <f>IFERROR(VLOOKUP(E220,'Max Ramp Rates'!B:E,3,FALSE), "")</f>
        <v/>
      </c>
      <c r="M220" t="str">
        <f>IFERROR(VLOOKUP(E220,'Max Ramp Rates'!B:E,4,FALSE), "")</f>
        <v/>
      </c>
      <c r="N220" t="str">
        <f>IFERROR(VLOOKUP(E220, 'Generation limits'!B:C, 2, FALSE),"")</f>
        <v/>
      </c>
      <c r="O220" t="str">
        <f>IFERROR(VLOOKUP(E220, 'Min Up&amp;Down Times'!B:D, 3, FALSE),"")</f>
        <v/>
      </c>
    </row>
    <row r="221" spans="1:15">
      <c r="A221" t="s">
        <v>15</v>
      </c>
      <c r="B221" s="6" t="s">
        <v>332</v>
      </c>
      <c r="C221" s="6" t="s">
        <v>275</v>
      </c>
      <c r="D221" s="6" t="s">
        <v>276</v>
      </c>
      <c r="E221" s="6" t="s">
        <v>333</v>
      </c>
      <c r="F221" s="6" t="s">
        <v>119</v>
      </c>
      <c r="G221" s="6" t="s">
        <v>119</v>
      </c>
      <c r="H221" s="14">
        <v>126</v>
      </c>
      <c r="J221" t="str">
        <f>IFERROR(VLOOKUP(E221,'Affine Heat Rates'!B:E, 3, FALSE), "")</f>
        <v/>
      </c>
      <c r="K221" t="str">
        <f>IFERROR(VLOOKUP(E221,'Affine Heat Rates'!B:E, 4, FALSE), "")</f>
        <v/>
      </c>
      <c r="L221" t="str">
        <f>IFERROR(VLOOKUP(E221,'Max Ramp Rates'!B:E,3,FALSE), "")</f>
        <v/>
      </c>
      <c r="M221" t="str">
        <f>IFERROR(VLOOKUP(E221,'Max Ramp Rates'!B:E,4,FALSE), "")</f>
        <v/>
      </c>
      <c r="N221" t="str">
        <f>IFERROR(VLOOKUP(E221, 'Generation limits'!B:C, 2, FALSE),"")</f>
        <v/>
      </c>
      <c r="O221" t="str">
        <f>IFERROR(VLOOKUP(E221, 'Min Up&amp;Down Times'!B:D, 3, FALSE),"")</f>
        <v/>
      </c>
    </row>
    <row r="222" spans="1:15">
      <c r="A222" t="s">
        <v>15</v>
      </c>
      <c r="B222" s="6" t="s">
        <v>332</v>
      </c>
      <c r="C222" s="6" t="s">
        <v>275</v>
      </c>
      <c r="D222" s="6" t="s">
        <v>276</v>
      </c>
      <c r="E222" s="6" t="s">
        <v>334</v>
      </c>
      <c r="F222" s="6" t="s">
        <v>119</v>
      </c>
      <c r="G222" s="6" t="s">
        <v>119</v>
      </c>
      <c r="H222" s="13">
        <v>0</v>
      </c>
      <c r="J222" t="str">
        <f>IFERROR(VLOOKUP(E222,'Affine Heat Rates'!B:E, 3, FALSE), "")</f>
        <v/>
      </c>
      <c r="K222" t="str">
        <f>IFERROR(VLOOKUP(E222,'Affine Heat Rates'!B:E, 4, FALSE), "")</f>
        <v/>
      </c>
      <c r="L222" t="str">
        <f>IFERROR(VLOOKUP(E222,'Max Ramp Rates'!B:E,3,FALSE), "")</f>
        <v/>
      </c>
      <c r="M222" t="str">
        <f>IFERROR(VLOOKUP(E222,'Max Ramp Rates'!B:E,4,FALSE), "")</f>
        <v/>
      </c>
      <c r="N222" t="str">
        <f>IFERROR(VLOOKUP(E222, 'Generation limits'!B:C, 2, FALSE),"")</f>
        <v/>
      </c>
      <c r="O222" t="str">
        <f>IFERROR(VLOOKUP(E222, 'Min Up&amp;Down Times'!B:D, 3, FALSE),"")</f>
        <v/>
      </c>
    </row>
    <row r="223" spans="1:15">
      <c r="A223" t="s">
        <v>15</v>
      </c>
      <c r="B223" s="6" t="s">
        <v>332</v>
      </c>
      <c r="C223" s="6" t="s">
        <v>275</v>
      </c>
      <c r="D223" s="6" t="s">
        <v>276</v>
      </c>
      <c r="E223" s="6" t="s">
        <v>335</v>
      </c>
      <c r="F223" s="6" t="s">
        <v>119</v>
      </c>
      <c r="G223" s="6" t="s">
        <v>119</v>
      </c>
      <c r="H223" s="14">
        <v>126</v>
      </c>
      <c r="J223" t="str">
        <f>IFERROR(VLOOKUP(E223,'Affine Heat Rates'!B:E, 3, FALSE), "")</f>
        <v/>
      </c>
      <c r="K223" t="str">
        <f>IFERROR(VLOOKUP(E223,'Affine Heat Rates'!B:E, 4, FALSE), "")</f>
        <v/>
      </c>
      <c r="L223" t="str">
        <f>IFERROR(VLOOKUP(E223,'Max Ramp Rates'!B:E,3,FALSE), "")</f>
        <v/>
      </c>
      <c r="M223" t="str">
        <f>IFERROR(VLOOKUP(E223,'Max Ramp Rates'!B:E,4,FALSE), "")</f>
        <v/>
      </c>
      <c r="N223" t="str">
        <f>IFERROR(VLOOKUP(E223, 'Generation limits'!B:C, 2, FALSE),"")</f>
        <v/>
      </c>
      <c r="O223" t="str">
        <f>IFERROR(VLOOKUP(E223, 'Min Up&amp;Down Times'!B:D, 3, FALSE),"")</f>
        <v/>
      </c>
    </row>
    <row r="224" spans="1:15">
      <c r="A224" t="s">
        <v>15</v>
      </c>
      <c r="B224" s="6" t="s">
        <v>336</v>
      </c>
      <c r="C224" s="6" t="s">
        <v>275</v>
      </c>
      <c r="D224" s="6" t="s">
        <v>276</v>
      </c>
      <c r="E224" s="6" t="s">
        <v>337</v>
      </c>
      <c r="F224" s="6" t="s">
        <v>119</v>
      </c>
      <c r="G224" s="6" t="s">
        <v>119</v>
      </c>
      <c r="H224" s="13">
        <v>140</v>
      </c>
      <c r="J224" t="str">
        <f>IFERROR(VLOOKUP(E224,'Affine Heat Rates'!B:E, 3, FALSE), "")</f>
        <v/>
      </c>
      <c r="K224" t="str">
        <f>IFERROR(VLOOKUP(E224,'Affine Heat Rates'!B:E, 4, FALSE), "")</f>
        <v/>
      </c>
      <c r="L224" t="str">
        <f>IFERROR(VLOOKUP(E224,'Max Ramp Rates'!B:E,3,FALSE), "")</f>
        <v/>
      </c>
      <c r="M224" t="str">
        <f>IFERROR(VLOOKUP(E224,'Max Ramp Rates'!B:E,4,FALSE), "")</f>
        <v/>
      </c>
      <c r="N224" t="str">
        <f>IFERROR(VLOOKUP(E224, 'Generation limits'!B:C, 2, FALSE),"")</f>
        <v/>
      </c>
      <c r="O224" t="str">
        <f>IFERROR(VLOOKUP(E224, 'Min Up&amp;Down Times'!B:D, 3, FALSE),"")</f>
        <v/>
      </c>
    </row>
    <row r="225" spans="1:15">
      <c r="A225" t="s">
        <v>15</v>
      </c>
      <c r="B225" s="6" t="s">
        <v>338</v>
      </c>
      <c r="C225" s="6" t="s">
        <v>275</v>
      </c>
      <c r="D225" s="6" t="s">
        <v>276</v>
      </c>
      <c r="E225" s="6" t="s">
        <v>339</v>
      </c>
      <c r="F225" s="6" t="s">
        <v>119</v>
      </c>
      <c r="G225" s="6" t="s">
        <v>119</v>
      </c>
      <c r="H225" s="14">
        <v>30</v>
      </c>
      <c r="J225" t="str">
        <f>IFERROR(VLOOKUP(E225,'Affine Heat Rates'!B:E, 3, FALSE), "")</f>
        <v/>
      </c>
      <c r="K225" t="str">
        <f>IFERROR(VLOOKUP(E225,'Affine Heat Rates'!B:E, 4, FALSE), "")</f>
        <v/>
      </c>
      <c r="L225" t="str">
        <f>IFERROR(VLOOKUP(E225,'Max Ramp Rates'!B:E,3,FALSE), "")</f>
        <v/>
      </c>
      <c r="M225" t="str">
        <f>IFERROR(VLOOKUP(E225,'Max Ramp Rates'!B:E,4,FALSE), "")</f>
        <v/>
      </c>
      <c r="N225" t="str">
        <f>IFERROR(VLOOKUP(E225, 'Generation limits'!B:C, 2, FALSE),"")</f>
        <v/>
      </c>
      <c r="O225" t="str">
        <f>IFERROR(VLOOKUP(E225, 'Min Up&amp;Down Times'!B:D, 3, FALSE),"")</f>
        <v/>
      </c>
    </row>
    <row r="226" spans="1:15">
      <c r="A226" t="s">
        <v>15</v>
      </c>
      <c r="B226" s="6" t="s">
        <v>340</v>
      </c>
      <c r="C226" s="6" t="s">
        <v>275</v>
      </c>
      <c r="D226" s="6" t="s">
        <v>276</v>
      </c>
      <c r="E226" s="6" t="s">
        <v>341</v>
      </c>
      <c r="F226" s="6" t="s">
        <v>119</v>
      </c>
      <c r="G226" s="6" t="s">
        <v>119</v>
      </c>
      <c r="H226" s="13">
        <v>0</v>
      </c>
      <c r="J226" t="str">
        <f>IFERROR(VLOOKUP(E226,'Affine Heat Rates'!B:E, 3, FALSE), "")</f>
        <v/>
      </c>
      <c r="K226" t="str">
        <f>IFERROR(VLOOKUP(E226,'Affine Heat Rates'!B:E, 4, FALSE), "")</f>
        <v/>
      </c>
      <c r="L226" t="str">
        <f>IFERROR(VLOOKUP(E226,'Max Ramp Rates'!B:E,3,FALSE), "")</f>
        <v/>
      </c>
      <c r="M226" t="str">
        <f>IFERROR(VLOOKUP(E226,'Max Ramp Rates'!B:E,4,FALSE), "")</f>
        <v/>
      </c>
      <c r="N226" t="str">
        <f>IFERROR(VLOOKUP(E226, 'Generation limits'!B:C, 2, FALSE),"")</f>
        <v/>
      </c>
      <c r="O226" t="str">
        <f>IFERROR(VLOOKUP(E226, 'Min Up&amp;Down Times'!B:D, 3, FALSE),"")</f>
        <v/>
      </c>
    </row>
    <row r="227" spans="1:15">
      <c r="A227" t="s">
        <v>15</v>
      </c>
      <c r="B227" s="6" t="s">
        <v>340</v>
      </c>
      <c r="C227" s="6" t="s">
        <v>275</v>
      </c>
      <c r="D227" s="6" t="s">
        <v>276</v>
      </c>
      <c r="E227" s="6" t="s">
        <v>342</v>
      </c>
      <c r="F227" s="6" t="s">
        <v>119</v>
      </c>
      <c r="G227" s="6" t="s">
        <v>119</v>
      </c>
      <c r="H227" s="14">
        <v>33</v>
      </c>
      <c r="J227" t="str">
        <f>IFERROR(VLOOKUP(E227,'Affine Heat Rates'!B:E, 3, FALSE), "")</f>
        <v/>
      </c>
      <c r="K227" t="str">
        <f>IFERROR(VLOOKUP(E227,'Affine Heat Rates'!B:E, 4, FALSE), "")</f>
        <v/>
      </c>
      <c r="L227" t="str">
        <f>IFERROR(VLOOKUP(E227,'Max Ramp Rates'!B:E,3,FALSE), "")</f>
        <v/>
      </c>
      <c r="M227" t="str">
        <f>IFERROR(VLOOKUP(E227,'Max Ramp Rates'!B:E,4,FALSE), "")</f>
        <v/>
      </c>
      <c r="N227" t="str">
        <f>IFERROR(VLOOKUP(E227, 'Generation limits'!B:C, 2, FALSE),"")</f>
        <v/>
      </c>
      <c r="O227" t="str">
        <f>IFERROR(VLOOKUP(E227, 'Min Up&amp;Down Times'!B:D, 3, FALSE),"")</f>
        <v/>
      </c>
    </row>
    <row r="228" spans="1:15">
      <c r="A228" t="s">
        <v>15</v>
      </c>
      <c r="B228" s="6" t="s">
        <v>343</v>
      </c>
      <c r="C228" s="6" t="s">
        <v>275</v>
      </c>
      <c r="D228" s="6" t="s">
        <v>276</v>
      </c>
      <c r="E228" s="6" t="s">
        <v>344</v>
      </c>
      <c r="F228" s="6" t="s">
        <v>119</v>
      </c>
      <c r="G228" s="6" t="s">
        <v>119</v>
      </c>
      <c r="H228" s="13">
        <v>81</v>
      </c>
      <c r="J228" t="str">
        <f>IFERROR(VLOOKUP(E228,'Affine Heat Rates'!B:E, 3, FALSE), "")</f>
        <v/>
      </c>
      <c r="K228" t="str">
        <f>IFERROR(VLOOKUP(E228,'Affine Heat Rates'!B:E, 4, FALSE), "")</f>
        <v/>
      </c>
      <c r="L228" t="str">
        <f>IFERROR(VLOOKUP(E228,'Max Ramp Rates'!B:E,3,FALSE), "")</f>
        <v/>
      </c>
      <c r="M228" t="str">
        <f>IFERROR(VLOOKUP(E228,'Max Ramp Rates'!B:E,4,FALSE), "")</f>
        <v/>
      </c>
      <c r="N228" t="str">
        <f>IFERROR(VLOOKUP(E228, 'Generation limits'!B:C, 2, FALSE),"")</f>
        <v/>
      </c>
      <c r="O228" t="str">
        <f>IFERROR(VLOOKUP(E228, 'Min Up&amp;Down Times'!B:D, 3, FALSE),"")</f>
        <v/>
      </c>
    </row>
    <row r="229" spans="1:15">
      <c r="A229" t="s">
        <v>15</v>
      </c>
      <c r="B229" s="6" t="s">
        <v>345</v>
      </c>
      <c r="C229" s="6" t="s">
        <v>275</v>
      </c>
      <c r="D229" s="6" t="s">
        <v>276</v>
      </c>
      <c r="E229" s="6" t="s">
        <v>346</v>
      </c>
      <c r="F229" s="6" t="s">
        <v>119</v>
      </c>
      <c r="G229" s="6" t="s">
        <v>119</v>
      </c>
      <c r="H229" s="14">
        <v>44</v>
      </c>
      <c r="J229" t="str">
        <f>IFERROR(VLOOKUP(E229,'Affine Heat Rates'!B:E, 3, FALSE), "")</f>
        <v/>
      </c>
      <c r="K229" t="str">
        <f>IFERROR(VLOOKUP(E229,'Affine Heat Rates'!B:E, 4, FALSE), "")</f>
        <v/>
      </c>
      <c r="L229" t="str">
        <f>IFERROR(VLOOKUP(E229,'Max Ramp Rates'!B:E,3,FALSE), "")</f>
        <v/>
      </c>
      <c r="M229" t="str">
        <f>IFERROR(VLOOKUP(E229,'Max Ramp Rates'!B:E,4,FALSE), "")</f>
        <v/>
      </c>
      <c r="N229" t="str">
        <f>IFERROR(VLOOKUP(E229, 'Generation limits'!B:C, 2, FALSE),"")</f>
        <v/>
      </c>
      <c r="O229" t="str">
        <f>IFERROR(VLOOKUP(E229, 'Min Up&amp;Down Times'!B:D, 3, FALSE),"")</f>
        <v/>
      </c>
    </row>
    <row r="230" spans="1:15">
      <c r="A230" t="s">
        <v>15</v>
      </c>
      <c r="B230" s="6" t="s">
        <v>347</v>
      </c>
      <c r="C230" s="6" t="s">
        <v>275</v>
      </c>
      <c r="D230" s="6" t="s">
        <v>276</v>
      </c>
      <c r="E230" s="6" t="s">
        <v>348</v>
      </c>
      <c r="F230" s="6" t="s">
        <v>119</v>
      </c>
      <c r="G230" s="6" t="s">
        <v>119</v>
      </c>
      <c r="H230" s="13">
        <v>57</v>
      </c>
      <c r="J230" t="str">
        <f>IFERROR(VLOOKUP(E230,'Affine Heat Rates'!B:E, 3, FALSE), "")</f>
        <v/>
      </c>
      <c r="K230" t="str">
        <f>IFERROR(VLOOKUP(E230,'Affine Heat Rates'!B:E, 4, FALSE), "")</f>
        <v/>
      </c>
      <c r="L230" t="str">
        <f>IFERROR(VLOOKUP(E230,'Max Ramp Rates'!B:E,3,FALSE), "")</f>
        <v/>
      </c>
      <c r="M230" t="str">
        <f>IFERROR(VLOOKUP(E230,'Max Ramp Rates'!B:E,4,FALSE), "")</f>
        <v/>
      </c>
      <c r="N230" t="str">
        <f>IFERROR(VLOOKUP(E230, 'Generation limits'!B:C, 2, FALSE),"")</f>
        <v/>
      </c>
      <c r="O230" t="str">
        <f>IFERROR(VLOOKUP(E230, 'Min Up&amp;Down Times'!B:D, 3, FALSE),"")</f>
        <v/>
      </c>
    </row>
    <row r="231" spans="1:15">
      <c r="A231" t="s">
        <v>15</v>
      </c>
      <c r="B231" s="6" t="s">
        <v>347</v>
      </c>
      <c r="C231" s="6" t="s">
        <v>275</v>
      </c>
      <c r="D231" s="6" t="s">
        <v>276</v>
      </c>
      <c r="E231" s="6" t="s">
        <v>349</v>
      </c>
      <c r="F231" s="6" t="s">
        <v>119</v>
      </c>
      <c r="G231" s="6" t="s">
        <v>119</v>
      </c>
      <c r="H231" s="14">
        <v>57</v>
      </c>
      <c r="J231" t="str">
        <f>IFERROR(VLOOKUP(E231,'Affine Heat Rates'!B:E, 3, FALSE), "")</f>
        <v/>
      </c>
      <c r="K231" t="str">
        <f>IFERROR(VLOOKUP(E231,'Affine Heat Rates'!B:E, 4, FALSE), "")</f>
        <v/>
      </c>
      <c r="L231" t="str">
        <f>IFERROR(VLOOKUP(E231,'Max Ramp Rates'!B:E,3,FALSE), "")</f>
        <v/>
      </c>
      <c r="M231" t="str">
        <f>IFERROR(VLOOKUP(E231,'Max Ramp Rates'!B:E,4,FALSE), "")</f>
        <v/>
      </c>
      <c r="N231" t="str">
        <f>IFERROR(VLOOKUP(E231, 'Generation limits'!B:C, 2, FALSE),"")</f>
        <v/>
      </c>
      <c r="O231" t="str">
        <f>IFERROR(VLOOKUP(E231, 'Min Up&amp;Down Times'!B:D, 3, FALSE),"")</f>
        <v/>
      </c>
    </row>
    <row r="232" spans="1:15">
      <c r="A232" t="s">
        <v>15</v>
      </c>
      <c r="B232" s="6" t="s">
        <v>347</v>
      </c>
      <c r="C232" s="6" t="s">
        <v>275</v>
      </c>
      <c r="D232" s="6" t="s">
        <v>276</v>
      </c>
      <c r="E232" s="6" t="s">
        <v>350</v>
      </c>
      <c r="F232" s="6" t="s">
        <v>119</v>
      </c>
      <c r="G232" s="6" t="s">
        <v>119</v>
      </c>
      <c r="H232" s="13">
        <v>57</v>
      </c>
      <c r="J232" t="str">
        <f>IFERROR(VLOOKUP(E232,'Affine Heat Rates'!B:E, 3, FALSE), "")</f>
        <v/>
      </c>
      <c r="K232" t="str">
        <f>IFERROR(VLOOKUP(E232,'Affine Heat Rates'!B:E, 4, FALSE), "")</f>
        <v/>
      </c>
      <c r="L232" t="str">
        <f>IFERROR(VLOOKUP(E232,'Max Ramp Rates'!B:E,3,FALSE), "")</f>
        <v/>
      </c>
      <c r="M232" t="str">
        <f>IFERROR(VLOOKUP(E232,'Max Ramp Rates'!B:E,4,FALSE), "")</f>
        <v/>
      </c>
      <c r="N232" t="str">
        <f>IFERROR(VLOOKUP(E232, 'Generation limits'!B:C, 2, FALSE),"")</f>
        <v/>
      </c>
      <c r="O232" t="str">
        <f>IFERROR(VLOOKUP(E232, 'Min Up&amp;Down Times'!B:D, 3, FALSE),"")</f>
        <v/>
      </c>
    </row>
    <row r="233" spans="1:15">
      <c r="A233" t="s">
        <v>15</v>
      </c>
      <c r="B233" s="6" t="s">
        <v>347</v>
      </c>
      <c r="C233" s="6" t="s">
        <v>275</v>
      </c>
      <c r="D233" s="6" t="s">
        <v>276</v>
      </c>
      <c r="E233" s="6" t="s">
        <v>351</v>
      </c>
      <c r="F233" s="6" t="s">
        <v>119</v>
      </c>
      <c r="G233" s="6" t="s">
        <v>119</v>
      </c>
      <c r="H233" s="14">
        <v>57</v>
      </c>
      <c r="J233" t="str">
        <f>IFERROR(VLOOKUP(E233,'Affine Heat Rates'!B:E, 3, FALSE), "")</f>
        <v/>
      </c>
      <c r="K233" t="str">
        <f>IFERROR(VLOOKUP(E233,'Affine Heat Rates'!B:E, 4, FALSE), "")</f>
        <v/>
      </c>
      <c r="L233" t="str">
        <f>IFERROR(VLOOKUP(E233,'Max Ramp Rates'!B:E,3,FALSE), "")</f>
        <v/>
      </c>
      <c r="M233" t="str">
        <f>IFERROR(VLOOKUP(E233,'Max Ramp Rates'!B:E,4,FALSE), "")</f>
        <v/>
      </c>
      <c r="N233" t="str">
        <f>IFERROR(VLOOKUP(E233, 'Generation limits'!B:C, 2, FALSE),"")</f>
        <v/>
      </c>
      <c r="O233" t="str">
        <f>IFERROR(VLOOKUP(E233, 'Min Up&amp;Down Times'!B:D, 3, FALSE),"")</f>
        <v/>
      </c>
    </row>
    <row r="234" spans="1:15">
      <c r="A234" t="s">
        <v>15</v>
      </c>
      <c r="B234" s="6" t="s">
        <v>347</v>
      </c>
      <c r="C234" s="6" t="s">
        <v>275</v>
      </c>
      <c r="D234" s="6" t="s">
        <v>276</v>
      </c>
      <c r="E234" s="6" t="s">
        <v>352</v>
      </c>
      <c r="F234" s="6" t="s">
        <v>119</v>
      </c>
      <c r="G234" s="6" t="s">
        <v>119</v>
      </c>
      <c r="H234" s="13">
        <v>57</v>
      </c>
      <c r="J234" t="str">
        <f>IFERROR(VLOOKUP(E234,'Affine Heat Rates'!B:E, 3, FALSE), "")</f>
        <v/>
      </c>
      <c r="K234" t="str">
        <f>IFERROR(VLOOKUP(E234,'Affine Heat Rates'!B:E, 4, FALSE), "")</f>
        <v/>
      </c>
      <c r="L234" t="str">
        <f>IFERROR(VLOOKUP(E234,'Max Ramp Rates'!B:E,3,FALSE), "")</f>
        <v/>
      </c>
      <c r="M234" t="str">
        <f>IFERROR(VLOOKUP(E234,'Max Ramp Rates'!B:E,4,FALSE), "")</f>
        <v/>
      </c>
      <c r="N234" t="str">
        <f>IFERROR(VLOOKUP(E234, 'Generation limits'!B:C, 2, FALSE),"")</f>
        <v/>
      </c>
      <c r="O234" t="str">
        <f>IFERROR(VLOOKUP(E234, 'Min Up&amp;Down Times'!B:D, 3, FALSE),"")</f>
        <v/>
      </c>
    </row>
    <row r="235" spans="1:15">
      <c r="A235" t="s">
        <v>15</v>
      </c>
      <c r="B235" s="6" t="s">
        <v>347</v>
      </c>
      <c r="C235" s="6" t="s">
        <v>275</v>
      </c>
      <c r="D235" s="6" t="s">
        <v>276</v>
      </c>
      <c r="E235" s="6" t="s">
        <v>353</v>
      </c>
      <c r="F235" s="6" t="s">
        <v>119</v>
      </c>
      <c r="G235" s="6" t="s">
        <v>119</v>
      </c>
      <c r="H235" s="14">
        <v>57</v>
      </c>
      <c r="J235" t="str">
        <f>IFERROR(VLOOKUP(E235,'Affine Heat Rates'!B:E, 3, FALSE), "")</f>
        <v/>
      </c>
      <c r="K235" t="str">
        <f>IFERROR(VLOOKUP(E235,'Affine Heat Rates'!B:E, 4, FALSE), "")</f>
        <v/>
      </c>
      <c r="L235" t="str">
        <f>IFERROR(VLOOKUP(E235,'Max Ramp Rates'!B:E,3,FALSE), "")</f>
        <v/>
      </c>
      <c r="M235" t="str">
        <f>IFERROR(VLOOKUP(E235,'Max Ramp Rates'!B:E,4,FALSE), "")</f>
        <v/>
      </c>
      <c r="N235" t="str">
        <f>IFERROR(VLOOKUP(E235, 'Generation limits'!B:C, 2, FALSE),"")</f>
        <v/>
      </c>
      <c r="O235" t="str">
        <f>IFERROR(VLOOKUP(E235, 'Min Up&amp;Down Times'!B:D, 3, FALSE),"")</f>
        <v/>
      </c>
    </row>
    <row r="236" spans="1:15">
      <c r="A236" t="s">
        <v>15</v>
      </c>
      <c r="B236" s="6" t="s">
        <v>354</v>
      </c>
      <c r="C236" s="6" t="s">
        <v>275</v>
      </c>
      <c r="D236" s="6" t="s">
        <v>276</v>
      </c>
      <c r="E236" s="6" t="s">
        <v>355</v>
      </c>
      <c r="F236" s="6" t="s">
        <v>119</v>
      </c>
      <c r="G236" s="6" t="s">
        <v>119</v>
      </c>
      <c r="H236" s="13">
        <v>116</v>
      </c>
      <c r="J236" t="str">
        <f>IFERROR(VLOOKUP(E236,'Affine Heat Rates'!B:E, 3, FALSE), "")</f>
        <v/>
      </c>
      <c r="K236" t="str">
        <f>IFERROR(VLOOKUP(E236,'Affine Heat Rates'!B:E, 4, FALSE), "")</f>
        <v/>
      </c>
      <c r="L236" t="str">
        <f>IFERROR(VLOOKUP(E236,'Max Ramp Rates'!B:E,3,FALSE), "")</f>
        <v/>
      </c>
      <c r="M236" t="str">
        <f>IFERROR(VLOOKUP(E236,'Max Ramp Rates'!B:E,4,FALSE), "")</f>
        <v/>
      </c>
      <c r="N236" t="str">
        <f>IFERROR(VLOOKUP(E236, 'Generation limits'!B:C, 2, FALSE),"")</f>
        <v/>
      </c>
      <c r="O236" t="str">
        <f>IFERROR(VLOOKUP(E236, 'Min Up&amp;Down Times'!B:D, 3, FALSE),"")</f>
        <v/>
      </c>
    </row>
    <row r="237" spans="1:15">
      <c r="A237" t="s">
        <v>15</v>
      </c>
      <c r="B237" s="6" t="s">
        <v>354</v>
      </c>
      <c r="C237" s="6" t="s">
        <v>275</v>
      </c>
      <c r="D237" s="6" t="s">
        <v>276</v>
      </c>
      <c r="E237" s="6" t="s">
        <v>356</v>
      </c>
      <c r="F237" s="6" t="s">
        <v>119</v>
      </c>
      <c r="G237" s="6" t="s">
        <v>119</v>
      </c>
      <c r="H237" s="14">
        <v>116</v>
      </c>
      <c r="J237" t="str">
        <f>IFERROR(VLOOKUP(E237,'Affine Heat Rates'!B:E, 3, FALSE), "")</f>
        <v/>
      </c>
      <c r="K237" t="str">
        <f>IFERROR(VLOOKUP(E237,'Affine Heat Rates'!B:E, 4, FALSE), "")</f>
        <v/>
      </c>
      <c r="L237" t="str">
        <f>IFERROR(VLOOKUP(E237,'Max Ramp Rates'!B:E,3,FALSE), "")</f>
        <v/>
      </c>
      <c r="M237" t="str">
        <f>IFERROR(VLOOKUP(E237,'Max Ramp Rates'!B:E,4,FALSE), "")</f>
        <v/>
      </c>
      <c r="N237" t="str">
        <f>IFERROR(VLOOKUP(E237, 'Generation limits'!B:C, 2, FALSE),"")</f>
        <v/>
      </c>
      <c r="O237" t="str">
        <f>IFERROR(VLOOKUP(E237, 'Min Up&amp;Down Times'!B:D, 3, FALSE),"")</f>
        <v/>
      </c>
    </row>
    <row r="238" spans="1:15">
      <c r="A238" t="s">
        <v>15</v>
      </c>
      <c r="B238" s="6" t="s">
        <v>357</v>
      </c>
      <c r="C238" s="6" t="s">
        <v>275</v>
      </c>
      <c r="D238" s="6" t="s">
        <v>276</v>
      </c>
      <c r="E238" s="6" t="s">
        <v>358</v>
      </c>
      <c r="F238" s="6" t="s">
        <v>119</v>
      </c>
      <c r="G238" s="6" t="s">
        <v>119</v>
      </c>
      <c r="H238" s="13">
        <v>12</v>
      </c>
      <c r="J238" t="str">
        <f>IFERROR(VLOOKUP(E238,'Affine Heat Rates'!B:E, 3, FALSE), "")</f>
        <v/>
      </c>
      <c r="K238" t="str">
        <f>IFERROR(VLOOKUP(E238,'Affine Heat Rates'!B:E, 4, FALSE), "")</f>
        <v/>
      </c>
      <c r="L238" t="str">
        <f>IFERROR(VLOOKUP(E238,'Max Ramp Rates'!B:E,3,FALSE), "")</f>
        <v/>
      </c>
      <c r="M238" t="str">
        <f>IFERROR(VLOOKUP(E238,'Max Ramp Rates'!B:E,4,FALSE), "")</f>
        <v/>
      </c>
      <c r="N238" t="str">
        <f>IFERROR(VLOOKUP(E238, 'Generation limits'!B:C, 2, FALSE),"")</f>
        <v/>
      </c>
      <c r="O238" t="str">
        <f>IFERROR(VLOOKUP(E238, 'Min Up&amp;Down Times'!B:D, 3, FALSE),"")</f>
        <v/>
      </c>
    </row>
    <row r="239" spans="1:15">
      <c r="A239" t="s">
        <v>15</v>
      </c>
      <c r="B239" s="6" t="s">
        <v>357</v>
      </c>
      <c r="C239" s="6" t="s">
        <v>275</v>
      </c>
      <c r="D239" s="6" t="s">
        <v>276</v>
      </c>
      <c r="E239" s="6" t="s">
        <v>359</v>
      </c>
      <c r="F239" s="6" t="s">
        <v>119</v>
      </c>
      <c r="G239" s="6" t="s">
        <v>119</v>
      </c>
      <c r="H239" s="14">
        <v>12</v>
      </c>
      <c r="J239" t="str">
        <f>IFERROR(VLOOKUP(E239,'Affine Heat Rates'!B:E, 3, FALSE), "")</f>
        <v/>
      </c>
      <c r="K239" t="str">
        <f>IFERROR(VLOOKUP(E239,'Affine Heat Rates'!B:E, 4, FALSE), "")</f>
        <v/>
      </c>
      <c r="L239" t="str">
        <f>IFERROR(VLOOKUP(E239,'Max Ramp Rates'!B:E,3,FALSE), "")</f>
        <v/>
      </c>
      <c r="M239" t="str">
        <f>IFERROR(VLOOKUP(E239,'Max Ramp Rates'!B:E,4,FALSE), "")</f>
        <v/>
      </c>
      <c r="N239" t="str">
        <f>IFERROR(VLOOKUP(E239, 'Generation limits'!B:C, 2, FALSE),"")</f>
        <v/>
      </c>
      <c r="O239" t="str">
        <f>IFERROR(VLOOKUP(E239, 'Min Up&amp;Down Times'!B:D, 3, FALSE),"")</f>
        <v/>
      </c>
    </row>
    <row r="240" spans="1:15">
      <c r="A240" t="s">
        <v>15</v>
      </c>
      <c r="B240" s="6" t="s">
        <v>357</v>
      </c>
      <c r="C240" s="6" t="s">
        <v>275</v>
      </c>
      <c r="D240" s="6" t="s">
        <v>276</v>
      </c>
      <c r="E240" s="6" t="s">
        <v>360</v>
      </c>
      <c r="F240" s="6" t="s">
        <v>119</v>
      </c>
      <c r="G240" s="6" t="s">
        <v>119</v>
      </c>
      <c r="H240" s="13">
        <v>0</v>
      </c>
      <c r="J240" t="str">
        <f>IFERROR(VLOOKUP(E240,'Affine Heat Rates'!B:E, 3, FALSE), "")</f>
        <v/>
      </c>
      <c r="K240" t="str">
        <f>IFERROR(VLOOKUP(E240,'Affine Heat Rates'!B:E, 4, FALSE), "")</f>
        <v/>
      </c>
      <c r="L240" t="str">
        <f>IFERROR(VLOOKUP(E240,'Max Ramp Rates'!B:E,3,FALSE), "")</f>
        <v/>
      </c>
      <c r="M240" t="str">
        <f>IFERROR(VLOOKUP(E240,'Max Ramp Rates'!B:E,4,FALSE), "")</f>
        <v/>
      </c>
      <c r="N240" t="str">
        <f>IFERROR(VLOOKUP(E240, 'Generation limits'!B:C, 2, FALSE),"")</f>
        <v/>
      </c>
      <c r="O240" t="str">
        <f>IFERROR(VLOOKUP(E240, 'Min Up&amp;Down Times'!B:D, 3, FALSE),"")</f>
        <v/>
      </c>
    </row>
    <row r="241" spans="1:15">
      <c r="A241" t="s">
        <v>15</v>
      </c>
      <c r="B241" s="6" t="s">
        <v>357</v>
      </c>
      <c r="C241" s="6" t="s">
        <v>275</v>
      </c>
      <c r="D241" s="6" t="s">
        <v>276</v>
      </c>
      <c r="E241" s="6" t="s">
        <v>361</v>
      </c>
      <c r="F241" s="6" t="s">
        <v>119</v>
      </c>
      <c r="G241" s="6" t="s">
        <v>119</v>
      </c>
      <c r="H241" s="14">
        <v>12</v>
      </c>
      <c r="J241" t="str">
        <f>IFERROR(VLOOKUP(E241,'Affine Heat Rates'!B:E, 3, FALSE), "")</f>
        <v/>
      </c>
      <c r="K241" t="str">
        <f>IFERROR(VLOOKUP(E241,'Affine Heat Rates'!B:E, 4, FALSE), "")</f>
        <v/>
      </c>
      <c r="L241" t="str">
        <f>IFERROR(VLOOKUP(E241,'Max Ramp Rates'!B:E,3,FALSE), "")</f>
        <v/>
      </c>
      <c r="M241" t="str">
        <f>IFERROR(VLOOKUP(E241,'Max Ramp Rates'!B:E,4,FALSE), "")</f>
        <v/>
      </c>
      <c r="N241" t="str">
        <f>IFERROR(VLOOKUP(E241, 'Generation limits'!B:C, 2, FALSE),"")</f>
        <v/>
      </c>
      <c r="O241" t="str">
        <f>IFERROR(VLOOKUP(E241, 'Min Up&amp;Down Times'!B:D, 3, FALSE),"")</f>
        <v/>
      </c>
    </row>
    <row r="242" spans="1:15">
      <c r="A242" t="s">
        <v>15</v>
      </c>
      <c r="B242" s="6" t="s">
        <v>357</v>
      </c>
      <c r="C242" s="6" t="s">
        <v>275</v>
      </c>
      <c r="D242" s="6" t="s">
        <v>276</v>
      </c>
      <c r="E242" s="6" t="s">
        <v>362</v>
      </c>
      <c r="F242" s="6" t="s">
        <v>119</v>
      </c>
      <c r="G242" s="6" t="s">
        <v>119</v>
      </c>
      <c r="H242" s="13">
        <v>12</v>
      </c>
      <c r="J242" t="str">
        <f>IFERROR(VLOOKUP(E242,'Affine Heat Rates'!B:E, 3, FALSE), "")</f>
        <v/>
      </c>
      <c r="K242" t="str">
        <f>IFERROR(VLOOKUP(E242,'Affine Heat Rates'!B:E, 4, FALSE), "")</f>
        <v/>
      </c>
      <c r="L242" t="str">
        <f>IFERROR(VLOOKUP(E242,'Max Ramp Rates'!B:E,3,FALSE), "")</f>
        <v/>
      </c>
      <c r="M242" t="str">
        <f>IFERROR(VLOOKUP(E242,'Max Ramp Rates'!B:E,4,FALSE), "")</f>
        <v/>
      </c>
      <c r="N242" t="str">
        <f>IFERROR(VLOOKUP(E242, 'Generation limits'!B:C, 2, FALSE),"")</f>
        <v/>
      </c>
      <c r="O242" t="str">
        <f>IFERROR(VLOOKUP(E242, 'Min Up&amp;Down Times'!B:D, 3, FALSE),"")</f>
        <v/>
      </c>
    </row>
    <row r="243" spans="1:15">
      <c r="A243" t="s">
        <v>15</v>
      </c>
      <c r="B243" s="6" t="s">
        <v>357</v>
      </c>
      <c r="C243" s="6" t="s">
        <v>275</v>
      </c>
      <c r="D243" s="6" t="s">
        <v>276</v>
      </c>
      <c r="E243" s="6" t="s">
        <v>363</v>
      </c>
      <c r="F243" s="6" t="s">
        <v>119</v>
      </c>
      <c r="G243" s="6" t="s">
        <v>119</v>
      </c>
      <c r="H243" s="14">
        <v>12</v>
      </c>
      <c r="J243" t="str">
        <f>IFERROR(VLOOKUP(E243,'Affine Heat Rates'!B:E, 3, FALSE), "")</f>
        <v/>
      </c>
      <c r="K243" t="str">
        <f>IFERROR(VLOOKUP(E243,'Affine Heat Rates'!B:E, 4, FALSE), "")</f>
        <v/>
      </c>
      <c r="L243" t="str">
        <f>IFERROR(VLOOKUP(E243,'Max Ramp Rates'!B:E,3,FALSE), "")</f>
        <v/>
      </c>
      <c r="M243" t="str">
        <f>IFERROR(VLOOKUP(E243,'Max Ramp Rates'!B:E,4,FALSE), "")</f>
        <v/>
      </c>
      <c r="N243" t="str">
        <f>IFERROR(VLOOKUP(E243, 'Generation limits'!B:C, 2, FALSE),"")</f>
        <v/>
      </c>
      <c r="O243" t="str">
        <f>IFERROR(VLOOKUP(E243, 'Min Up&amp;Down Times'!B:D, 3, FALSE),"")</f>
        <v/>
      </c>
    </row>
    <row r="244" spans="1:15">
      <c r="A244" t="s">
        <v>15</v>
      </c>
      <c r="B244" s="6" t="s">
        <v>364</v>
      </c>
      <c r="C244" s="6" t="s">
        <v>275</v>
      </c>
      <c r="D244" s="6" t="s">
        <v>276</v>
      </c>
      <c r="E244" s="6" t="s">
        <v>365</v>
      </c>
      <c r="F244" s="6" t="s">
        <v>119</v>
      </c>
      <c r="G244" s="6" t="s">
        <v>119</v>
      </c>
      <c r="H244" s="13">
        <v>20</v>
      </c>
      <c r="J244" t="str">
        <f>IFERROR(VLOOKUP(E244,'Affine Heat Rates'!B:E, 3, FALSE), "")</f>
        <v/>
      </c>
      <c r="K244" t="str">
        <f>IFERROR(VLOOKUP(E244,'Affine Heat Rates'!B:E, 4, FALSE), "")</f>
        <v/>
      </c>
      <c r="L244" t="str">
        <f>IFERROR(VLOOKUP(E244,'Max Ramp Rates'!B:E,3,FALSE), "")</f>
        <v/>
      </c>
      <c r="M244" t="str">
        <f>IFERROR(VLOOKUP(E244,'Max Ramp Rates'!B:E,4,FALSE), "")</f>
        <v/>
      </c>
      <c r="N244" t="str">
        <f>IFERROR(VLOOKUP(E244, 'Generation limits'!B:C, 2, FALSE),"")</f>
        <v/>
      </c>
      <c r="O244" t="str">
        <f>IFERROR(VLOOKUP(E244, 'Min Up&amp;Down Times'!B:D, 3, FALSE),"")</f>
        <v/>
      </c>
    </row>
    <row r="245" spans="1:15">
      <c r="A245" t="s">
        <v>15</v>
      </c>
      <c r="B245" s="6" t="s">
        <v>364</v>
      </c>
      <c r="C245" s="6" t="s">
        <v>275</v>
      </c>
      <c r="D245" s="6" t="s">
        <v>276</v>
      </c>
      <c r="E245" s="6" t="s">
        <v>366</v>
      </c>
      <c r="F245" s="6" t="s">
        <v>119</v>
      </c>
      <c r="G245" s="6" t="s">
        <v>119</v>
      </c>
      <c r="H245" s="14">
        <v>20</v>
      </c>
      <c r="J245" t="str">
        <f>IFERROR(VLOOKUP(E245,'Affine Heat Rates'!B:E, 3, FALSE), "")</f>
        <v/>
      </c>
      <c r="K245" t="str">
        <f>IFERROR(VLOOKUP(E245,'Affine Heat Rates'!B:E, 4, FALSE), "")</f>
        <v/>
      </c>
      <c r="L245" t="str">
        <f>IFERROR(VLOOKUP(E245,'Max Ramp Rates'!B:E,3,FALSE), "")</f>
        <v/>
      </c>
      <c r="M245" t="str">
        <f>IFERROR(VLOOKUP(E245,'Max Ramp Rates'!B:E,4,FALSE), "")</f>
        <v/>
      </c>
      <c r="N245" t="str">
        <f>IFERROR(VLOOKUP(E245, 'Generation limits'!B:C, 2, FALSE),"")</f>
        <v/>
      </c>
      <c r="O245" t="str">
        <f>IFERROR(VLOOKUP(E245, 'Min Up&amp;Down Times'!B:D, 3, FALSE),"")</f>
        <v/>
      </c>
    </row>
    <row r="246" spans="1:15">
      <c r="A246" t="s">
        <v>15</v>
      </c>
      <c r="B246" s="6" t="s">
        <v>364</v>
      </c>
      <c r="C246" s="6" t="s">
        <v>275</v>
      </c>
      <c r="D246" s="6" t="s">
        <v>276</v>
      </c>
      <c r="E246" s="6" t="s">
        <v>367</v>
      </c>
      <c r="F246" s="6" t="s">
        <v>119</v>
      </c>
      <c r="G246" s="6" t="s">
        <v>119</v>
      </c>
      <c r="H246" s="13">
        <v>30</v>
      </c>
      <c r="J246" t="str">
        <f>IFERROR(VLOOKUP(E246,'Affine Heat Rates'!B:E, 3, FALSE), "")</f>
        <v/>
      </c>
      <c r="K246" t="str">
        <f>IFERROR(VLOOKUP(E246,'Affine Heat Rates'!B:E, 4, FALSE), "")</f>
        <v/>
      </c>
      <c r="L246" t="str">
        <f>IFERROR(VLOOKUP(E246,'Max Ramp Rates'!B:E,3,FALSE), "")</f>
        <v/>
      </c>
      <c r="M246" t="str">
        <f>IFERROR(VLOOKUP(E246,'Max Ramp Rates'!B:E,4,FALSE), "")</f>
        <v/>
      </c>
      <c r="N246" t="str">
        <f>IFERROR(VLOOKUP(E246, 'Generation limits'!B:C, 2, FALSE),"")</f>
        <v/>
      </c>
      <c r="O246" t="str">
        <f>IFERROR(VLOOKUP(E246, 'Min Up&amp;Down Times'!B:D, 3, FALSE),"")</f>
        <v/>
      </c>
    </row>
    <row r="247" spans="1:15">
      <c r="A247" t="s">
        <v>15</v>
      </c>
      <c r="B247" s="6" t="s">
        <v>364</v>
      </c>
      <c r="C247" s="6" t="s">
        <v>275</v>
      </c>
      <c r="D247" s="6" t="s">
        <v>276</v>
      </c>
      <c r="E247" s="6" t="s">
        <v>368</v>
      </c>
      <c r="F247" s="6" t="s">
        <v>119</v>
      </c>
      <c r="G247" s="6" t="s">
        <v>119</v>
      </c>
      <c r="H247" s="14">
        <v>30</v>
      </c>
      <c r="J247" t="str">
        <f>IFERROR(VLOOKUP(E247,'Affine Heat Rates'!B:E, 3, FALSE), "")</f>
        <v/>
      </c>
      <c r="K247" t="str">
        <f>IFERROR(VLOOKUP(E247,'Affine Heat Rates'!B:E, 4, FALSE), "")</f>
        <v/>
      </c>
      <c r="L247" t="str">
        <f>IFERROR(VLOOKUP(E247,'Max Ramp Rates'!B:E,3,FALSE), "")</f>
        <v/>
      </c>
      <c r="M247" t="str">
        <f>IFERROR(VLOOKUP(E247,'Max Ramp Rates'!B:E,4,FALSE), "")</f>
        <v/>
      </c>
      <c r="N247" t="str">
        <f>IFERROR(VLOOKUP(E247, 'Generation limits'!B:C, 2, FALSE),"")</f>
        <v/>
      </c>
      <c r="O247" t="str">
        <f>IFERROR(VLOOKUP(E247, 'Min Up&amp;Down Times'!B:D, 3, FALSE),"")</f>
        <v/>
      </c>
    </row>
    <row r="248" spans="1:15">
      <c r="A248" t="s">
        <v>15</v>
      </c>
      <c r="B248" s="6" t="s">
        <v>369</v>
      </c>
      <c r="C248" s="6" t="s">
        <v>275</v>
      </c>
      <c r="D248" s="6" t="s">
        <v>276</v>
      </c>
      <c r="E248" s="6" t="s">
        <v>370</v>
      </c>
      <c r="F248" s="6" t="s">
        <v>119</v>
      </c>
      <c r="G248" s="6" t="s">
        <v>119</v>
      </c>
      <c r="H248" s="13">
        <v>88</v>
      </c>
      <c r="J248" t="str">
        <f>IFERROR(VLOOKUP(E248,'Affine Heat Rates'!B:E, 3, FALSE), "")</f>
        <v/>
      </c>
      <c r="K248" t="str">
        <f>IFERROR(VLOOKUP(E248,'Affine Heat Rates'!B:E, 4, FALSE), "")</f>
        <v/>
      </c>
      <c r="L248" t="str">
        <f>IFERROR(VLOOKUP(E248,'Max Ramp Rates'!B:E,3,FALSE), "")</f>
        <v/>
      </c>
      <c r="M248" t="str">
        <f>IFERROR(VLOOKUP(E248,'Max Ramp Rates'!B:E,4,FALSE), "")</f>
        <v/>
      </c>
      <c r="N248" t="str">
        <f>IFERROR(VLOOKUP(E248, 'Generation limits'!B:C, 2, FALSE),"")</f>
        <v/>
      </c>
      <c r="O248" t="str">
        <f>IFERROR(VLOOKUP(E248, 'Min Up&amp;Down Times'!B:D, 3, FALSE),"")</f>
        <v/>
      </c>
    </row>
    <row r="249" spans="1:15">
      <c r="A249" t="s">
        <v>15</v>
      </c>
      <c r="B249" s="6" t="s">
        <v>371</v>
      </c>
      <c r="C249" s="6" t="s">
        <v>275</v>
      </c>
      <c r="D249" s="6" t="s">
        <v>276</v>
      </c>
      <c r="E249" s="6" t="s">
        <v>372</v>
      </c>
      <c r="F249" s="6" t="s">
        <v>119</v>
      </c>
      <c r="G249" s="6" t="s">
        <v>119</v>
      </c>
      <c r="H249" s="14">
        <v>26</v>
      </c>
      <c r="J249" t="str">
        <f>IFERROR(VLOOKUP(E249,'Affine Heat Rates'!B:E, 3, FALSE), "")</f>
        <v/>
      </c>
      <c r="K249" t="str">
        <f>IFERROR(VLOOKUP(E249,'Affine Heat Rates'!B:E, 4, FALSE), "")</f>
        <v/>
      </c>
      <c r="L249" t="str">
        <f>IFERROR(VLOOKUP(E249,'Max Ramp Rates'!B:E,3,FALSE), "")</f>
        <v/>
      </c>
      <c r="M249" t="str">
        <f>IFERROR(VLOOKUP(E249,'Max Ramp Rates'!B:E,4,FALSE), "")</f>
        <v/>
      </c>
      <c r="N249" t="str">
        <f>IFERROR(VLOOKUP(E249, 'Generation limits'!B:C, 2, FALSE),"")</f>
        <v/>
      </c>
      <c r="O249" t="str">
        <f>IFERROR(VLOOKUP(E249, 'Min Up&amp;Down Times'!B:D, 3, FALSE),"")</f>
        <v/>
      </c>
    </row>
    <row r="250" spans="1:15">
      <c r="A250" t="s">
        <v>15</v>
      </c>
      <c r="B250" s="6" t="s">
        <v>371</v>
      </c>
      <c r="C250" s="6" t="s">
        <v>275</v>
      </c>
      <c r="D250" s="6" t="s">
        <v>276</v>
      </c>
      <c r="E250" s="6" t="s">
        <v>373</v>
      </c>
      <c r="F250" s="6" t="s">
        <v>119</v>
      </c>
      <c r="G250" s="6" t="s">
        <v>119</v>
      </c>
      <c r="H250" s="13">
        <v>26</v>
      </c>
      <c r="J250" t="str">
        <f>IFERROR(VLOOKUP(E250,'Affine Heat Rates'!B:E, 3, FALSE), "")</f>
        <v/>
      </c>
      <c r="K250" t="str">
        <f>IFERROR(VLOOKUP(E250,'Affine Heat Rates'!B:E, 4, FALSE), "")</f>
        <v/>
      </c>
      <c r="L250" t="str">
        <f>IFERROR(VLOOKUP(E250,'Max Ramp Rates'!B:E,3,FALSE), "")</f>
        <v/>
      </c>
      <c r="M250" t="str">
        <f>IFERROR(VLOOKUP(E250,'Max Ramp Rates'!B:E,4,FALSE), "")</f>
        <v/>
      </c>
      <c r="N250" t="str">
        <f>IFERROR(VLOOKUP(E250, 'Generation limits'!B:C, 2, FALSE),"")</f>
        <v/>
      </c>
      <c r="O250" t="str">
        <f>IFERROR(VLOOKUP(E250, 'Min Up&amp;Down Times'!B:D, 3, FALSE),"")</f>
        <v/>
      </c>
    </row>
    <row r="251" spans="1:15">
      <c r="A251" t="s">
        <v>15</v>
      </c>
      <c r="B251" s="6" t="s">
        <v>371</v>
      </c>
      <c r="C251" s="6" t="s">
        <v>275</v>
      </c>
      <c r="D251" s="6" t="s">
        <v>276</v>
      </c>
      <c r="E251" s="6" t="s">
        <v>374</v>
      </c>
      <c r="F251" s="6" t="s">
        <v>119</v>
      </c>
      <c r="G251" s="6" t="s">
        <v>119</v>
      </c>
      <c r="H251" s="14">
        <v>26</v>
      </c>
      <c r="J251" t="str">
        <f>IFERROR(VLOOKUP(E251,'Affine Heat Rates'!B:E, 3, FALSE), "")</f>
        <v/>
      </c>
      <c r="K251" t="str">
        <f>IFERROR(VLOOKUP(E251,'Affine Heat Rates'!B:E, 4, FALSE), "")</f>
        <v/>
      </c>
      <c r="L251" t="str">
        <f>IFERROR(VLOOKUP(E251,'Max Ramp Rates'!B:E,3,FALSE), "")</f>
        <v/>
      </c>
      <c r="M251" t="str">
        <f>IFERROR(VLOOKUP(E251,'Max Ramp Rates'!B:E,4,FALSE), "")</f>
        <v/>
      </c>
      <c r="N251" t="str">
        <f>IFERROR(VLOOKUP(E251, 'Generation limits'!B:C, 2, FALSE),"")</f>
        <v/>
      </c>
      <c r="O251" t="str">
        <f>IFERROR(VLOOKUP(E251, 'Min Up&amp;Down Times'!B:D, 3, FALSE),"")</f>
        <v/>
      </c>
    </row>
    <row r="252" spans="1:15">
      <c r="A252" t="s">
        <v>15</v>
      </c>
      <c r="B252" s="6" t="s">
        <v>371</v>
      </c>
      <c r="C252" s="6" t="s">
        <v>275</v>
      </c>
      <c r="D252" s="6" t="s">
        <v>276</v>
      </c>
      <c r="E252" s="6" t="s">
        <v>375</v>
      </c>
      <c r="F252" s="6" t="s">
        <v>119</v>
      </c>
      <c r="G252" s="6" t="s">
        <v>119</v>
      </c>
      <c r="H252" s="13">
        <v>26</v>
      </c>
      <c r="J252" t="str">
        <f>IFERROR(VLOOKUP(E252,'Affine Heat Rates'!B:E, 3, FALSE), "")</f>
        <v/>
      </c>
      <c r="K252" t="str">
        <f>IFERROR(VLOOKUP(E252,'Affine Heat Rates'!B:E, 4, FALSE), "")</f>
        <v/>
      </c>
      <c r="L252" t="str">
        <f>IFERROR(VLOOKUP(E252,'Max Ramp Rates'!B:E,3,FALSE), "")</f>
        <v/>
      </c>
      <c r="M252" t="str">
        <f>IFERROR(VLOOKUP(E252,'Max Ramp Rates'!B:E,4,FALSE), "")</f>
        <v/>
      </c>
      <c r="N252" t="str">
        <f>IFERROR(VLOOKUP(E252, 'Generation limits'!B:C, 2, FALSE),"")</f>
        <v/>
      </c>
      <c r="O252" t="str">
        <f>IFERROR(VLOOKUP(E252, 'Min Up&amp;Down Times'!B:D, 3, FALSE),"")</f>
        <v/>
      </c>
    </row>
    <row r="253" spans="1:15">
      <c r="A253" t="s">
        <v>15</v>
      </c>
      <c r="B253" s="6" t="s">
        <v>371</v>
      </c>
      <c r="C253" s="6" t="s">
        <v>275</v>
      </c>
      <c r="D253" s="6" t="s">
        <v>276</v>
      </c>
      <c r="E253" s="6" t="s">
        <v>376</v>
      </c>
      <c r="F253" s="6" t="s">
        <v>119</v>
      </c>
      <c r="G253" s="6" t="s">
        <v>119</v>
      </c>
      <c r="H253" s="14">
        <v>26</v>
      </c>
      <c r="J253" t="str">
        <f>IFERROR(VLOOKUP(E253,'Affine Heat Rates'!B:E, 3, FALSE), "")</f>
        <v/>
      </c>
      <c r="K253" t="str">
        <f>IFERROR(VLOOKUP(E253,'Affine Heat Rates'!B:E, 4, FALSE), "")</f>
        <v/>
      </c>
      <c r="L253" t="str">
        <f>IFERROR(VLOOKUP(E253,'Max Ramp Rates'!B:E,3,FALSE), "")</f>
        <v/>
      </c>
      <c r="M253" t="str">
        <f>IFERROR(VLOOKUP(E253,'Max Ramp Rates'!B:E,4,FALSE), "")</f>
        <v/>
      </c>
      <c r="N253" t="str">
        <f>IFERROR(VLOOKUP(E253, 'Generation limits'!B:C, 2, FALSE),"")</f>
        <v/>
      </c>
      <c r="O253" t="str">
        <f>IFERROR(VLOOKUP(E253, 'Min Up&amp;Down Times'!B:D, 3, FALSE),"")</f>
        <v/>
      </c>
    </row>
    <row r="254" spans="1:15">
      <c r="A254" t="s">
        <v>15</v>
      </c>
      <c r="B254" s="6" t="s">
        <v>377</v>
      </c>
      <c r="C254" s="6" t="s">
        <v>275</v>
      </c>
      <c r="D254" s="6" t="s">
        <v>276</v>
      </c>
      <c r="E254" s="6" t="s">
        <v>378</v>
      </c>
      <c r="F254" s="6" t="s">
        <v>75</v>
      </c>
      <c r="G254" s="6" t="s">
        <v>75</v>
      </c>
      <c r="H254" s="13">
        <v>70</v>
      </c>
      <c r="J254" t="str">
        <f>IFERROR(VLOOKUP(E254,'Affine Heat Rates'!B:E, 3, FALSE), "")</f>
        <v/>
      </c>
      <c r="K254" t="str">
        <f>IFERROR(VLOOKUP(E254,'Affine Heat Rates'!B:E, 4, FALSE), "")</f>
        <v/>
      </c>
      <c r="L254" t="str">
        <f>IFERROR(VLOOKUP(E254,'Max Ramp Rates'!B:E,3,FALSE), "")</f>
        <v/>
      </c>
      <c r="M254" t="str">
        <f>IFERROR(VLOOKUP(E254,'Max Ramp Rates'!B:E,4,FALSE), "")</f>
        <v/>
      </c>
      <c r="N254" t="str">
        <f>IFERROR(VLOOKUP(E254, 'Generation limits'!B:C, 2, FALSE),"")</f>
        <v/>
      </c>
      <c r="O254" t="str">
        <f>IFERROR(VLOOKUP(E254, 'Min Up&amp;Down Times'!B:D, 3, FALSE),"")</f>
        <v/>
      </c>
    </row>
    <row r="255" spans="1:15">
      <c r="A255" t="s">
        <v>15</v>
      </c>
      <c r="B255" s="6" t="s">
        <v>377</v>
      </c>
      <c r="C255" s="6" t="s">
        <v>275</v>
      </c>
      <c r="D255" s="6" t="s">
        <v>276</v>
      </c>
      <c r="E255" s="6" t="s">
        <v>379</v>
      </c>
      <c r="F255" s="6" t="s">
        <v>75</v>
      </c>
      <c r="G255" s="6" t="s">
        <v>75</v>
      </c>
      <c r="H255" s="14">
        <v>70</v>
      </c>
      <c r="J255" t="str">
        <f>IFERROR(VLOOKUP(E255,'Affine Heat Rates'!B:E, 3, FALSE), "")</f>
        <v/>
      </c>
      <c r="K255" t="str">
        <f>IFERROR(VLOOKUP(E255,'Affine Heat Rates'!B:E, 4, FALSE), "")</f>
        <v/>
      </c>
      <c r="L255" t="str">
        <f>IFERROR(VLOOKUP(E255,'Max Ramp Rates'!B:E,3,FALSE), "")</f>
        <v/>
      </c>
      <c r="M255" t="str">
        <f>IFERROR(VLOOKUP(E255,'Max Ramp Rates'!B:E,4,FALSE), "")</f>
        <v/>
      </c>
      <c r="N255" t="str">
        <f>IFERROR(VLOOKUP(E255, 'Generation limits'!B:C, 2, FALSE),"")</f>
        <v/>
      </c>
      <c r="O255" t="str">
        <f>IFERROR(VLOOKUP(E255, 'Min Up&amp;Down Times'!B:D, 3, FALSE),"")</f>
        <v/>
      </c>
    </row>
    <row r="256" spans="1:15" ht="15" customHeight="1">
      <c r="A256" t="s">
        <v>15</v>
      </c>
      <c r="B256" s="6" t="s">
        <v>377</v>
      </c>
      <c r="C256" s="6" t="s">
        <v>275</v>
      </c>
      <c r="D256" s="6" t="s">
        <v>276</v>
      </c>
      <c r="E256" s="6" t="s">
        <v>380</v>
      </c>
      <c r="F256" s="6" t="s">
        <v>75</v>
      </c>
      <c r="G256" s="6" t="s">
        <v>75</v>
      </c>
      <c r="H256" s="13">
        <v>26.67</v>
      </c>
      <c r="J256" t="str">
        <f>IFERROR(VLOOKUP(E256,'Affine Heat Rates'!B:E, 3, FALSE), "")</f>
        <v/>
      </c>
      <c r="K256" t="str">
        <f>IFERROR(VLOOKUP(E256,'Affine Heat Rates'!B:E, 4, FALSE), "")</f>
        <v/>
      </c>
      <c r="L256" t="str">
        <f>IFERROR(VLOOKUP(E256,'Max Ramp Rates'!B:E,3,FALSE), "")</f>
        <v/>
      </c>
      <c r="M256" t="str">
        <f>IFERROR(VLOOKUP(E256,'Max Ramp Rates'!B:E,4,FALSE), "")</f>
        <v/>
      </c>
      <c r="N256" t="str">
        <f>IFERROR(VLOOKUP(E256, 'Generation limits'!B:C, 2, FALSE),"")</f>
        <v/>
      </c>
      <c r="O256" t="str">
        <f>IFERROR(VLOOKUP(E256, 'Min Up&amp;Down Times'!B:D, 3, FALSE),"")</f>
        <v/>
      </c>
    </row>
    <row r="257" spans="1:15" ht="15" customHeight="1">
      <c r="A257" t="s">
        <v>15</v>
      </c>
      <c r="B257" s="6" t="s">
        <v>377</v>
      </c>
      <c r="C257" s="6" t="s">
        <v>275</v>
      </c>
      <c r="D257" s="6" t="s">
        <v>276</v>
      </c>
      <c r="E257" s="6" t="s">
        <v>381</v>
      </c>
      <c r="F257" s="6" t="s">
        <v>75</v>
      </c>
      <c r="G257" s="6" t="s">
        <v>75</v>
      </c>
      <c r="H257" s="14">
        <v>26.67</v>
      </c>
      <c r="J257" t="str">
        <f>IFERROR(VLOOKUP(E257,'Affine Heat Rates'!B:E, 3, FALSE), "")</f>
        <v/>
      </c>
      <c r="K257" t="str">
        <f>IFERROR(VLOOKUP(E257,'Affine Heat Rates'!B:E, 4, FALSE), "")</f>
        <v/>
      </c>
      <c r="L257" t="str">
        <f>IFERROR(VLOOKUP(E257,'Max Ramp Rates'!B:E,3,FALSE), "")</f>
        <v/>
      </c>
      <c r="M257" t="str">
        <f>IFERROR(VLOOKUP(E257,'Max Ramp Rates'!B:E,4,FALSE), "")</f>
        <v/>
      </c>
      <c r="N257" t="str">
        <f>IFERROR(VLOOKUP(E257, 'Generation limits'!B:C, 2, FALSE),"")</f>
        <v/>
      </c>
      <c r="O257" t="str">
        <f>IFERROR(VLOOKUP(E257, 'Min Up&amp;Down Times'!B:D, 3, FALSE),"")</f>
        <v/>
      </c>
    </row>
    <row r="258" spans="1:15" ht="15" customHeight="1">
      <c r="A258" t="s">
        <v>15</v>
      </c>
      <c r="B258" s="6" t="s">
        <v>377</v>
      </c>
      <c r="C258" s="6" t="s">
        <v>275</v>
      </c>
      <c r="D258" s="6" t="s">
        <v>276</v>
      </c>
      <c r="E258" s="6" t="s">
        <v>382</v>
      </c>
      <c r="F258" s="6" t="s">
        <v>75</v>
      </c>
      <c r="G258" s="6" t="s">
        <v>75</v>
      </c>
      <c r="H258" s="13">
        <v>26.67</v>
      </c>
      <c r="J258" t="str">
        <f>IFERROR(VLOOKUP(E258,'Affine Heat Rates'!B:E, 3, FALSE), "")</f>
        <v/>
      </c>
      <c r="K258" t="str">
        <f>IFERROR(VLOOKUP(E258,'Affine Heat Rates'!B:E, 4, FALSE), "")</f>
        <v/>
      </c>
      <c r="L258" t="str">
        <f>IFERROR(VLOOKUP(E258,'Max Ramp Rates'!B:E,3,FALSE), "")</f>
        <v/>
      </c>
      <c r="M258" t="str">
        <f>IFERROR(VLOOKUP(E258,'Max Ramp Rates'!B:E,4,FALSE), "")</f>
        <v/>
      </c>
      <c r="N258" t="str">
        <f>IFERROR(VLOOKUP(E258, 'Generation limits'!B:C, 2, FALSE),"")</f>
        <v/>
      </c>
      <c r="O258" t="str">
        <f>IFERROR(VLOOKUP(E258, 'Min Up&amp;Down Times'!B:D, 3, FALSE),"")</f>
        <v/>
      </c>
    </row>
    <row r="259" spans="1:15">
      <c r="A259" t="s">
        <v>15</v>
      </c>
      <c r="B259" s="6" t="s">
        <v>377</v>
      </c>
      <c r="C259" s="6" t="s">
        <v>275</v>
      </c>
      <c r="D259" s="6" t="s">
        <v>276</v>
      </c>
      <c r="E259" s="6" t="s">
        <v>383</v>
      </c>
      <c r="F259" s="6" t="s">
        <v>75</v>
      </c>
      <c r="G259" s="6" t="s">
        <v>75</v>
      </c>
      <c r="H259" s="14">
        <v>26.67</v>
      </c>
      <c r="J259" t="str">
        <f>IFERROR(VLOOKUP(E259,'Affine Heat Rates'!B:E, 3, FALSE), "")</f>
        <v/>
      </c>
      <c r="K259" t="str">
        <f>IFERROR(VLOOKUP(E259,'Affine Heat Rates'!B:E, 4, FALSE), "")</f>
        <v/>
      </c>
      <c r="L259" t="str">
        <f>IFERROR(VLOOKUP(E259,'Max Ramp Rates'!B:E,3,FALSE), "")</f>
        <v/>
      </c>
      <c r="M259" t="str">
        <f>IFERROR(VLOOKUP(E259,'Max Ramp Rates'!B:E,4,FALSE), "")</f>
        <v/>
      </c>
      <c r="N259" t="str">
        <f>IFERROR(VLOOKUP(E259, 'Generation limits'!B:C, 2, FALSE),"")</f>
        <v/>
      </c>
      <c r="O259" t="str">
        <f>IFERROR(VLOOKUP(E259, 'Min Up&amp;Down Times'!B:D, 3, FALSE),"")</f>
        <v/>
      </c>
    </row>
    <row r="260" spans="1:15" ht="15" customHeight="1">
      <c r="A260" t="s">
        <v>15</v>
      </c>
      <c r="B260" s="6" t="s">
        <v>377</v>
      </c>
      <c r="C260" s="6" t="s">
        <v>275</v>
      </c>
      <c r="D260" s="6" t="s">
        <v>276</v>
      </c>
      <c r="E260" s="6" t="s">
        <v>384</v>
      </c>
      <c r="F260" s="6" t="s">
        <v>75</v>
      </c>
      <c r="G260" s="6" t="s">
        <v>75</v>
      </c>
      <c r="H260" s="13">
        <v>26.67</v>
      </c>
      <c r="J260" t="str">
        <f>IFERROR(VLOOKUP(E260,'Affine Heat Rates'!B:E, 3, FALSE), "")</f>
        <v/>
      </c>
      <c r="K260" t="str">
        <f>IFERROR(VLOOKUP(E260,'Affine Heat Rates'!B:E, 4, FALSE), "")</f>
        <v/>
      </c>
      <c r="L260" t="str">
        <f>IFERROR(VLOOKUP(E260,'Max Ramp Rates'!B:E,3,FALSE), "")</f>
        <v/>
      </c>
      <c r="M260" t="str">
        <f>IFERROR(VLOOKUP(E260,'Max Ramp Rates'!B:E,4,FALSE), "")</f>
        <v/>
      </c>
      <c r="N260" t="str">
        <f>IFERROR(VLOOKUP(E260, 'Generation limits'!B:C, 2, FALSE),"")</f>
        <v/>
      </c>
      <c r="O260" t="str">
        <f>IFERROR(VLOOKUP(E260, 'Min Up&amp;Down Times'!B:D, 3, FALSE),"")</f>
        <v/>
      </c>
    </row>
    <row r="261" spans="1:15" ht="15" customHeight="1">
      <c r="A261" t="s">
        <v>15</v>
      </c>
      <c r="B261" s="6" t="s">
        <v>377</v>
      </c>
      <c r="C261" s="6" t="s">
        <v>275</v>
      </c>
      <c r="D261" s="6" t="s">
        <v>276</v>
      </c>
      <c r="E261" s="6" t="s">
        <v>385</v>
      </c>
      <c r="F261" s="6" t="s">
        <v>75</v>
      </c>
      <c r="G261" s="6" t="s">
        <v>75</v>
      </c>
      <c r="H261" s="14">
        <v>26.67</v>
      </c>
      <c r="J261" t="str">
        <f>IFERROR(VLOOKUP(E261,'Affine Heat Rates'!B:E, 3, FALSE), "")</f>
        <v/>
      </c>
      <c r="K261" t="str">
        <f>IFERROR(VLOOKUP(E261,'Affine Heat Rates'!B:E, 4, FALSE), "")</f>
        <v/>
      </c>
      <c r="L261" t="str">
        <f>IFERROR(VLOOKUP(E261,'Max Ramp Rates'!B:E,3,FALSE), "")</f>
        <v/>
      </c>
      <c r="M261" t="str">
        <f>IFERROR(VLOOKUP(E261,'Max Ramp Rates'!B:E,4,FALSE), "")</f>
        <v/>
      </c>
      <c r="N261" t="str">
        <f>IFERROR(VLOOKUP(E261, 'Generation limits'!B:C, 2, FALSE),"")</f>
        <v/>
      </c>
      <c r="O261" t="str">
        <f>IFERROR(VLOOKUP(E261, 'Min Up&amp;Down Times'!B:D, 3, FALSE),"")</f>
        <v/>
      </c>
    </row>
    <row r="262" spans="1:15">
      <c r="A262" t="s">
        <v>15</v>
      </c>
      <c r="B262" s="6" t="s">
        <v>386</v>
      </c>
      <c r="C262" s="6" t="s">
        <v>275</v>
      </c>
      <c r="D262" s="6" t="s">
        <v>276</v>
      </c>
      <c r="E262" s="6" t="s">
        <v>387</v>
      </c>
      <c r="F262" s="6" t="s">
        <v>75</v>
      </c>
      <c r="G262" s="6" t="s">
        <v>75</v>
      </c>
      <c r="H262" s="13">
        <v>170</v>
      </c>
      <c r="J262" t="str">
        <f>IFERROR(VLOOKUP(E262,'Affine Heat Rates'!B:E, 3, FALSE), "")</f>
        <v/>
      </c>
      <c r="K262" t="str">
        <f>IFERROR(VLOOKUP(E262,'Affine Heat Rates'!B:E, 4, FALSE), "")</f>
        <v/>
      </c>
      <c r="L262" t="str">
        <f>IFERROR(VLOOKUP(E262,'Max Ramp Rates'!B:E,3,FALSE), "")</f>
        <v/>
      </c>
      <c r="M262" t="str">
        <f>IFERROR(VLOOKUP(E262,'Max Ramp Rates'!B:E,4,FALSE), "")</f>
        <v/>
      </c>
      <c r="N262" t="str">
        <f>IFERROR(VLOOKUP(E262, 'Generation limits'!B:C, 2, FALSE),"")</f>
        <v/>
      </c>
      <c r="O262" t="str">
        <f>IFERROR(VLOOKUP(E262, 'Min Up&amp;Down Times'!B:D, 3, FALSE),"")</f>
        <v/>
      </c>
    </row>
    <row r="263" spans="1:15">
      <c r="A263" t="s">
        <v>15</v>
      </c>
      <c r="B263" s="6" t="s">
        <v>388</v>
      </c>
      <c r="C263" s="6" t="s">
        <v>275</v>
      </c>
      <c r="D263" s="6" t="s">
        <v>276</v>
      </c>
      <c r="E263" s="6" t="s">
        <v>389</v>
      </c>
      <c r="F263" s="6" t="s">
        <v>75</v>
      </c>
      <c r="G263" s="6" t="s">
        <v>75</v>
      </c>
      <c r="H263" s="14">
        <v>60</v>
      </c>
      <c r="J263" t="str">
        <f>IFERROR(VLOOKUP(E263,'Affine Heat Rates'!B:E, 3, FALSE), "")</f>
        <v/>
      </c>
      <c r="K263" t="str">
        <f>IFERROR(VLOOKUP(E263,'Affine Heat Rates'!B:E, 4, FALSE), "")</f>
        <v/>
      </c>
      <c r="L263" t="str">
        <f>IFERROR(VLOOKUP(E263,'Max Ramp Rates'!B:E,3,FALSE), "")</f>
        <v/>
      </c>
      <c r="M263" t="str">
        <f>IFERROR(VLOOKUP(E263,'Max Ramp Rates'!B:E,4,FALSE), "")</f>
        <v/>
      </c>
      <c r="N263" t="str">
        <f>IFERROR(VLOOKUP(E263, 'Generation limits'!B:C, 2, FALSE),"")</f>
        <v/>
      </c>
      <c r="O263" t="str">
        <f>IFERROR(VLOOKUP(E263, 'Min Up&amp;Down Times'!B:D, 3, FALSE),"")</f>
        <v/>
      </c>
    </row>
    <row r="264" spans="1:15">
      <c r="A264" t="s">
        <v>15</v>
      </c>
      <c r="B264" s="6" t="s">
        <v>388</v>
      </c>
      <c r="C264" s="6" t="s">
        <v>275</v>
      </c>
      <c r="D264" s="6" t="s">
        <v>276</v>
      </c>
      <c r="E264" s="6" t="s">
        <v>390</v>
      </c>
      <c r="F264" s="6" t="s">
        <v>75</v>
      </c>
      <c r="G264" s="6" t="s">
        <v>75</v>
      </c>
      <c r="H264" s="13">
        <v>60</v>
      </c>
      <c r="J264" t="str">
        <f>IFERROR(VLOOKUP(E264,'Affine Heat Rates'!B:E, 3, FALSE), "")</f>
        <v/>
      </c>
      <c r="K264" t="str">
        <f>IFERROR(VLOOKUP(E264,'Affine Heat Rates'!B:E, 4, FALSE), "")</f>
        <v/>
      </c>
      <c r="L264" t="str">
        <f>IFERROR(VLOOKUP(E264,'Max Ramp Rates'!B:E,3,FALSE), "")</f>
        <v/>
      </c>
      <c r="M264" t="str">
        <f>IFERROR(VLOOKUP(E264,'Max Ramp Rates'!B:E,4,FALSE), "")</f>
        <v/>
      </c>
      <c r="N264" t="str">
        <f>IFERROR(VLOOKUP(E264, 'Generation limits'!B:C, 2, FALSE),"")</f>
        <v/>
      </c>
      <c r="O264" t="str">
        <f>IFERROR(VLOOKUP(E264, 'Min Up&amp;Down Times'!B:D, 3, FALSE),"")</f>
        <v/>
      </c>
    </row>
    <row r="265" spans="1:15">
      <c r="A265" t="s">
        <v>15</v>
      </c>
      <c r="B265" s="6" t="s">
        <v>391</v>
      </c>
      <c r="C265" s="6" t="s">
        <v>275</v>
      </c>
      <c r="D265" s="6" t="s">
        <v>276</v>
      </c>
      <c r="E265" s="6" t="s">
        <v>392</v>
      </c>
      <c r="F265" s="6" t="s">
        <v>75</v>
      </c>
      <c r="G265" s="6" t="s">
        <v>75</v>
      </c>
      <c r="H265" s="14">
        <v>29</v>
      </c>
      <c r="J265" t="str">
        <f>IFERROR(VLOOKUP(E265,'Affine Heat Rates'!B:E, 3, FALSE), "")</f>
        <v/>
      </c>
      <c r="K265" t="str">
        <f>IFERROR(VLOOKUP(E265,'Affine Heat Rates'!B:E, 4, FALSE), "")</f>
        <v/>
      </c>
      <c r="L265" t="str">
        <f>IFERROR(VLOOKUP(E265,'Max Ramp Rates'!B:E,3,FALSE), "")</f>
        <v/>
      </c>
      <c r="M265" t="str">
        <f>IFERROR(VLOOKUP(E265,'Max Ramp Rates'!B:E,4,FALSE), "")</f>
        <v/>
      </c>
      <c r="N265" t="str">
        <f>IFERROR(VLOOKUP(E265, 'Generation limits'!B:C, 2, FALSE),"")</f>
        <v/>
      </c>
      <c r="O265" t="str">
        <f>IFERROR(VLOOKUP(E265, 'Min Up&amp;Down Times'!B:D, 3, FALSE),"")</f>
        <v/>
      </c>
    </row>
    <row r="266" spans="1:15">
      <c r="A266" t="s">
        <v>15</v>
      </c>
      <c r="B266" s="6" t="s">
        <v>393</v>
      </c>
      <c r="C266" s="6" t="s">
        <v>275</v>
      </c>
      <c r="D266" s="6" t="s">
        <v>276</v>
      </c>
      <c r="E266" s="6" t="s">
        <v>394</v>
      </c>
      <c r="F266" s="6" t="s">
        <v>75</v>
      </c>
      <c r="G266" s="6" t="s">
        <v>75</v>
      </c>
      <c r="H266" s="13">
        <v>95</v>
      </c>
      <c r="J266" t="str">
        <f>IFERROR(VLOOKUP(E266,'Affine Heat Rates'!B:E, 3, FALSE), "")</f>
        <v/>
      </c>
      <c r="K266" t="str">
        <f>IFERROR(VLOOKUP(E266,'Affine Heat Rates'!B:E, 4, FALSE), "")</f>
        <v/>
      </c>
      <c r="L266" t="str">
        <f>IFERROR(VLOOKUP(E266,'Max Ramp Rates'!B:E,3,FALSE), "")</f>
        <v/>
      </c>
      <c r="M266" t="str">
        <f>IFERROR(VLOOKUP(E266,'Max Ramp Rates'!B:E,4,FALSE), "")</f>
        <v/>
      </c>
      <c r="N266" t="str">
        <f>IFERROR(VLOOKUP(E266, 'Generation limits'!B:C, 2, FALSE),"")</f>
        <v/>
      </c>
      <c r="O266" t="str">
        <f>IFERROR(VLOOKUP(E266, 'Min Up&amp;Down Times'!B:D, 3, FALSE),"")</f>
        <v/>
      </c>
    </row>
    <row r="267" spans="1:15">
      <c r="A267" t="s">
        <v>15</v>
      </c>
      <c r="B267" s="6" t="s">
        <v>393</v>
      </c>
      <c r="C267" s="6" t="s">
        <v>275</v>
      </c>
      <c r="D267" s="6" t="s">
        <v>276</v>
      </c>
      <c r="E267" s="6" t="s">
        <v>395</v>
      </c>
      <c r="F267" s="6" t="s">
        <v>75</v>
      </c>
      <c r="G267" s="6" t="s">
        <v>75</v>
      </c>
      <c r="H267" s="14">
        <v>95</v>
      </c>
      <c r="J267" t="str">
        <f>IFERROR(VLOOKUP(E267,'Affine Heat Rates'!B:E, 3, FALSE), "")</f>
        <v/>
      </c>
      <c r="K267" t="str">
        <f>IFERROR(VLOOKUP(E267,'Affine Heat Rates'!B:E, 4, FALSE), "")</f>
        <v/>
      </c>
      <c r="L267" t="str">
        <f>IFERROR(VLOOKUP(E267,'Max Ramp Rates'!B:E,3,FALSE), "")</f>
        <v/>
      </c>
      <c r="M267" t="str">
        <f>IFERROR(VLOOKUP(E267,'Max Ramp Rates'!B:E,4,FALSE), "")</f>
        <v/>
      </c>
      <c r="N267" t="str">
        <f>IFERROR(VLOOKUP(E267, 'Generation limits'!B:C, 2, FALSE),"")</f>
        <v/>
      </c>
      <c r="O267" t="str">
        <f>IFERROR(VLOOKUP(E267, 'Min Up&amp;Down Times'!B:D, 3, FALSE),"")</f>
        <v/>
      </c>
    </row>
    <row r="268" spans="1:15">
      <c r="A268" t="s">
        <v>15</v>
      </c>
      <c r="B268" s="6" t="s">
        <v>393</v>
      </c>
      <c r="C268" s="6" t="s">
        <v>275</v>
      </c>
      <c r="D268" s="6" t="s">
        <v>276</v>
      </c>
      <c r="E268" s="6" t="s">
        <v>396</v>
      </c>
      <c r="F268" s="6" t="s">
        <v>75</v>
      </c>
      <c r="G268" s="6" t="s">
        <v>75</v>
      </c>
      <c r="H268" s="13">
        <v>95</v>
      </c>
      <c r="J268" t="str">
        <f>IFERROR(VLOOKUP(E268,'Affine Heat Rates'!B:E, 3, FALSE), "")</f>
        <v/>
      </c>
      <c r="K268" t="str">
        <f>IFERROR(VLOOKUP(E268,'Affine Heat Rates'!B:E, 4, FALSE), "")</f>
        <v/>
      </c>
      <c r="L268" t="str">
        <f>IFERROR(VLOOKUP(E268,'Max Ramp Rates'!B:E,3,FALSE), "")</f>
        <v/>
      </c>
      <c r="M268" t="str">
        <f>IFERROR(VLOOKUP(E268,'Max Ramp Rates'!B:E,4,FALSE), "")</f>
        <v/>
      </c>
      <c r="N268" t="str">
        <f>IFERROR(VLOOKUP(E268, 'Generation limits'!B:C, 2, FALSE),"")</f>
        <v/>
      </c>
      <c r="O268" t="str">
        <f>IFERROR(VLOOKUP(E268, 'Min Up&amp;Down Times'!B:D, 3, FALSE),"")</f>
        <v/>
      </c>
    </row>
    <row r="269" spans="1:15">
      <c r="A269" t="s">
        <v>15</v>
      </c>
      <c r="B269" s="6" t="s">
        <v>393</v>
      </c>
      <c r="C269" s="6" t="s">
        <v>275</v>
      </c>
      <c r="D269" s="6" t="s">
        <v>276</v>
      </c>
      <c r="E269" s="6" t="s">
        <v>397</v>
      </c>
      <c r="F269" s="6" t="s">
        <v>75</v>
      </c>
      <c r="G269" s="6" t="s">
        <v>75</v>
      </c>
      <c r="H269" s="14">
        <v>95</v>
      </c>
      <c r="J269" t="str">
        <f>IFERROR(VLOOKUP(E269,'Affine Heat Rates'!B:E, 3, FALSE), "")</f>
        <v/>
      </c>
      <c r="K269" t="str">
        <f>IFERROR(VLOOKUP(E269,'Affine Heat Rates'!B:E, 4, FALSE), "")</f>
        <v/>
      </c>
      <c r="L269" t="str">
        <f>IFERROR(VLOOKUP(E269,'Max Ramp Rates'!B:E,3,FALSE), "")</f>
        <v/>
      </c>
      <c r="M269" t="str">
        <f>IFERROR(VLOOKUP(E269,'Max Ramp Rates'!B:E,4,FALSE), "")</f>
        <v/>
      </c>
      <c r="N269" t="str">
        <f>IFERROR(VLOOKUP(E269, 'Generation limits'!B:C, 2, FALSE),"")</f>
        <v/>
      </c>
      <c r="O269" t="str">
        <f>IFERROR(VLOOKUP(E269, 'Min Up&amp;Down Times'!B:D, 3, FALSE),"")</f>
        <v/>
      </c>
    </row>
    <row r="270" spans="1:15">
      <c r="A270" t="s">
        <v>15</v>
      </c>
      <c r="B270" s="6" t="s">
        <v>393</v>
      </c>
      <c r="C270" s="6" t="s">
        <v>275</v>
      </c>
      <c r="D270" s="6" t="s">
        <v>276</v>
      </c>
      <c r="E270" s="6" t="s">
        <v>398</v>
      </c>
      <c r="F270" s="6" t="s">
        <v>75</v>
      </c>
      <c r="G270" s="6" t="s">
        <v>75</v>
      </c>
      <c r="H270" s="13">
        <v>95</v>
      </c>
      <c r="J270" t="str">
        <f>IFERROR(VLOOKUP(E270,'Affine Heat Rates'!B:E, 3, FALSE), "")</f>
        <v/>
      </c>
      <c r="K270" t="str">
        <f>IFERROR(VLOOKUP(E270,'Affine Heat Rates'!B:E, 4, FALSE), "")</f>
        <v/>
      </c>
      <c r="L270" t="str">
        <f>IFERROR(VLOOKUP(E270,'Max Ramp Rates'!B:E,3,FALSE), "")</f>
        <v/>
      </c>
      <c r="M270" t="str">
        <f>IFERROR(VLOOKUP(E270,'Max Ramp Rates'!B:E,4,FALSE), "")</f>
        <v/>
      </c>
      <c r="N270" t="str">
        <f>IFERROR(VLOOKUP(E270, 'Generation limits'!B:C, 2, FALSE),"")</f>
        <v/>
      </c>
      <c r="O270" t="str">
        <f>IFERROR(VLOOKUP(E270, 'Min Up&amp;Down Times'!B:D, 3, FALSE),"")</f>
        <v/>
      </c>
    </row>
    <row r="271" spans="1:15">
      <c r="A271" t="s">
        <v>15</v>
      </c>
      <c r="B271" s="6" t="s">
        <v>393</v>
      </c>
      <c r="C271" s="6" t="s">
        <v>275</v>
      </c>
      <c r="D271" s="6" t="s">
        <v>276</v>
      </c>
      <c r="E271" s="6" t="s">
        <v>399</v>
      </c>
      <c r="F271" s="6" t="s">
        <v>75</v>
      </c>
      <c r="G271" s="6" t="s">
        <v>75</v>
      </c>
      <c r="H271" s="14">
        <v>95</v>
      </c>
      <c r="J271" t="str">
        <f>IFERROR(VLOOKUP(E271,'Affine Heat Rates'!B:E, 3, FALSE), "")</f>
        <v/>
      </c>
      <c r="K271" t="str">
        <f>IFERROR(VLOOKUP(E271,'Affine Heat Rates'!B:E, 4, FALSE), "")</f>
        <v/>
      </c>
      <c r="L271" t="str">
        <f>IFERROR(VLOOKUP(E271,'Max Ramp Rates'!B:E,3,FALSE), "")</f>
        <v/>
      </c>
      <c r="M271" t="str">
        <f>IFERROR(VLOOKUP(E271,'Max Ramp Rates'!B:E,4,FALSE), "")</f>
        <v/>
      </c>
      <c r="N271" t="str">
        <f>IFERROR(VLOOKUP(E271, 'Generation limits'!B:C, 2, FALSE),"")</f>
        <v/>
      </c>
      <c r="O271" t="str">
        <f>IFERROR(VLOOKUP(E271, 'Min Up&amp;Down Times'!B:D, 3, FALSE),"")</f>
        <v/>
      </c>
    </row>
    <row r="272" spans="1:15">
      <c r="A272" t="s">
        <v>15</v>
      </c>
      <c r="B272" s="6" t="s">
        <v>393</v>
      </c>
      <c r="C272" s="6" t="s">
        <v>275</v>
      </c>
      <c r="D272" s="6" t="s">
        <v>276</v>
      </c>
      <c r="E272" s="6" t="s">
        <v>400</v>
      </c>
      <c r="F272" s="6" t="s">
        <v>75</v>
      </c>
      <c r="G272" s="6" t="s">
        <v>75</v>
      </c>
      <c r="H272" s="13">
        <v>95</v>
      </c>
      <c r="J272" t="str">
        <f>IFERROR(VLOOKUP(E272,'Affine Heat Rates'!B:E, 3, FALSE), "")</f>
        <v/>
      </c>
      <c r="K272" t="str">
        <f>IFERROR(VLOOKUP(E272,'Affine Heat Rates'!B:E, 4, FALSE), "")</f>
        <v/>
      </c>
      <c r="L272" t="str">
        <f>IFERROR(VLOOKUP(E272,'Max Ramp Rates'!B:E,3,FALSE), "")</f>
        <v/>
      </c>
      <c r="M272" t="str">
        <f>IFERROR(VLOOKUP(E272,'Max Ramp Rates'!B:E,4,FALSE), "")</f>
        <v/>
      </c>
      <c r="N272" t="str">
        <f>IFERROR(VLOOKUP(E272, 'Generation limits'!B:C, 2, FALSE),"")</f>
        <v/>
      </c>
      <c r="O272" t="str">
        <f>IFERROR(VLOOKUP(E272, 'Min Up&amp;Down Times'!B:D, 3, FALSE),"")</f>
        <v/>
      </c>
    </row>
    <row r="273" spans="1:15">
      <c r="A273" t="s">
        <v>15</v>
      </c>
      <c r="B273" s="6" t="s">
        <v>393</v>
      </c>
      <c r="C273" s="6" t="s">
        <v>275</v>
      </c>
      <c r="D273" s="6" t="s">
        <v>276</v>
      </c>
      <c r="E273" s="6" t="s">
        <v>401</v>
      </c>
      <c r="F273" s="6" t="s">
        <v>75</v>
      </c>
      <c r="G273" s="6" t="s">
        <v>75</v>
      </c>
      <c r="H273" s="14">
        <v>95</v>
      </c>
      <c r="J273" t="str">
        <f>IFERROR(VLOOKUP(E273,'Affine Heat Rates'!B:E, 3, FALSE), "")</f>
        <v/>
      </c>
      <c r="K273" t="str">
        <f>IFERROR(VLOOKUP(E273,'Affine Heat Rates'!B:E, 4, FALSE), "")</f>
        <v/>
      </c>
      <c r="L273" t="str">
        <f>IFERROR(VLOOKUP(E273,'Max Ramp Rates'!B:E,3,FALSE), "")</f>
        <v/>
      </c>
      <c r="M273" t="str">
        <f>IFERROR(VLOOKUP(E273,'Max Ramp Rates'!B:E,4,FALSE), "")</f>
        <v/>
      </c>
      <c r="N273" t="str">
        <f>IFERROR(VLOOKUP(E273, 'Generation limits'!B:C, 2, FALSE),"")</f>
        <v/>
      </c>
      <c r="O273" t="str">
        <f>IFERROR(VLOOKUP(E273, 'Min Up&amp;Down Times'!B:D, 3, FALSE),"")</f>
        <v/>
      </c>
    </row>
    <row r="274" spans="1:15">
      <c r="A274" t="s">
        <v>15</v>
      </c>
      <c r="B274" s="6" t="s">
        <v>393</v>
      </c>
      <c r="C274" s="6" t="s">
        <v>275</v>
      </c>
      <c r="D274" s="6" t="s">
        <v>276</v>
      </c>
      <c r="E274" s="6" t="s">
        <v>402</v>
      </c>
      <c r="F274" s="6" t="s">
        <v>75</v>
      </c>
      <c r="G274" s="6" t="s">
        <v>75</v>
      </c>
      <c r="H274" s="13">
        <v>95</v>
      </c>
      <c r="J274" t="str">
        <f>IFERROR(VLOOKUP(E274,'Affine Heat Rates'!B:E, 3, FALSE), "")</f>
        <v/>
      </c>
      <c r="K274" t="str">
        <f>IFERROR(VLOOKUP(E274,'Affine Heat Rates'!B:E, 4, FALSE), "")</f>
        <v/>
      </c>
      <c r="L274" t="str">
        <f>IFERROR(VLOOKUP(E274,'Max Ramp Rates'!B:E,3,FALSE), "")</f>
        <v/>
      </c>
      <c r="M274" t="str">
        <f>IFERROR(VLOOKUP(E274,'Max Ramp Rates'!B:E,4,FALSE), "")</f>
        <v/>
      </c>
      <c r="N274" t="str">
        <f>IFERROR(VLOOKUP(E274, 'Generation limits'!B:C, 2, FALSE),"")</f>
        <v/>
      </c>
      <c r="O274" t="str">
        <f>IFERROR(VLOOKUP(E274, 'Min Up&amp;Down Times'!B:D, 3, FALSE),"")</f>
        <v/>
      </c>
    </row>
    <row r="275" spans="1:15">
      <c r="A275" t="s">
        <v>15</v>
      </c>
      <c r="B275" s="6" t="s">
        <v>393</v>
      </c>
      <c r="C275" s="6" t="s">
        <v>275</v>
      </c>
      <c r="D275" s="6" t="s">
        <v>276</v>
      </c>
      <c r="E275" s="6" t="s">
        <v>403</v>
      </c>
      <c r="F275" s="6" t="s">
        <v>75</v>
      </c>
      <c r="G275" s="6" t="s">
        <v>75</v>
      </c>
      <c r="H275" s="14">
        <v>95</v>
      </c>
      <c r="J275" t="str">
        <f>IFERROR(VLOOKUP(E275,'Affine Heat Rates'!B:E, 3, FALSE), "")</f>
        <v/>
      </c>
      <c r="K275" t="str">
        <f>IFERROR(VLOOKUP(E275,'Affine Heat Rates'!B:E, 4, FALSE), "")</f>
        <v/>
      </c>
      <c r="L275" t="str">
        <f>IFERROR(VLOOKUP(E275,'Max Ramp Rates'!B:E,3,FALSE), "")</f>
        <v/>
      </c>
      <c r="M275" t="str">
        <f>IFERROR(VLOOKUP(E275,'Max Ramp Rates'!B:E,4,FALSE), "")</f>
        <v/>
      </c>
      <c r="N275" t="str">
        <f>IFERROR(VLOOKUP(E275, 'Generation limits'!B:C, 2, FALSE),"")</f>
        <v/>
      </c>
      <c r="O275" t="str">
        <f>IFERROR(VLOOKUP(E275, 'Min Up&amp;Down Times'!B:D, 3, FALSE),"")</f>
        <v/>
      </c>
    </row>
    <row r="276" spans="1:15">
      <c r="A276" t="s">
        <v>15</v>
      </c>
      <c r="B276" s="6" t="s">
        <v>404</v>
      </c>
      <c r="C276" s="6" t="s">
        <v>275</v>
      </c>
      <c r="D276" s="6" t="s">
        <v>276</v>
      </c>
      <c r="E276" s="6" t="s">
        <v>405</v>
      </c>
      <c r="F276" s="6" t="s">
        <v>75</v>
      </c>
      <c r="G276" s="6" t="s">
        <v>75</v>
      </c>
      <c r="H276" s="13">
        <v>137.5</v>
      </c>
      <c r="J276" t="str">
        <f>IFERROR(VLOOKUP(E276,'Affine Heat Rates'!B:E, 3, FALSE), "")</f>
        <v/>
      </c>
      <c r="K276" t="str">
        <f>IFERROR(VLOOKUP(E276,'Affine Heat Rates'!B:E, 4, FALSE), "")</f>
        <v/>
      </c>
      <c r="L276" t="str">
        <f>IFERROR(VLOOKUP(E276,'Max Ramp Rates'!B:E,3,FALSE), "")</f>
        <v/>
      </c>
      <c r="M276" t="str">
        <f>IFERROR(VLOOKUP(E276,'Max Ramp Rates'!B:E,4,FALSE), "")</f>
        <v/>
      </c>
      <c r="N276" t="str">
        <f>IFERROR(VLOOKUP(E276, 'Generation limits'!B:C, 2, FALSE),"")</f>
        <v/>
      </c>
      <c r="O276" t="str">
        <f>IFERROR(VLOOKUP(E276, 'Min Up&amp;Down Times'!B:D, 3, FALSE),"")</f>
        <v/>
      </c>
    </row>
    <row r="277" spans="1:15">
      <c r="A277" t="s">
        <v>15</v>
      </c>
      <c r="B277" s="6" t="s">
        <v>404</v>
      </c>
      <c r="C277" s="6" t="s">
        <v>275</v>
      </c>
      <c r="D277" s="6" t="s">
        <v>276</v>
      </c>
      <c r="E277" s="6" t="s">
        <v>406</v>
      </c>
      <c r="F277" s="6" t="s">
        <v>75</v>
      </c>
      <c r="G277" s="6" t="s">
        <v>75</v>
      </c>
      <c r="H277" s="14">
        <v>150</v>
      </c>
      <c r="J277" t="str">
        <f>IFERROR(VLOOKUP(E277,'Affine Heat Rates'!B:E, 3, FALSE), "")</f>
        <v/>
      </c>
      <c r="K277" t="str">
        <f>IFERROR(VLOOKUP(E277,'Affine Heat Rates'!B:E, 4, FALSE), "")</f>
        <v/>
      </c>
      <c r="L277" t="str">
        <f>IFERROR(VLOOKUP(E277,'Max Ramp Rates'!B:E,3,FALSE), "")</f>
        <v/>
      </c>
      <c r="M277" t="str">
        <f>IFERROR(VLOOKUP(E277,'Max Ramp Rates'!B:E,4,FALSE), "")</f>
        <v/>
      </c>
      <c r="N277" t="str">
        <f>IFERROR(VLOOKUP(E277, 'Generation limits'!B:C, 2, FALSE),"")</f>
        <v/>
      </c>
      <c r="O277" t="str">
        <f>IFERROR(VLOOKUP(E277, 'Min Up&amp;Down Times'!B:D, 3, FALSE),"")</f>
        <v/>
      </c>
    </row>
    <row r="278" spans="1:15">
      <c r="A278" t="s">
        <v>15</v>
      </c>
      <c r="B278" s="6" t="s">
        <v>404</v>
      </c>
      <c r="C278" s="6" t="s">
        <v>275</v>
      </c>
      <c r="D278" s="6" t="s">
        <v>276</v>
      </c>
      <c r="E278" s="6" t="s">
        <v>407</v>
      </c>
      <c r="F278" s="6" t="s">
        <v>75</v>
      </c>
      <c r="G278" s="6" t="s">
        <v>75</v>
      </c>
      <c r="H278" s="13">
        <v>150</v>
      </c>
      <c r="J278" t="str">
        <f>IFERROR(VLOOKUP(E278,'Affine Heat Rates'!B:E, 3, FALSE), "")</f>
        <v/>
      </c>
      <c r="K278" t="str">
        <f>IFERROR(VLOOKUP(E278,'Affine Heat Rates'!B:E, 4, FALSE), "")</f>
        <v/>
      </c>
      <c r="L278" t="str">
        <f>IFERROR(VLOOKUP(E278,'Max Ramp Rates'!B:E,3,FALSE), "")</f>
        <v/>
      </c>
      <c r="M278" t="str">
        <f>IFERROR(VLOOKUP(E278,'Max Ramp Rates'!B:E,4,FALSE), "")</f>
        <v/>
      </c>
      <c r="N278" t="str">
        <f>IFERROR(VLOOKUP(E278, 'Generation limits'!B:C, 2, FALSE),"")</f>
        <v/>
      </c>
      <c r="O278" t="str">
        <f>IFERROR(VLOOKUP(E278, 'Min Up&amp;Down Times'!B:D, 3, FALSE),"")</f>
        <v/>
      </c>
    </row>
    <row r="279" spans="1:15">
      <c r="A279" t="s">
        <v>15</v>
      </c>
      <c r="B279" s="6" t="s">
        <v>404</v>
      </c>
      <c r="C279" s="6" t="s">
        <v>275</v>
      </c>
      <c r="D279" s="6" t="s">
        <v>276</v>
      </c>
      <c r="E279" s="6" t="s">
        <v>408</v>
      </c>
      <c r="F279" s="6" t="s">
        <v>75</v>
      </c>
      <c r="G279" s="6" t="s">
        <v>75</v>
      </c>
      <c r="H279" s="14">
        <v>150</v>
      </c>
      <c r="J279" t="str">
        <f>IFERROR(VLOOKUP(E279,'Affine Heat Rates'!B:E, 3, FALSE), "")</f>
        <v/>
      </c>
      <c r="K279" t="str">
        <f>IFERROR(VLOOKUP(E279,'Affine Heat Rates'!B:E, 4, FALSE), "")</f>
        <v/>
      </c>
      <c r="L279" t="str">
        <f>IFERROR(VLOOKUP(E279,'Max Ramp Rates'!B:E,3,FALSE), "")</f>
        <v/>
      </c>
      <c r="M279" t="str">
        <f>IFERROR(VLOOKUP(E279,'Max Ramp Rates'!B:E,4,FALSE), "")</f>
        <v/>
      </c>
      <c r="N279" t="str">
        <f>IFERROR(VLOOKUP(E279, 'Generation limits'!B:C, 2, FALSE),"")</f>
        <v/>
      </c>
      <c r="O279" t="str">
        <f>IFERROR(VLOOKUP(E279, 'Min Up&amp;Down Times'!B:D, 3, FALSE),"")</f>
        <v/>
      </c>
    </row>
    <row r="280" spans="1:15">
      <c r="A280" t="s">
        <v>15</v>
      </c>
      <c r="B280" s="6" t="s">
        <v>409</v>
      </c>
      <c r="C280" s="6" t="s">
        <v>275</v>
      </c>
      <c r="D280" s="6" t="s">
        <v>276</v>
      </c>
      <c r="E280" s="6" t="s">
        <v>410</v>
      </c>
      <c r="F280" s="6" t="s">
        <v>75</v>
      </c>
      <c r="G280" s="6" t="s">
        <v>75</v>
      </c>
      <c r="H280" s="13">
        <v>17</v>
      </c>
      <c r="J280" t="str">
        <f>IFERROR(VLOOKUP(E280,'Affine Heat Rates'!B:E, 3, FALSE), "")</f>
        <v/>
      </c>
      <c r="K280" t="str">
        <f>IFERROR(VLOOKUP(E280,'Affine Heat Rates'!B:E, 4, FALSE), "")</f>
        <v/>
      </c>
      <c r="L280" t="str">
        <f>IFERROR(VLOOKUP(E280,'Max Ramp Rates'!B:E,3,FALSE), "")</f>
        <v/>
      </c>
      <c r="M280" t="str">
        <f>IFERROR(VLOOKUP(E280,'Max Ramp Rates'!B:E,4,FALSE), "")</f>
        <v/>
      </c>
      <c r="N280" t="str">
        <f>IFERROR(VLOOKUP(E280, 'Generation limits'!B:C, 2, FALSE),"")</f>
        <v/>
      </c>
      <c r="O280" t="str">
        <f>IFERROR(VLOOKUP(E280, 'Min Up&amp;Down Times'!B:D, 3, FALSE),"")</f>
        <v/>
      </c>
    </row>
    <row r="281" spans="1:15">
      <c r="A281" t="s">
        <v>15</v>
      </c>
      <c r="B281" s="6" t="s">
        <v>409</v>
      </c>
      <c r="C281" s="6" t="s">
        <v>275</v>
      </c>
      <c r="D281" s="6" t="s">
        <v>276</v>
      </c>
      <c r="E281" s="6" t="s">
        <v>411</v>
      </c>
      <c r="F281" s="6" t="s">
        <v>75</v>
      </c>
      <c r="G281" s="6" t="s">
        <v>75</v>
      </c>
      <c r="H281" s="14">
        <v>17</v>
      </c>
      <c r="J281" t="str">
        <f>IFERROR(VLOOKUP(E281,'Affine Heat Rates'!B:E, 3, FALSE), "")</f>
        <v/>
      </c>
      <c r="K281" t="str">
        <f>IFERROR(VLOOKUP(E281,'Affine Heat Rates'!B:E, 4, FALSE), "")</f>
        <v/>
      </c>
      <c r="L281" t="str">
        <f>IFERROR(VLOOKUP(E281,'Max Ramp Rates'!B:E,3,FALSE), "")</f>
        <v/>
      </c>
      <c r="M281" t="str">
        <f>IFERROR(VLOOKUP(E281,'Max Ramp Rates'!B:E,4,FALSE), "")</f>
        <v/>
      </c>
      <c r="N281" t="str">
        <f>IFERROR(VLOOKUP(E281, 'Generation limits'!B:C, 2, FALSE),"")</f>
        <v/>
      </c>
      <c r="O281" t="str">
        <f>IFERROR(VLOOKUP(E281, 'Min Up&amp;Down Times'!B:D, 3, FALSE),"")</f>
        <v/>
      </c>
    </row>
    <row r="282" spans="1:15">
      <c r="A282" t="s">
        <v>15</v>
      </c>
      <c r="B282" s="6" t="s">
        <v>409</v>
      </c>
      <c r="C282" s="6" t="s">
        <v>275</v>
      </c>
      <c r="D282" s="6" t="s">
        <v>276</v>
      </c>
      <c r="E282" s="6" t="s">
        <v>412</v>
      </c>
      <c r="F282" s="6" t="s">
        <v>75</v>
      </c>
      <c r="G282" s="6" t="s">
        <v>75</v>
      </c>
      <c r="H282" s="13">
        <v>17</v>
      </c>
      <c r="J282" t="str">
        <f>IFERROR(VLOOKUP(E282,'Affine Heat Rates'!B:E, 3, FALSE), "")</f>
        <v/>
      </c>
      <c r="K282" t="str">
        <f>IFERROR(VLOOKUP(E282,'Affine Heat Rates'!B:E, 4, FALSE), "")</f>
        <v/>
      </c>
      <c r="L282" t="str">
        <f>IFERROR(VLOOKUP(E282,'Max Ramp Rates'!B:E,3,FALSE), "")</f>
        <v/>
      </c>
      <c r="M282" t="str">
        <f>IFERROR(VLOOKUP(E282,'Max Ramp Rates'!B:E,4,FALSE), "")</f>
        <v/>
      </c>
      <c r="N282" t="str">
        <f>IFERROR(VLOOKUP(E282, 'Generation limits'!B:C, 2, FALSE),"")</f>
        <v/>
      </c>
      <c r="O282" t="str">
        <f>IFERROR(VLOOKUP(E282, 'Min Up&amp;Down Times'!B:D, 3, FALSE),"")</f>
        <v/>
      </c>
    </row>
    <row r="283" spans="1:15">
      <c r="A283" t="s">
        <v>15</v>
      </c>
      <c r="B283" s="6" t="s">
        <v>409</v>
      </c>
      <c r="C283" s="6" t="s">
        <v>275</v>
      </c>
      <c r="D283" s="6" t="s">
        <v>276</v>
      </c>
      <c r="E283" s="6" t="s">
        <v>413</v>
      </c>
      <c r="F283" s="6" t="s">
        <v>75</v>
      </c>
      <c r="G283" s="6" t="s">
        <v>75</v>
      </c>
      <c r="H283" s="14">
        <v>17</v>
      </c>
      <c r="J283" t="str">
        <f>IFERROR(VLOOKUP(E283,'Affine Heat Rates'!B:E, 3, FALSE), "")</f>
        <v/>
      </c>
      <c r="K283" t="str">
        <f>IFERROR(VLOOKUP(E283,'Affine Heat Rates'!B:E, 4, FALSE), "")</f>
        <v/>
      </c>
      <c r="L283" t="str">
        <f>IFERROR(VLOOKUP(E283,'Max Ramp Rates'!B:E,3,FALSE), "")</f>
        <v/>
      </c>
      <c r="M283" t="str">
        <f>IFERROR(VLOOKUP(E283,'Max Ramp Rates'!B:E,4,FALSE), "")</f>
        <v/>
      </c>
      <c r="N283" t="str">
        <f>IFERROR(VLOOKUP(E283, 'Generation limits'!B:C, 2, FALSE),"")</f>
        <v/>
      </c>
      <c r="O283" t="str">
        <f>IFERROR(VLOOKUP(E283, 'Min Up&amp;Down Times'!B:D, 3, FALSE),"")</f>
        <v/>
      </c>
    </row>
    <row r="284" spans="1:15">
      <c r="A284" t="s">
        <v>15</v>
      </c>
      <c r="B284" s="6" t="s">
        <v>414</v>
      </c>
      <c r="C284" s="6" t="s">
        <v>415</v>
      </c>
      <c r="D284" s="6" t="s">
        <v>416</v>
      </c>
      <c r="E284" s="6" t="s">
        <v>414</v>
      </c>
      <c r="F284" s="6" t="s">
        <v>20</v>
      </c>
      <c r="G284" s="6" t="s">
        <v>134</v>
      </c>
      <c r="H284" s="13">
        <v>189.98</v>
      </c>
      <c r="J284" t="str">
        <f>IFERROR(VLOOKUP(E284,'Affine Heat Rates'!B:E, 3, FALSE), "")</f>
        <v/>
      </c>
      <c r="K284" t="str">
        <f>IFERROR(VLOOKUP(E284,'Affine Heat Rates'!B:E, 4, FALSE), "")</f>
        <v/>
      </c>
      <c r="L284" t="str">
        <f>IFERROR(VLOOKUP(E284,'Max Ramp Rates'!B:E,3,FALSE), "")</f>
        <v/>
      </c>
      <c r="M284" t="str">
        <f>IFERROR(VLOOKUP(E284,'Max Ramp Rates'!B:E,4,FALSE), "")</f>
        <v/>
      </c>
      <c r="N284" t="str">
        <f>IFERROR(VLOOKUP(E284, 'Generation limits'!B:C, 2, FALSE),"")</f>
        <v/>
      </c>
      <c r="O284" t="str">
        <f>IFERROR(VLOOKUP(E284, 'Min Up&amp;Down Times'!B:D, 3, FALSE),"")</f>
        <v/>
      </c>
    </row>
    <row r="285" spans="1:15">
      <c r="A285" t="s">
        <v>15</v>
      </c>
      <c r="B285" s="6" t="s">
        <v>417</v>
      </c>
      <c r="C285" s="6" t="s">
        <v>415</v>
      </c>
      <c r="D285" s="6" t="s">
        <v>416</v>
      </c>
      <c r="E285" s="6" t="s">
        <v>418</v>
      </c>
      <c r="F285" s="6" t="s">
        <v>20</v>
      </c>
      <c r="G285" s="6" t="s">
        <v>21</v>
      </c>
      <c r="H285" s="14">
        <v>87</v>
      </c>
      <c r="J285" t="str">
        <f>IFERROR(VLOOKUP(E285,'Affine Heat Rates'!B:E, 3, FALSE), "")</f>
        <v/>
      </c>
      <c r="K285" t="str">
        <f>IFERROR(VLOOKUP(E285,'Affine Heat Rates'!B:E, 4, FALSE), "")</f>
        <v/>
      </c>
      <c r="L285" t="str">
        <f>IFERROR(VLOOKUP(E285,'Max Ramp Rates'!B:E,3,FALSE), "")</f>
        <v/>
      </c>
      <c r="M285" t="str">
        <f>IFERROR(VLOOKUP(E285,'Max Ramp Rates'!B:E,4,FALSE), "")</f>
        <v/>
      </c>
      <c r="N285" t="str">
        <f>IFERROR(VLOOKUP(E285, 'Generation limits'!B:C, 2, FALSE),"")</f>
        <v/>
      </c>
      <c r="O285" t="str">
        <f>IFERROR(VLOOKUP(E285, 'Min Up&amp;Down Times'!B:D, 3, FALSE),"")</f>
        <v/>
      </c>
    </row>
    <row r="286" spans="1:15">
      <c r="A286" t="s">
        <v>15</v>
      </c>
      <c r="B286" s="6" t="s">
        <v>419</v>
      </c>
      <c r="C286" s="6" t="s">
        <v>415</v>
      </c>
      <c r="D286" s="6" t="s">
        <v>416</v>
      </c>
      <c r="E286" s="6" t="s">
        <v>420</v>
      </c>
      <c r="F286" s="6" t="s">
        <v>20</v>
      </c>
      <c r="G286" s="6" t="s">
        <v>134</v>
      </c>
      <c r="H286" s="13">
        <v>97.68</v>
      </c>
      <c r="J286" t="str">
        <f>IFERROR(VLOOKUP(E286,'Affine Heat Rates'!B:E, 3, FALSE), "")</f>
        <v/>
      </c>
      <c r="K286" t="str">
        <f>IFERROR(VLOOKUP(E286,'Affine Heat Rates'!B:E, 4, FALSE), "")</f>
        <v/>
      </c>
      <c r="L286" t="str">
        <f>IFERROR(VLOOKUP(E286,'Max Ramp Rates'!B:E,3,FALSE), "")</f>
        <v/>
      </c>
      <c r="M286" t="str">
        <f>IFERROR(VLOOKUP(E286,'Max Ramp Rates'!B:E,4,FALSE), "")</f>
        <v/>
      </c>
      <c r="N286" t="str">
        <f>IFERROR(VLOOKUP(E286, 'Generation limits'!B:C, 2, FALSE),"")</f>
        <v/>
      </c>
      <c r="O286" t="str">
        <f>IFERROR(VLOOKUP(E286, 'Min Up&amp;Down Times'!B:D, 3, FALSE),"")</f>
        <v/>
      </c>
    </row>
    <row r="287" spans="1:15">
      <c r="A287" t="s">
        <v>15</v>
      </c>
      <c r="B287" s="6" t="s">
        <v>421</v>
      </c>
      <c r="C287" s="6" t="s">
        <v>415</v>
      </c>
      <c r="D287" s="6" t="s">
        <v>416</v>
      </c>
      <c r="E287" s="6" t="s">
        <v>422</v>
      </c>
      <c r="F287" s="6" t="s">
        <v>20</v>
      </c>
      <c r="G287" s="6" t="s">
        <v>134</v>
      </c>
      <c r="H287" s="14">
        <v>53</v>
      </c>
      <c r="J287" t="str">
        <f>IFERROR(VLOOKUP(E287,'Affine Heat Rates'!B:E, 3, FALSE), "")</f>
        <v/>
      </c>
      <c r="K287" t="str">
        <f>IFERROR(VLOOKUP(E287,'Affine Heat Rates'!B:E, 4, FALSE), "")</f>
        <v/>
      </c>
      <c r="L287" t="str">
        <f>IFERROR(VLOOKUP(E287,'Max Ramp Rates'!B:E,3,FALSE), "")</f>
        <v/>
      </c>
      <c r="M287" t="str">
        <f>IFERROR(VLOOKUP(E287,'Max Ramp Rates'!B:E,4,FALSE), "")</f>
        <v/>
      </c>
      <c r="N287" t="str">
        <f>IFERROR(VLOOKUP(E287, 'Generation limits'!B:C, 2, FALSE),"")</f>
        <v/>
      </c>
      <c r="O287" t="str">
        <f>IFERROR(VLOOKUP(E287, 'Min Up&amp;Down Times'!B:D, 3, FALSE),"")</f>
        <v/>
      </c>
    </row>
    <row r="288" spans="1:15">
      <c r="A288" t="s">
        <v>15</v>
      </c>
      <c r="B288" s="6" t="s">
        <v>423</v>
      </c>
      <c r="C288" s="6" t="s">
        <v>415</v>
      </c>
      <c r="D288" s="6" t="s">
        <v>416</v>
      </c>
      <c r="E288" s="6" t="s">
        <v>424</v>
      </c>
      <c r="F288" s="6" t="s">
        <v>20</v>
      </c>
      <c r="G288" s="6" t="s">
        <v>134</v>
      </c>
      <c r="H288" s="13">
        <v>150.03</v>
      </c>
      <c r="J288" t="str">
        <f>IFERROR(VLOOKUP(E288,'Affine Heat Rates'!B:E, 3, FALSE), "")</f>
        <v/>
      </c>
      <c r="K288" t="str">
        <f>IFERROR(VLOOKUP(E288,'Affine Heat Rates'!B:E, 4, FALSE), "")</f>
        <v/>
      </c>
      <c r="L288" t="str">
        <f>IFERROR(VLOOKUP(E288,'Max Ramp Rates'!B:E,3,FALSE), "")</f>
        <v/>
      </c>
      <c r="M288" t="str">
        <f>IFERROR(VLOOKUP(E288,'Max Ramp Rates'!B:E,4,FALSE), "")</f>
        <v/>
      </c>
      <c r="N288" t="str">
        <f>IFERROR(VLOOKUP(E288, 'Generation limits'!B:C, 2, FALSE),"")</f>
        <v/>
      </c>
      <c r="O288" t="str">
        <f>IFERROR(VLOOKUP(E288, 'Min Up&amp;Down Times'!B:D, 3, FALSE),"")</f>
        <v/>
      </c>
    </row>
    <row r="289" spans="1:15" ht="15" customHeight="1">
      <c r="A289" t="s">
        <v>15</v>
      </c>
      <c r="B289" s="6" t="s">
        <v>425</v>
      </c>
      <c r="C289" s="6" t="s">
        <v>415</v>
      </c>
      <c r="D289" s="6" t="s">
        <v>416</v>
      </c>
      <c r="E289" s="6" t="s">
        <v>426</v>
      </c>
      <c r="F289" s="6" t="s">
        <v>20</v>
      </c>
      <c r="G289" s="6" t="s">
        <v>134</v>
      </c>
      <c r="H289" s="14">
        <v>30.008000000000003</v>
      </c>
      <c r="J289" t="str">
        <f>IFERROR(VLOOKUP(E289,'Affine Heat Rates'!B:E, 3, FALSE), "")</f>
        <v/>
      </c>
      <c r="K289" t="str">
        <f>IFERROR(VLOOKUP(E289,'Affine Heat Rates'!B:E, 4, FALSE), "")</f>
        <v/>
      </c>
      <c r="L289" t="str">
        <f>IFERROR(VLOOKUP(E289,'Max Ramp Rates'!B:E,3,FALSE), "")</f>
        <v/>
      </c>
      <c r="M289" t="str">
        <f>IFERROR(VLOOKUP(E289,'Max Ramp Rates'!B:E,4,FALSE), "")</f>
        <v/>
      </c>
      <c r="N289" t="str">
        <f>IFERROR(VLOOKUP(E289, 'Generation limits'!B:C, 2, FALSE),"")</f>
        <v/>
      </c>
      <c r="O289" t="str">
        <f>IFERROR(VLOOKUP(E289, 'Min Up&amp;Down Times'!B:D, 3, FALSE),"")</f>
        <v/>
      </c>
    </row>
    <row r="290" spans="1:15" ht="15" customHeight="1">
      <c r="A290" t="s">
        <v>15</v>
      </c>
      <c r="B290" s="6" t="s">
        <v>427</v>
      </c>
      <c r="C290" s="6" t="s">
        <v>415</v>
      </c>
      <c r="D290" s="6" t="s">
        <v>416</v>
      </c>
      <c r="E290" s="6" t="s">
        <v>428</v>
      </c>
      <c r="F290" s="6" t="s">
        <v>20</v>
      </c>
      <c r="G290" s="6" t="s">
        <v>134</v>
      </c>
      <c r="H290" s="13">
        <v>263.30400000000003</v>
      </c>
      <c r="J290" t="str">
        <f>IFERROR(VLOOKUP(E290,'Affine Heat Rates'!B:E, 3, FALSE), "")</f>
        <v/>
      </c>
      <c r="K290" t="str">
        <f>IFERROR(VLOOKUP(E290,'Affine Heat Rates'!B:E, 4, FALSE), "")</f>
        <v/>
      </c>
      <c r="L290" t="str">
        <f>IFERROR(VLOOKUP(E290,'Max Ramp Rates'!B:E,3,FALSE), "")</f>
        <v/>
      </c>
      <c r="M290" t="str">
        <f>IFERROR(VLOOKUP(E290,'Max Ramp Rates'!B:E,4,FALSE), "")</f>
        <v/>
      </c>
      <c r="N290" t="str">
        <f>IFERROR(VLOOKUP(E290, 'Generation limits'!B:C, 2, FALSE),"")</f>
        <v/>
      </c>
      <c r="O290" t="str">
        <f>IFERROR(VLOOKUP(E290, 'Min Up&amp;Down Times'!B:D, 3, FALSE),"")</f>
        <v/>
      </c>
    </row>
    <row r="291" spans="1:15">
      <c r="A291" t="s">
        <v>15</v>
      </c>
      <c r="B291" s="6" t="s">
        <v>429</v>
      </c>
      <c r="C291" s="6" t="s">
        <v>415</v>
      </c>
      <c r="D291" s="6" t="s">
        <v>416</v>
      </c>
      <c r="E291" s="6" t="s">
        <v>430</v>
      </c>
      <c r="F291" s="6" t="s">
        <v>20</v>
      </c>
      <c r="G291" s="6" t="s">
        <v>134</v>
      </c>
      <c r="H291" s="14">
        <v>116.721</v>
      </c>
      <c r="J291" t="str">
        <f>IFERROR(VLOOKUP(E291,'Affine Heat Rates'!B:E, 3, FALSE), "")</f>
        <v/>
      </c>
      <c r="K291" t="str">
        <f>IFERROR(VLOOKUP(E291,'Affine Heat Rates'!B:E, 4, FALSE), "")</f>
        <v/>
      </c>
      <c r="L291" t="str">
        <f>IFERROR(VLOOKUP(E291,'Max Ramp Rates'!B:E,3,FALSE), "")</f>
        <v/>
      </c>
      <c r="M291" t="str">
        <f>IFERROR(VLOOKUP(E291,'Max Ramp Rates'!B:E,4,FALSE), "")</f>
        <v/>
      </c>
      <c r="N291" t="str">
        <f>IFERROR(VLOOKUP(E291, 'Generation limits'!B:C, 2, FALSE),"")</f>
        <v/>
      </c>
      <c r="O291" t="str">
        <f>IFERROR(VLOOKUP(E291, 'Min Up&amp;Down Times'!B:D, 3, FALSE),"")</f>
        <v/>
      </c>
    </row>
    <row r="292" spans="1:15">
      <c r="A292" t="s">
        <v>15</v>
      </c>
      <c r="B292" s="6" t="s">
        <v>431</v>
      </c>
      <c r="C292" s="6" t="s">
        <v>415</v>
      </c>
      <c r="D292" s="6" t="s">
        <v>416</v>
      </c>
      <c r="E292" s="6" t="s">
        <v>432</v>
      </c>
      <c r="F292" s="6" t="s">
        <v>20</v>
      </c>
      <c r="G292" s="6" t="s">
        <v>21</v>
      </c>
      <c r="H292" s="13">
        <v>67.734999999999999</v>
      </c>
      <c r="J292" t="str">
        <f>IFERROR(VLOOKUP(E292,'Affine Heat Rates'!B:E, 3, FALSE), "")</f>
        <v/>
      </c>
      <c r="K292" t="str">
        <f>IFERROR(VLOOKUP(E292,'Affine Heat Rates'!B:E, 4, FALSE), "")</f>
        <v/>
      </c>
      <c r="L292" t="str">
        <f>IFERROR(VLOOKUP(E292,'Max Ramp Rates'!B:E,3,FALSE), "")</f>
        <v/>
      </c>
      <c r="M292" t="str">
        <f>IFERROR(VLOOKUP(E292,'Max Ramp Rates'!B:E,4,FALSE), "")</f>
        <v/>
      </c>
      <c r="N292" t="str">
        <f>IFERROR(VLOOKUP(E292, 'Generation limits'!B:C, 2, FALSE),"")</f>
        <v/>
      </c>
      <c r="O292" t="str">
        <f>IFERROR(VLOOKUP(E292, 'Min Up&amp;Down Times'!B:D, 3, FALSE),"")</f>
        <v/>
      </c>
    </row>
    <row r="293" spans="1:15">
      <c r="A293" t="s">
        <v>15</v>
      </c>
      <c r="B293" s="6" t="s">
        <v>433</v>
      </c>
      <c r="C293" s="6" t="s">
        <v>415</v>
      </c>
      <c r="D293" s="6" t="s">
        <v>416</v>
      </c>
      <c r="E293" s="6" t="s">
        <v>434</v>
      </c>
      <c r="F293" s="6" t="s">
        <v>20</v>
      </c>
      <c r="G293" s="6" t="s">
        <v>134</v>
      </c>
      <c r="H293" s="14">
        <v>10</v>
      </c>
      <c r="J293" t="str">
        <f>IFERROR(VLOOKUP(E293,'Affine Heat Rates'!B:E, 3, FALSE), "")</f>
        <v/>
      </c>
      <c r="K293" t="str">
        <f>IFERROR(VLOOKUP(E293,'Affine Heat Rates'!B:E, 4, FALSE), "")</f>
        <v/>
      </c>
      <c r="L293" t="str">
        <f>IFERROR(VLOOKUP(E293,'Max Ramp Rates'!B:E,3,FALSE), "")</f>
        <v/>
      </c>
      <c r="M293" t="str">
        <f>IFERROR(VLOOKUP(E293,'Max Ramp Rates'!B:E,4,FALSE), "")</f>
        <v/>
      </c>
      <c r="N293" t="str">
        <f>IFERROR(VLOOKUP(E293, 'Generation limits'!B:C, 2, FALSE),"")</f>
        <v/>
      </c>
      <c r="O293" t="str">
        <f>IFERROR(VLOOKUP(E293, 'Min Up&amp;Down Times'!B:D, 3, FALSE),"")</f>
        <v/>
      </c>
    </row>
    <row r="294" spans="1:15">
      <c r="A294" t="s">
        <v>15</v>
      </c>
      <c r="B294" s="6" t="s">
        <v>435</v>
      </c>
      <c r="C294" s="6" t="s">
        <v>415</v>
      </c>
      <c r="D294" s="6" t="s">
        <v>416</v>
      </c>
      <c r="E294" s="6" t="s">
        <v>436</v>
      </c>
      <c r="F294" s="6" t="s">
        <v>20</v>
      </c>
      <c r="G294" s="6" t="s">
        <v>437</v>
      </c>
      <c r="H294" s="13">
        <v>110</v>
      </c>
      <c r="J294" t="str">
        <f>IFERROR(VLOOKUP(E294,'Affine Heat Rates'!B:E, 3, FALSE), "")</f>
        <v/>
      </c>
      <c r="K294" t="str">
        <f>IFERROR(VLOOKUP(E294,'Affine Heat Rates'!B:E, 4, FALSE), "")</f>
        <v/>
      </c>
      <c r="L294" t="str">
        <f>IFERROR(VLOOKUP(E294,'Max Ramp Rates'!B:E,3,FALSE), "")</f>
        <v/>
      </c>
      <c r="M294" t="str">
        <f>IFERROR(VLOOKUP(E294,'Max Ramp Rates'!B:E,4,FALSE), "")</f>
        <v/>
      </c>
      <c r="N294" t="str">
        <f>IFERROR(VLOOKUP(E294, 'Generation limits'!B:C, 2, FALSE),"")</f>
        <v/>
      </c>
      <c r="O294" t="str">
        <f>IFERROR(VLOOKUP(E294, 'Min Up&amp;Down Times'!B:D, 3, FALSE),"")</f>
        <v/>
      </c>
    </row>
    <row r="295" spans="1:15">
      <c r="A295" t="s">
        <v>15</v>
      </c>
      <c r="B295" s="6" t="s">
        <v>438</v>
      </c>
      <c r="C295" s="6" t="s">
        <v>415</v>
      </c>
      <c r="D295" s="6" t="s">
        <v>416</v>
      </c>
      <c r="E295" s="6" t="s">
        <v>439</v>
      </c>
      <c r="F295" s="6" t="s">
        <v>20</v>
      </c>
      <c r="G295" s="6" t="s">
        <v>134</v>
      </c>
      <c r="H295" s="14">
        <v>76.52</v>
      </c>
      <c r="J295" t="str">
        <f>IFERROR(VLOOKUP(E295,'Affine Heat Rates'!B:E, 3, FALSE), "")</f>
        <v/>
      </c>
      <c r="K295" t="str">
        <f>IFERROR(VLOOKUP(E295,'Affine Heat Rates'!B:E, 4, FALSE), "")</f>
        <v/>
      </c>
      <c r="L295" t="str">
        <f>IFERROR(VLOOKUP(E295,'Max Ramp Rates'!B:E,3,FALSE), "")</f>
        <v/>
      </c>
      <c r="M295" t="str">
        <f>IFERROR(VLOOKUP(E295,'Max Ramp Rates'!B:E,4,FALSE), "")</f>
        <v/>
      </c>
      <c r="N295" t="str">
        <f>IFERROR(VLOOKUP(E295, 'Generation limits'!B:C, 2, FALSE),"")</f>
        <v/>
      </c>
      <c r="O295" t="str">
        <f>IFERROR(VLOOKUP(E295, 'Min Up&amp;Down Times'!B:D, 3, FALSE),"")</f>
        <v/>
      </c>
    </row>
    <row r="296" spans="1:15">
      <c r="A296" t="s">
        <v>15</v>
      </c>
      <c r="B296" s="6" t="s">
        <v>440</v>
      </c>
      <c r="C296" s="6" t="s">
        <v>415</v>
      </c>
      <c r="D296" s="6" t="s">
        <v>416</v>
      </c>
      <c r="E296" s="6" t="s">
        <v>441</v>
      </c>
      <c r="F296" s="6" t="s">
        <v>20</v>
      </c>
      <c r="G296" s="6" t="s">
        <v>21</v>
      </c>
      <c r="H296" s="13">
        <v>50</v>
      </c>
      <c r="J296" t="str">
        <f>IFERROR(VLOOKUP(E296,'Affine Heat Rates'!B:E, 3, FALSE), "")</f>
        <v/>
      </c>
      <c r="K296" t="str">
        <f>IFERROR(VLOOKUP(E296,'Affine Heat Rates'!B:E, 4, FALSE), "")</f>
        <v/>
      </c>
      <c r="L296" t="str">
        <f>IFERROR(VLOOKUP(E296,'Max Ramp Rates'!B:E,3,FALSE), "")</f>
        <v/>
      </c>
      <c r="M296" t="str">
        <f>IFERROR(VLOOKUP(E296,'Max Ramp Rates'!B:E,4,FALSE), "")</f>
        <v/>
      </c>
      <c r="N296" t="str">
        <f>IFERROR(VLOOKUP(E296, 'Generation limits'!B:C, 2, FALSE),"")</f>
        <v/>
      </c>
      <c r="O296" t="str">
        <f>IFERROR(VLOOKUP(E296, 'Min Up&amp;Down Times'!B:D, 3, FALSE),"")</f>
        <v/>
      </c>
    </row>
    <row r="297" spans="1:15">
      <c r="A297" t="s">
        <v>15</v>
      </c>
      <c r="B297" s="6" t="s">
        <v>442</v>
      </c>
      <c r="C297" s="6" t="s">
        <v>415</v>
      </c>
      <c r="D297" s="6" t="s">
        <v>416</v>
      </c>
      <c r="E297" s="6" t="s">
        <v>443</v>
      </c>
      <c r="F297" s="6" t="s">
        <v>20</v>
      </c>
      <c r="G297" s="6" t="s">
        <v>134</v>
      </c>
      <c r="H297" s="14">
        <v>30.008000000000003</v>
      </c>
      <c r="J297" t="str">
        <f>IFERROR(VLOOKUP(E297,'Affine Heat Rates'!B:E, 3, FALSE), "")</f>
        <v/>
      </c>
      <c r="K297" t="str">
        <f>IFERROR(VLOOKUP(E297,'Affine Heat Rates'!B:E, 4, FALSE), "")</f>
        <v/>
      </c>
      <c r="L297" t="str">
        <f>IFERROR(VLOOKUP(E297,'Max Ramp Rates'!B:E,3,FALSE), "")</f>
        <v/>
      </c>
      <c r="M297" t="str">
        <f>IFERROR(VLOOKUP(E297,'Max Ramp Rates'!B:E,4,FALSE), "")</f>
        <v/>
      </c>
      <c r="N297" t="str">
        <f>IFERROR(VLOOKUP(E297, 'Generation limits'!B:C, 2, FALSE),"")</f>
        <v/>
      </c>
      <c r="O297" t="str">
        <f>IFERROR(VLOOKUP(E297, 'Min Up&amp;Down Times'!B:D, 3, FALSE),"")</f>
        <v/>
      </c>
    </row>
    <row r="298" spans="1:15">
      <c r="A298" t="s">
        <v>15</v>
      </c>
      <c r="B298" s="6" t="s">
        <v>444</v>
      </c>
      <c r="C298" s="6" t="s">
        <v>415</v>
      </c>
      <c r="D298" s="6" t="s">
        <v>416</v>
      </c>
      <c r="E298" s="6" t="s">
        <v>445</v>
      </c>
      <c r="F298" s="6" t="s">
        <v>20</v>
      </c>
      <c r="G298" s="6" t="s">
        <v>134</v>
      </c>
      <c r="H298" s="13">
        <v>207.10000000000002</v>
      </c>
      <c r="J298" t="str">
        <f>IFERROR(VLOOKUP(E298,'Affine Heat Rates'!B:E, 3, FALSE), "")</f>
        <v/>
      </c>
      <c r="K298" t="str">
        <f>IFERROR(VLOOKUP(E298,'Affine Heat Rates'!B:E, 4, FALSE), "")</f>
        <v/>
      </c>
      <c r="L298" t="str">
        <f>IFERROR(VLOOKUP(E298,'Max Ramp Rates'!B:E,3,FALSE), "")</f>
        <v/>
      </c>
      <c r="M298" t="str">
        <f>IFERROR(VLOOKUP(E298,'Max Ramp Rates'!B:E,4,FALSE), "")</f>
        <v/>
      </c>
      <c r="N298" t="str">
        <f>IFERROR(VLOOKUP(E298, 'Generation limits'!B:C, 2, FALSE),"")</f>
        <v/>
      </c>
      <c r="O298" t="str">
        <f>IFERROR(VLOOKUP(E298, 'Min Up&amp;Down Times'!B:D, 3, FALSE),"")</f>
        <v/>
      </c>
    </row>
    <row r="299" spans="1:15">
      <c r="A299" t="s">
        <v>15</v>
      </c>
      <c r="B299" s="6" t="s">
        <v>446</v>
      </c>
      <c r="C299" s="6" t="s">
        <v>415</v>
      </c>
      <c r="D299" s="6" t="s">
        <v>416</v>
      </c>
      <c r="E299" s="6" t="s">
        <v>447</v>
      </c>
      <c r="F299" s="6" t="s">
        <v>20</v>
      </c>
      <c r="G299" s="6" t="s">
        <v>134</v>
      </c>
      <c r="H299" s="14">
        <v>28.994000000000003</v>
      </c>
      <c r="J299" t="str">
        <f>IFERROR(VLOOKUP(E299,'Affine Heat Rates'!B:E, 3, FALSE), "")</f>
        <v/>
      </c>
      <c r="K299" t="str">
        <f>IFERROR(VLOOKUP(E299,'Affine Heat Rates'!B:E, 4, FALSE), "")</f>
        <v/>
      </c>
      <c r="L299" t="str">
        <f>IFERROR(VLOOKUP(E299,'Max Ramp Rates'!B:E,3,FALSE), "")</f>
        <v/>
      </c>
      <c r="M299" t="str">
        <f>IFERROR(VLOOKUP(E299,'Max Ramp Rates'!B:E,4,FALSE), "")</f>
        <v/>
      </c>
      <c r="N299" t="str">
        <f>IFERROR(VLOOKUP(E299, 'Generation limits'!B:C, 2, FALSE),"")</f>
        <v/>
      </c>
      <c r="O299" t="str">
        <f>IFERROR(VLOOKUP(E299, 'Min Up&amp;Down Times'!B:D, 3, FALSE),"")</f>
        <v/>
      </c>
    </row>
    <row r="300" spans="1:15">
      <c r="A300" t="s">
        <v>15</v>
      </c>
      <c r="B300" s="6" t="s">
        <v>448</v>
      </c>
      <c r="C300" s="6" t="s">
        <v>415</v>
      </c>
      <c r="D300" s="6" t="s">
        <v>416</v>
      </c>
      <c r="E300" s="6" t="s">
        <v>449</v>
      </c>
      <c r="F300" s="6" t="s">
        <v>20</v>
      </c>
      <c r="G300" s="6" t="s">
        <v>21</v>
      </c>
      <c r="H300" s="13">
        <v>46.7</v>
      </c>
      <c r="J300" t="str">
        <f>IFERROR(VLOOKUP(E300,'Affine Heat Rates'!B:E, 3, FALSE), "")</f>
        <v/>
      </c>
      <c r="K300" t="str">
        <f>IFERROR(VLOOKUP(E300,'Affine Heat Rates'!B:E, 4, FALSE), "")</f>
        <v/>
      </c>
      <c r="L300" t="str">
        <f>IFERROR(VLOOKUP(E300,'Max Ramp Rates'!B:E,3,FALSE), "")</f>
        <v/>
      </c>
      <c r="M300" t="str">
        <f>IFERROR(VLOOKUP(E300,'Max Ramp Rates'!B:E,4,FALSE), "")</f>
        <v/>
      </c>
      <c r="N300" t="str">
        <f>IFERROR(VLOOKUP(E300, 'Generation limits'!B:C, 2, FALSE),"")</f>
        <v/>
      </c>
      <c r="O300" t="str">
        <f>IFERROR(VLOOKUP(E300, 'Min Up&amp;Down Times'!B:D, 3, FALSE),"")</f>
        <v/>
      </c>
    </row>
    <row r="301" spans="1:15">
      <c r="A301" t="s">
        <v>15</v>
      </c>
      <c r="B301" s="6" t="s">
        <v>450</v>
      </c>
      <c r="C301" s="6" t="s">
        <v>415</v>
      </c>
      <c r="D301" s="6" t="s">
        <v>416</v>
      </c>
      <c r="E301" s="6" t="s">
        <v>451</v>
      </c>
      <c r="F301" s="6" t="s">
        <v>20</v>
      </c>
      <c r="G301" s="6" t="s">
        <v>21</v>
      </c>
      <c r="H301" s="14">
        <v>32.405999999999999</v>
      </c>
      <c r="J301" t="str">
        <f>IFERROR(VLOOKUP(E301,'Affine Heat Rates'!B:E, 3, FALSE), "")</f>
        <v/>
      </c>
      <c r="K301" t="str">
        <f>IFERROR(VLOOKUP(E301,'Affine Heat Rates'!B:E, 4, FALSE), "")</f>
        <v/>
      </c>
      <c r="L301" t="str">
        <f>IFERROR(VLOOKUP(E301,'Max Ramp Rates'!B:E,3,FALSE), "")</f>
        <v/>
      </c>
      <c r="M301" t="str">
        <f>IFERROR(VLOOKUP(E301,'Max Ramp Rates'!B:E,4,FALSE), "")</f>
        <v/>
      </c>
      <c r="N301" t="str">
        <f>IFERROR(VLOOKUP(E301, 'Generation limits'!B:C, 2, FALSE),"")</f>
        <v/>
      </c>
      <c r="O301" t="str">
        <f>IFERROR(VLOOKUP(E301, 'Min Up&amp;Down Times'!B:D, 3, FALSE),"")</f>
        <v/>
      </c>
    </row>
    <row r="302" spans="1:15">
      <c r="A302" t="s">
        <v>15</v>
      </c>
      <c r="B302" s="6" t="s">
        <v>452</v>
      </c>
      <c r="C302" s="6" t="s">
        <v>415</v>
      </c>
      <c r="D302" s="6" t="s">
        <v>416</v>
      </c>
      <c r="E302" s="6" t="s">
        <v>453</v>
      </c>
      <c r="F302" s="6" t="s">
        <v>20</v>
      </c>
      <c r="G302" s="6" t="s">
        <v>437</v>
      </c>
      <c r="H302" s="13">
        <v>56</v>
      </c>
      <c r="J302" t="str">
        <f>IFERROR(VLOOKUP(E302,'Affine Heat Rates'!B:E, 3, FALSE), "")</f>
        <v/>
      </c>
      <c r="K302" t="str">
        <f>IFERROR(VLOOKUP(E302,'Affine Heat Rates'!B:E, 4, FALSE), "")</f>
        <v/>
      </c>
      <c r="L302" t="str">
        <f>IFERROR(VLOOKUP(E302,'Max Ramp Rates'!B:E,3,FALSE), "")</f>
        <v/>
      </c>
      <c r="M302" t="str">
        <f>IFERROR(VLOOKUP(E302,'Max Ramp Rates'!B:E,4,FALSE), "")</f>
        <v/>
      </c>
      <c r="N302" t="str">
        <f>IFERROR(VLOOKUP(E302, 'Generation limits'!B:C, 2, FALSE),"")</f>
        <v/>
      </c>
      <c r="O302" t="str">
        <f>IFERROR(VLOOKUP(E302, 'Min Up&amp;Down Times'!B:D, 3, FALSE),"")</f>
        <v/>
      </c>
    </row>
    <row r="303" spans="1:15">
      <c r="A303" t="s">
        <v>15</v>
      </c>
      <c r="B303" s="6" t="s">
        <v>454</v>
      </c>
      <c r="C303" s="6" t="s">
        <v>415</v>
      </c>
      <c r="D303" s="6" t="s">
        <v>416</v>
      </c>
      <c r="E303" s="6" t="s">
        <v>455</v>
      </c>
      <c r="F303" s="6" t="s">
        <v>20</v>
      </c>
      <c r="G303" s="6" t="s">
        <v>21</v>
      </c>
      <c r="H303" s="14">
        <v>104.64000000000001</v>
      </c>
      <c r="J303" t="str">
        <f>IFERROR(VLOOKUP(E303,'Affine Heat Rates'!B:E, 3, FALSE), "")</f>
        <v/>
      </c>
      <c r="K303" t="str">
        <f>IFERROR(VLOOKUP(E303,'Affine Heat Rates'!B:E, 4, FALSE), "")</f>
        <v/>
      </c>
      <c r="L303" t="str">
        <f>IFERROR(VLOOKUP(E303,'Max Ramp Rates'!B:E,3,FALSE), "")</f>
        <v/>
      </c>
      <c r="M303" t="str">
        <f>IFERROR(VLOOKUP(E303,'Max Ramp Rates'!B:E,4,FALSE), "")</f>
        <v/>
      </c>
      <c r="N303" t="str">
        <f>IFERROR(VLOOKUP(E303, 'Generation limits'!B:C, 2, FALSE),"")</f>
        <v/>
      </c>
      <c r="O303" t="str">
        <f>IFERROR(VLOOKUP(E303, 'Min Up&amp;Down Times'!B:D, 3, FALSE),"")</f>
        <v/>
      </c>
    </row>
    <row r="304" spans="1:15" ht="15" customHeight="1">
      <c r="A304" t="s">
        <v>15</v>
      </c>
      <c r="B304" s="6" t="s">
        <v>456</v>
      </c>
      <c r="C304" s="6" t="s">
        <v>415</v>
      </c>
      <c r="D304" s="6" t="s">
        <v>416</v>
      </c>
      <c r="E304" s="6" t="s">
        <v>457</v>
      </c>
      <c r="F304" s="6" t="s">
        <v>20</v>
      </c>
      <c r="G304" s="6" t="s">
        <v>437</v>
      </c>
      <c r="H304" s="13">
        <v>400</v>
      </c>
      <c r="J304" t="str">
        <f>IFERROR(VLOOKUP(E304,'Affine Heat Rates'!B:E, 3, FALSE), "")</f>
        <v/>
      </c>
      <c r="K304" t="str">
        <f>IFERROR(VLOOKUP(E304,'Affine Heat Rates'!B:E, 4, FALSE), "")</f>
        <v/>
      </c>
      <c r="L304" t="str">
        <f>IFERROR(VLOOKUP(E304,'Max Ramp Rates'!B:E,3,FALSE), "")</f>
        <v/>
      </c>
      <c r="M304" t="str">
        <f>IFERROR(VLOOKUP(E304,'Max Ramp Rates'!B:E,4,FALSE), "")</f>
        <v/>
      </c>
      <c r="N304" t="str">
        <f>IFERROR(VLOOKUP(E304, 'Generation limits'!B:C, 2, FALSE),"")</f>
        <v/>
      </c>
      <c r="O304" t="str">
        <f>IFERROR(VLOOKUP(E304, 'Min Up&amp;Down Times'!B:D, 3, FALSE),"")</f>
        <v/>
      </c>
    </row>
    <row r="305" spans="1:15" ht="15" customHeight="1">
      <c r="A305" t="s">
        <v>15</v>
      </c>
      <c r="B305" s="6" t="s">
        <v>458</v>
      </c>
      <c r="C305" s="6" t="s">
        <v>415</v>
      </c>
      <c r="D305" s="6" t="s">
        <v>416</v>
      </c>
      <c r="E305" s="6" t="s">
        <v>459</v>
      </c>
      <c r="F305" s="6" t="s">
        <v>20</v>
      </c>
      <c r="G305" s="6" t="s">
        <v>21</v>
      </c>
      <c r="H305" s="14">
        <v>102.02499999999999</v>
      </c>
      <c r="J305" t="str">
        <f>IFERROR(VLOOKUP(E305,'Affine Heat Rates'!B:E, 3, FALSE), "")</f>
        <v/>
      </c>
      <c r="K305" t="str">
        <f>IFERROR(VLOOKUP(E305,'Affine Heat Rates'!B:E, 4, FALSE), "")</f>
        <v/>
      </c>
      <c r="L305" t="str">
        <f>IFERROR(VLOOKUP(E305,'Max Ramp Rates'!B:E,3,FALSE), "")</f>
        <v/>
      </c>
      <c r="M305" t="str">
        <f>IFERROR(VLOOKUP(E305,'Max Ramp Rates'!B:E,4,FALSE), "")</f>
        <v/>
      </c>
      <c r="N305" t="str">
        <f>IFERROR(VLOOKUP(E305, 'Generation limits'!B:C, 2, FALSE),"")</f>
        <v/>
      </c>
      <c r="O305" t="str">
        <f>IFERROR(VLOOKUP(E305, 'Min Up&amp;Down Times'!B:D, 3, FALSE),"")</f>
        <v/>
      </c>
    </row>
    <row r="306" spans="1:15" ht="15" customHeight="1">
      <c r="A306" t="s">
        <v>15</v>
      </c>
      <c r="B306" s="6" t="s">
        <v>460</v>
      </c>
      <c r="C306" s="6" t="s">
        <v>415</v>
      </c>
      <c r="D306" s="6" t="s">
        <v>416</v>
      </c>
      <c r="E306" s="6" t="s">
        <v>461</v>
      </c>
      <c r="F306" s="6" t="s">
        <v>20</v>
      </c>
      <c r="G306" s="6" t="s">
        <v>21</v>
      </c>
      <c r="H306" s="13">
        <v>50.5</v>
      </c>
      <c r="J306" t="str">
        <f>IFERROR(VLOOKUP(E306,'Affine Heat Rates'!B:E, 3, FALSE), "")</f>
        <v/>
      </c>
      <c r="K306" t="str">
        <f>IFERROR(VLOOKUP(E306,'Affine Heat Rates'!B:E, 4, FALSE), "")</f>
        <v/>
      </c>
      <c r="L306" t="str">
        <f>IFERROR(VLOOKUP(E306,'Max Ramp Rates'!B:E,3,FALSE), "")</f>
        <v/>
      </c>
      <c r="M306" t="str">
        <f>IFERROR(VLOOKUP(E306,'Max Ramp Rates'!B:E,4,FALSE), "")</f>
        <v/>
      </c>
      <c r="N306" t="str">
        <f>IFERROR(VLOOKUP(E306, 'Generation limits'!B:C, 2, FALSE),"")</f>
        <v/>
      </c>
      <c r="O306" t="str">
        <f>IFERROR(VLOOKUP(E306, 'Min Up&amp;Down Times'!B:D, 3, FALSE),"")</f>
        <v/>
      </c>
    </row>
    <row r="307" spans="1:15">
      <c r="A307" t="s">
        <v>15</v>
      </c>
      <c r="B307" s="6" t="s">
        <v>462</v>
      </c>
      <c r="C307" s="6" t="s">
        <v>415</v>
      </c>
      <c r="D307" s="6" t="s">
        <v>416</v>
      </c>
      <c r="E307" s="6" t="s">
        <v>463</v>
      </c>
      <c r="F307" s="6" t="s">
        <v>20</v>
      </c>
      <c r="G307" s="6" t="s">
        <v>134</v>
      </c>
      <c r="H307" s="14">
        <v>191.36</v>
      </c>
      <c r="J307" t="str">
        <f>IFERROR(VLOOKUP(E307,'Affine Heat Rates'!B:E, 3, FALSE), "")</f>
        <v/>
      </c>
      <c r="K307" t="str">
        <f>IFERROR(VLOOKUP(E307,'Affine Heat Rates'!B:E, 4, FALSE), "")</f>
        <v/>
      </c>
      <c r="L307" t="str">
        <f>IFERROR(VLOOKUP(E307,'Max Ramp Rates'!B:E,3,FALSE), "")</f>
        <v/>
      </c>
      <c r="M307" t="str">
        <f>IFERROR(VLOOKUP(E307,'Max Ramp Rates'!B:E,4,FALSE), "")</f>
        <v/>
      </c>
      <c r="N307" t="str">
        <f>IFERROR(VLOOKUP(E307, 'Generation limits'!B:C, 2, FALSE),"")</f>
        <v/>
      </c>
      <c r="O307" t="str">
        <f>IFERROR(VLOOKUP(E307, 'Min Up&amp;Down Times'!B:D, 3, FALSE),"")</f>
        <v/>
      </c>
    </row>
    <row r="308" spans="1:15" ht="15" customHeight="1">
      <c r="A308" t="s">
        <v>15</v>
      </c>
      <c r="B308" s="6" t="s">
        <v>464</v>
      </c>
      <c r="C308" s="6" t="s">
        <v>415</v>
      </c>
      <c r="D308" s="6" t="s">
        <v>416</v>
      </c>
      <c r="E308" s="6" t="s">
        <v>465</v>
      </c>
      <c r="F308" s="6" t="s">
        <v>20</v>
      </c>
      <c r="G308" s="6" t="s">
        <v>21</v>
      </c>
      <c r="H308" s="13">
        <v>150</v>
      </c>
      <c r="J308" t="str">
        <f>IFERROR(VLOOKUP(E308,'Affine Heat Rates'!B:E, 3, FALSE), "")</f>
        <v/>
      </c>
      <c r="K308" t="str">
        <f>IFERROR(VLOOKUP(E308,'Affine Heat Rates'!B:E, 4, FALSE), "")</f>
        <v/>
      </c>
      <c r="L308" t="str">
        <f>IFERROR(VLOOKUP(E308,'Max Ramp Rates'!B:E,3,FALSE), "")</f>
        <v/>
      </c>
      <c r="M308" t="str">
        <f>IFERROR(VLOOKUP(E308,'Max Ramp Rates'!B:E,4,FALSE), "")</f>
        <v/>
      </c>
      <c r="N308" t="str">
        <f>IFERROR(VLOOKUP(E308, 'Generation limits'!B:C, 2, FALSE),"")</f>
        <v/>
      </c>
      <c r="O308" t="str">
        <f>IFERROR(VLOOKUP(E308, 'Min Up&amp;Down Times'!B:D, 3, FALSE),"")</f>
        <v/>
      </c>
    </row>
    <row r="309" spans="1:15" ht="15" customHeight="1">
      <c r="A309" t="s">
        <v>15</v>
      </c>
      <c r="B309" s="6" t="s">
        <v>466</v>
      </c>
      <c r="C309" s="6" t="s">
        <v>415</v>
      </c>
      <c r="D309" s="6" t="s">
        <v>416</v>
      </c>
      <c r="E309" s="6" t="s">
        <v>467</v>
      </c>
      <c r="F309" s="6" t="s">
        <v>20</v>
      </c>
      <c r="G309" s="6" t="s">
        <v>134</v>
      </c>
      <c r="H309" s="14">
        <v>46.376000000000005</v>
      </c>
      <c r="J309" t="str">
        <f>IFERROR(VLOOKUP(E309,'Affine Heat Rates'!B:E, 3, FALSE), "")</f>
        <v/>
      </c>
      <c r="K309" t="str">
        <f>IFERROR(VLOOKUP(E309,'Affine Heat Rates'!B:E, 4, FALSE), "")</f>
        <v/>
      </c>
      <c r="L309" t="str">
        <f>IFERROR(VLOOKUP(E309,'Max Ramp Rates'!B:E,3,FALSE), "")</f>
        <v/>
      </c>
      <c r="M309" t="str">
        <f>IFERROR(VLOOKUP(E309,'Max Ramp Rates'!B:E,4,FALSE), "")</f>
        <v/>
      </c>
      <c r="N309" t="str">
        <f>IFERROR(VLOOKUP(E309, 'Generation limits'!B:C, 2, FALSE),"")</f>
        <v/>
      </c>
      <c r="O309" t="str">
        <f>IFERROR(VLOOKUP(E309, 'Min Up&amp;Down Times'!B:D, 3, FALSE),"")</f>
        <v/>
      </c>
    </row>
    <row r="310" spans="1:15">
      <c r="A310" t="s">
        <v>15</v>
      </c>
      <c r="B310" s="6" t="s">
        <v>468</v>
      </c>
      <c r="C310" s="6" t="s">
        <v>415</v>
      </c>
      <c r="D310" s="6" t="s">
        <v>416</v>
      </c>
      <c r="E310" s="6" t="s">
        <v>469</v>
      </c>
      <c r="F310" s="6" t="s">
        <v>20</v>
      </c>
      <c r="G310" s="6" t="s">
        <v>21</v>
      </c>
      <c r="H310" s="13">
        <v>169.88399999999999</v>
      </c>
      <c r="J310" t="str">
        <f>IFERROR(VLOOKUP(E310,'Affine Heat Rates'!B:E, 3, FALSE), "")</f>
        <v/>
      </c>
      <c r="K310" t="str">
        <f>IFERROR(VLOOKUP(E310,'Affine Heat Rates'!B:E, 4, FALSE), "")</f>
        <v/>
      </c>
      <c r="L310" t="str">
        <f>IFERROR(VLOOKUP(E310,'Max Ramp Rates'!B:E,3,FALSE), "")</f>
        <v/>
      </c>
      <c r="M310" t="str">
        <f>IFERROR(VLOOKUP(E310,'Max Ramp Rates'!B:E,4,FALSE), "")</f>
        <v/>
      </c>
      <c r="N310" t="str">
        <f>IFERROR(VLOOKUP(E310, 'Generation limits'!B:C, 2, FALSE),"")</f>
        <v/>
      </c>
      <c r="O310" t="str">
        <f>IFERROR(VLOOKUP(E310, 'Min Up&amp;Down Times'!B:D, 3, FALSE),"")</f>
        <v/>
      </c>
    </row>
    <row r="311" spans="1:15">
      <c r="A311" t="s">
        <v>15</v>
      </c>
      <c r="B311" s="6" t="s">
        <v>470</v>
      </c>
      <c r="C311" s="6" t="s">
        <v>415</v>
      </c>
      <c r="D311" s="6" t="s">
        <v>416</v>
      </c>
      <c r="E311" s="6" t="s">
        <v>470</v>
      </c>
      <c r="F311" s="6" t="s">
        <v>20</v>
      </c>
      <c r="G311" s="6" t="s">
        <v>134</v>
      </c>
      <c r="H311" s="14">
        <v>90.016000000000005</v>
      </c>
      <c r="J311" t="str">
        <f>IFERROR(VLOOKUP(E311,'Affine Heat Rates'!B:E, 3, FALSE), "")</f>
        <v/>
      </c>
      <c r="K311" t="str">
        <f>IFERROR(VLOOKUP(E311,'Affine Heat Rates'!B:E, 4, FALSE), "")</f>
        <v/>
      </c>
      <c r="L311" t="str">
        <f>IFERROR(VLOOKUP(E311,'Max Ramp Rates'!B:E,3,FALSE), "")</f>
        <v/>
      </c>
      <c r="M311" t="str">
        <f>IFERROR(VLOOKUP(E311,'Max Ramp Rates'!B:E,4,FALSE), "")</f>
        <v/>
      </c>
      <c r="N311" t="str">
        <f>IFERROR(VLOOKUP(E311, 'Generation limits'!B:C, 2, FALSE),"")</f>
        <v/>
      </c>
      <c r="O311" t="str">
        <f>IFERROR(VLOOKUP(E311, 'Min Up&amp;Down Times'!B:D, 3, FALSE),"")</f>
        <v/>
      </c>
    </row>
    <row r="312" spans="1:15">
      <c r="A312" t="s">
        <v>15</v>
      </c>
      <c r="B312" s="6" t="s">
        <v>471</v>
      </c>
      <c r="C312" s="6" t="s">
        <v>415</v>
      </c>
      <c r="D312" s="6" t="s">
        <v>416</v>
      </c>
      <c r="E312" s="6" t="s">
        <v>472</v>
      </c>
      <c r="F312" s="6" t="s">
        <v>20</v>
      </c>
      <c r="G312" s="6" t="s">
        <v>437</v>
      </c>
      <c r="H312" s="13">
        <v>20</v>
      </c>
      <c r="J312" t="str">
        <f>IFERROR(VLOOKUP(E312,'Affine Heat Rates'!B:E, 3, FALSE), "")</f>
        <v/>
      </c>
      <c r="K312" t="str">
        <f>IFERROR(VLOOKUP(E312,'Affine Heat Rates'!B:E, 4, FALSE), "")</f>
        <v/>
      </c>
      <c r="L312" t="str">
        <f>IFERROR(VLOOKUP(E312,'Max Ramp Rates'!B:E,3,FALSE), "")</f>
        <v/>
      </c>
      <c r="M312" t="str">
        <f>IFERROR(VLOOKUP(E312,'Max Ramp Rates'!B:E,4,FALSE), "")</f>
        <v/>
      </c>
      <c r="N312" t="str">
        <f>IFERROR(VLOOKUP(E312, 'Generation limits'!B:C, 2, FALSE),"")</f>
        <v/>
      </c>
      <c r="O312" t="str">
        <f>IFERROR(VLOOKUP(E312, 'Min Up&amp;Down Times'!B:D, 3, FALSE),"")</f>
        <v/>
      </c>
    </row>
    <row r="313" spans="1:15">
      <c r="A313" t="s">
        <v>15</v>
      </c>
      <c r="B313" s="6" t="s">
        <v>473</v>
      </c>
      <c r="C313" s="6" t="s">
        <v>415</v>
      </c>
      <c r="D313" s="6" t="s">
        <v>416</v>
      </c>
      <c r="E313" s="6" t="s">
        <v>474</v>
      </c>
      <c r="F313" s="6" t="s">
        <v>39</v>
      </c>
      <c r="G313" s="6" t="s">
        <v>56</v>
      </c>
      <c r="H313" s="14">
        <v>144.87</v>
      </c>
      <c r="J313" t="str">
        <f>IFERROR(VLOOKUP(E313,'Affine Heat Rates'!B:E, 3, FALSE), "")</f>
        <v/>
      </c>
      <c r="K313" t="str">
        <f>IFERROR(VLOOKUP(E313,'Affine Heat Rates'!B:E, 4, FALSE), "")</f>
        <v/>
      </c>
      <c r="L313" t="str">
        <f>IFERROR(VLOOKUP(E313,'Max Ramp Rates'!B:E,3,FALSE), "")</f>
        <v/>
      </c>
      <c r="M313" t="str">
        <f>IFERROR(VLOOKUP(E313,'Max Ramp Rates'!B:E,4,FALSE), "")</f>
        <v/>
      </c>
      <c r="N313" t="str">
        <f>IFERROR(VLOOKUP(E313, 'Generation limits'!B:C, 2, FALSE),"")</f>
        <v/>
      </c>
      <c r="O313" t="str">
        <f>IFERROR(VLOOKUP(E313, 'Min Up&amp;Down Times'!B:D, 3, FALSE),"")</f>
        <v/>
      </c>
    </row>
    <row r="314" spans="1:15">
      <c r="A314" t="s">
        <v>15</v>
      </c>
      <c r="B314" s="6" t="s">
        <v>475</v>
      </c>
      <c r="C314" s="6" t="s">
        <v>415</v>
      </c>
      <c r="D314" s="6" t="s">
        <v>416</v>
      </c>
      <c r="E314" s="6" t="s">
        <v>476</v>
      </c>
      <c r="F314" s="6" t="s">
        <v>39</v>
      </c>
      <c r="G314" s="6" t="s">
        <v>56</v>
      </c>
      <c r="H314" s="13">
        <v>55.87</v>
      </c>
      <c r="J314" t="str">
        <f>IFERROR(VLOOKUP(E314,'Affine Heat Rates'!B:E, 3, FALSE), "")</f>
        <v/>
      </c>
      <c r="K314" t="str">
        <f>IFERROR(VLOOKUP(E314,'Affine Heat Rates'!B:E, 4, FALSE), "")</f>
        <v/>
      </c>
      <c r="L314" t="str">
        <f>IFERROR(VLOOKUP(E314,'Max Ramp Rates'!B:E,3,FALSE), "")</f>
        <v/>
      </c>
      <c r="M314" t="str">
        <f>IFERROR(VLOOKUP(E314,'Max Ramp Rates'!B:E,4,FALSE), "")</f>
        <v/>
      </c>
      <c r="N314" t="str">
        <f>IFERROR(VLOOKUP(E314, 'Generation limits'!B:C, 2, FALSE),"")</f>
        <v/>
      </c>
      <c r="O314" t="str">
        <f>IFERROR(VLOOKUP(E314, 'Min Up&amp;Down Times'!B:D, 3, FALSE),"")</f>
        <v/>
      </c>
    </row>
    <row r="315" spans="1:15">
      <c r="A315" t="s">
        <v>15</v>
      </c>
      <c r="B315" s="6" t="s">
        <v>477</v>
      </c>
      <c r="C315" s="6" t="s">
        <v>415</v>
      </c>
      <c r="D315" s="6" t="s">
        <v>416</v>
      </c>
      <c r="E315" s="6" t="s">
        <v>478</v>
      </c>
      <c r="F315" s="6" t="s">
        <v>39</v>
      </c>
      <c r="G315" s="6" t="s">
        <v>104</v>
      </c>
      <c r="H315" s="14">
        <v>95.22</v>
      </c>
      <c r="J315" t="str">
        <f>IFERROR(VLOOKUP(E315,'Affine Heat Rates'!B:E, 3, FALSE), "")</f>
        <v/>
      </c>
      <c r="K315" t="str">
        <f>IFERROR(VLOOKUP(E315,'Affine Heat Rates'!B:E, 4, FALSE), "")</f>
        <v/>
      </c>
      <c r="L315" t="str">
        <f>IFERROR(VLOOKUP(E315,'Max Ramp Rates'!B:E,3,FALSE), "")</f>
        <v/>
      </c>
      <c r="M315" t="str">
        <f>IFERROR(VLOOKUP(E315,'Max Ramp Rates'!B:E,4,FALSE), "")</f>
        <v/>
      </c>
      <c r="N315" t="str">
        <f>IFERROR(VLOOKUP(E315, 'Generation limits'!B:C, 2, FALSE),"")</f>
        <v/>
      </c>
      <c r="O315" t="str">
        <f>IFERROR(VLOOKUP(E315, 'Min Up&amp;Down Times'!B:D, 3, FALSE),"")</f>
        <v/>
      </c>
    </row>
    <row r="316" spans="1:15">
      <c r="A316" t="s">
        <v>15</v>
      </c>
      <c r="B316" s="6" t="s">
        <v>479</v>
      </c>
      <c r="C316" s="6" t="s">
        <v>415</v>
      </c>
      <c r="D316" s="6" t="s">
        <v>416</v>
      </c>
      <c r="E316" s="6" t="s">
        <v>480</v>
      </c>
      <c r="F316" s="6" t="s">
        <v>39</v>
      </c>
      <c r="G316" s="6" t="s">
        <v>40</v>
      </c>
      <c r="H316" s="13">
        <v>71.41</v>
      </c>
      <c r="J316" t="str">
        <f>IFERROR(VLOOKUP(E316,'Affine Heat Rates'!B:E, 3, FALSE), "")</f>
        <v/>
      </c>
      <c r="K316" t="str">
        <f>IFERROR(VLOOKUP(E316,'Affine Heat Rates'!B:E, 4, FALSE), "")</f>
        <v/>
      </c>
      <c r="L316" t="str">
        <f>IFERROR(VLOOKUP(E316,'Max Ramp Rates'!B:E,3,FALSE), "")</f>
        <v/>
      </c>
      <c r="M316" t="str">
        <f>IFERROR(VLOOKUP(E316,'Max Ramp Rates'!B:E,4,FALSE), "")</f>
        <v/>
      </c>
      <c r="N316" t="str">
        <f>IFERROR(VLOOKUP(E316, 'Generation limits'!B:C, 2, FALSE),"")</f>
        <v/>
      </c>
      <c r="O316" t="str">
        <f>IFERROR(VLOOKUP(E316, 'Min Up&amp;Down Times'!B:D, 3, FALSE),"")</f>
        <v/>
      </c>
    </row>
    <row r="317" spans="1:15">
      <c r="A317" t="s">
        <v>15</v>
      </c>
      <c r="B317" s="6" t="s">
        <v>481</v>
      </c>
      <c r="C317" s="6" t="s">
        <v>415</v>
      </c>
      <c r="D317" s="6" t="s">
        <v>416</v>
      </c>
      <c r="E317" s="6" t="s">
        <v>482</v>
      </c>
      <c r="F317" s="6" t="s">
        <v>39</v>
      </c>
      <c r="G317" s="6" t="s">
        <v>40</v>
      </c>
      <c r="H317" s="14">
        <v>39.950000000000003</v>
      </c>
      <c r="J317" t="str">
        <f>IFERROR(VLOOKUP(E317,'Affine Heat Rates'!B:E, 3, FALSE), "")</f>
        <v/>
      </c>
      <c r="K317" t="str">
        <f>IFERROR(VLOOKUP(E317,'Affine Heat Rates'!B:E, 4, FALSE), "")</f>
        <v/>
      </c>
      <c r="L317" t="str">
        <f>IFERROR(VLOOKUP(E317,'Max Ramp Rates'!B:E,3,FALSE), "")</f>
        <v/>
      </c>
      <c r="M317" t="str">
        <f>IFERROR(VLOOKUP(E317,'Max Ramp Rates'!B:E,4,FALSE), "")</f>
        <v/>
      </c>
      <c r="N317" t="str">
        <f>IFERROR(VLOOKUP(E317, 'Generation limits'!B:C, 2, FALSE),"")</f>
        <v/>
      </c>
      <c r="O317" t="str">
        <f>IFERROR(VLOOKUP(E317, 'Min Up&amp;Down Times'!B:D, 3, FALSE),"")</f>
        <v/>
      </c>
    </row>
    <row r="318" spans="1:15">
      <c r="A318" t="s">
        <v>15</v>
      </c>
      <c r="B318" s="6" t="s">
        <v>483</v>
      </c>
      <c r="C318" s="6" t="s">
        <v>415</v>
      </c>
      <c r="D318" s="6" t="s">
        <v>416</v>
      </c>
      <c r="E318" s="6" t="s">
        <v>483</v>
      </c>
      <c r="F318" s="6" t="s">
        <v>39</v>
      </c>
      <c r="G318" s="6" t="s">
        <v>56</v>
      </c>
      <c r="H318" s="13">
        <v>161.94999999999999</v>
      </c>
      <c r="J318" t="str">
        <f>IFERROR(VLOOKUP(E318,'Affine Heat Rates'!B:E, 3, FALSE), "")</f>
        <v/>
      </c>
      <c r="K318" t="str">
        <f>IFERROR(VLOOKUP(E318,'Affine Heat Rates'!B:E, 4, FALSE), "")</f>
        <v/>
      </c>
      <c r="L318" t="str">
        <f>IFERROR(VLOOKUP(E318,'Max Ramp Rates'!B:E,3,FALSE), "")</f>
        <v/>
      </c>
      <c r="M318" t="str">
        <f>IFERROR(VLOOKUP(E318,'Max Ramp Rates'!B:E,4,FALSE), "")</f>
        <v/>
      </c>
      <c r="N318" t="str">
        <f>IFERROR(VLOOKUP(E318, 'Generation limits'!B:C, 2, FALSE),"")</f>
        <v/>
      </c>
      <c r="O318" t="str">
        <f>IFERROR(VLOOKUP(E318, 'Min Up&amp;Down Times'!B:D, 3, FALSE),"")</f>
        <v/>
      </c>
    </row>
    <row r="319" spans="1:15">
      <c r="A319" t="s">
        <v>15</v>
      </c>
      <c r="B319" s="6" t="s">
        <v>484</v>
      </c>
      <c r="C319" s="6" t="s">
        <v>415</v>
      </c>
      <c r="D319" s="6" t="s">
        <v>416</v>
      </c>
      <c r="E319" s="6" t="s">
        <v>485</v>
      </c>
      <c r="F319" s="6" t="s">
        <v>39</v>
      </c>
      <c r="G319" s="6" t="s">
        <v>56</v>
      </c>
      <c r="H319" s="14">
        <v>108.504</v>
      </c>
      <c r="J319" t="str">
        <f>IFERROR(VLOOKUP(E319,'Affine Heat Rates'!B:E, 3, FALSE), "")</f>
        <v/>
      </c>
      <c r="K319" t="str">
        <f>IFERROR(VLOOKUP(E319,'Affine Heat Rates'!B:E, 4, FALSE), "")</f>
        <v/>
      </c>
      <c r="L319" t="str">
        <f>IFERROR(VLOOKUP(E319,'Max Ramp Rates'!B:E,3,FALSE), "")</f>
        <v/>
      </c>
      <c r="M319" t="str">
        <f>IFERROR(VLOOKUP(E319,'Max Ramp Rates'!B:E,4,FALSE), "")</f>
        <v/>
      </c>
      <c r="N319" t="str">
        <f>IFERROR(VLOOKUP(E319, 'Generation limits'!B:C, 2, FALSE),"")</f>
        <v/>
      </c>
      <c r="O319" t="str">
        <f>IFERROR(VLOOKUP(E319, 'Min Up&amp;Down Times'!B:D, 3, FALSE),"")</f>
        <v/>
      </c>
    </row>
    <row r="320" spans="1:15">
      <c r="A320" t="s">
        <v>15</v>
      </c>
      <c r="B320" s="6" t="s">
        <v>486</v>
      </c>
      <c r="C320" s="6" t="s">
        <v>415</v>
      </c>
      <c r="D320" s="6" t="s">
        <v>416</v>
      </c>
      <c r="E320" s="6" t="s">
        <v>487</v>
      </c>
      <c r="F320" s="6" t="s">
        <v>39</v>
      </c>
      <c r="G320" s="6" t="s">
        <v>40</v>
      </c>
      <c r="H320" s="13">
        <v>145.79000000000002</v>
      </c>
      <c r="J320" t="str">
        <f>IFERROR(VLOOKUP(E320,'Affine Heat Rates'!B:E, 3, FALSE), "")</f>
        <v/>
      </c>
      <c r="K320" t="str">
        <f>IFERROR(VLOOKUP(E320,'Affine Heat Rates'!B:E, 4, FALSE), "")</f>
        <v/>
      </c>
      <c r="L320" t="str">
        <f>IFERROR(VLOOKUP(E320,'Max Ramp Rates'!B:E,3,FALSE), "")</f>
        <v/>
      </c>
      <c r="M320" t="str">
        <f>IFERROR(VLOOKUP(E320,'Max Ramp Rates'!B:E,4,FALSE), "")</f>
        <v/>
      </c>
      <c r="N320" t="str">
        <f>IFERROR(VLOOKUP(E320, 'Generation limits'!B:C, 2, FALSE),"")</f>
        <v/>
      </c>
      <c r="O320" t="str">
        <f>IFERROR(VLOOKUP(E320, 'Min Up&amp;Down Times'!B:D, 3, FALSE),"")</f>
        <v/>
      </c>
    </row>
    <row r="321" spans="1:15">
      <c r="A321" t="s">
        <v>15</v>
      </c>
      <c r="B321" s="6" t="s">
        <v>488</v>
      </c>
      <c r="C321" s="6" t="s">
        <v>415</v>
      </c>
      <c r="D321" s="6" t="s">
        <v>416</v>
      </c>
      <c r="E321" s="6" t="s">
        <v>488</v>
      </c>
      <c r="F321" s="6" t="s">
        <v>39</v>
      </c>
      <c r="G321" s="6" t="s">
        <v>56</v>
      </c>
      <c r="H321" s="14">
        <v>146</v>
      </c>
      <c r="J321" t="str">
        <f>IFERROR(VLOOKUP(E321,'Affine Heat Rates'!B:E, 3, FALSE), "")</f>
        <v/>
      </c>
      <c r="K321" t="str">
        <f>IFERROR(VLOOKUP(E321,'Affine Heat Rates'!B:E, 4, FALSE), "")</f>
        <v/>
      </c>
      <c r="L321" t="str">
        <f>IFERROR(VLOOKUP(E321,'Max Ramp Rates'!B:E,3,FALSE), "")</f>
        <v/>
      </c>
      <c r="M321" t="str">
        <f>IFERROR(VLOOKUP(E321,'Max Ramp Rates'!B:E,4,FALSE), "")</f>
        <v/>
      </c>
      <c r="N321" t="str">
        <f>IFERROR(VLOOKUP(E321, 'Generation limits'!B:C, 2, FALSE),"")</f>
        <v/>
      </c>
      <c r="O321" t="str">
        <f>IFERROR(VLOOKUP(E321, 'Min Up&amp;Down Times'!B:D, 3, FALSE),"")</f>
        <v/>
      </c>
    </row>
    <row r="322" spans="1:15">
      <c r="A322" t="s">
        <v>15</v>
      </c>
      <c r="B322" s="6" t="s">
        <v>489</v>
      </c>
      <c r="C322" s="6" t="s">
        <v>415</v>
      </c>
      <c r="D322" s="6" t="s">
        <v>416</v>
      </c>
      <c r="E322" s="6" t="s">
        <v>490</v>
      </c>
      <c r="F322" s="6" t="s">
        <v>39</v>
      </c>
      <c r="G322" s="6" t="s">
        <v>40</v>
      </c>
      <c r="H322" s="13">
        <v>67.680000000000007</v>
      </c>
      <c r="J322" t="str">
        <f>IFERROR(VLOOKUP(E322,'Affine Heat Rates'!B:E, 3, FALSE), "")</f>
        <v/>
      </c>
      <c r="K322" t="str">
        <f>IFERROR(VLOOKUP(E322,'Affine Heat Rates'!B:E, 4, FALSE), "")</f>
        <v/>
      </c>
      <c r="L322" t="str">
        <f>IFERROR(VLOOKUP(E322,'Max Ramp Rates'!B:E,3,FALSE), "")</f>
        <v/>
      </c>
      <c r="M322" t="str">
        <f>IFERROR(VLOOKUP(E322,'Max Ramp Rates'!B:E,4,FALSE), "")</f>
        <v/>
      </c>
      <c r="N322" t="str">
        <f>IFERROR(VLOOKUP(E322, 'Generation limits'!B:C, 2, FALSE),"")</f>
        <v/>
      </c>
      <c r="O322" t="str">
        <f>IFERROR(VLOOKUP(E322, 'Min Up&amp;Down Times'!B:D, 3, FALSE),"")</f>
        <v/>
      </c>
    </row>
    <row r="323" spans="1:15">
      <c r="A323" t="s">
        <v>15</v>
      </c>
      <c r="B323" s="6" t="s">
        <v>491</v>
      </c>
      <c r="C323" s="6" t="s">
        <v>415</v>
      </c>
      <c r="D323" s="6" t="s">
        <v>416</v>
      </c>
      <c r="E323" s="6" t="s">
        <v>492</v>
      </c>
      <c r="F323" s="6" t="s">
        <v>39</v>
      </c>
      <c r="G323" s="6" t="s">
        <v>56</v>
      </c>
      <c r="H323" s="14">
        <v>119.88000000000001</v>
      </c>
      <c r="J323" t="str">
        <f>IFERROR(VLOOKUP(E323,'Affine Heat Rates'!B:E, 3, FALSE), "")</f>
        <v/>
      </c>
      <c r="K323" t="str">
        <f>IFERROR(VLOOKUP(E323,'Affine Heat Rates'!B:E, 4, FALSE), "")</f>
        <v/>
      </c>
      <c r="L323" t="str">
        <f>IFERROR(VLOOKUP(E323,'Max Ramp Rates'!B:E,3,FALSE), "")</f>
        <v/>
      </c>
      <c r="M323" t="str">
        <f>IFERROR(VLOOKUP(E323,'Max Ramp Rates'!B:E,4,FALSE), "")</f>
        <v/>
      </c>
      <c r="N323" t="str">
        <f>IFERROR(VLOOKUP(E323, 'Generation limits'!B:C, 2, FALSE),"")</f>
        <v/>
      </c>
      <c r="O323" t="str">
        <f>IFERROR(VLOOKUP(E323, 'Min Up&amp;Down Times'!B:D, 3, FALSE),"")</f>
        <v/>
      </c>
    </row>
    <row r="324" spans="1:15">
      <c r="A324" t="s">
        <v>15</v>
      </c>
      <c r="B324" s="6" t="s">
        <v>493</v>
      </c>
      <c r="C324" s="6" t="s">
        <v>415</v>
      </c>
      <c r="D324" s="6" t="s">
        <v>416</v>
      </c>
      <c r="E324" s="6" t="s">
        <v>494</v>
      </c>
      <c r="F324" s="6" t="s">
        <v>39</v>
      </c>
      <c r="G324" s="6" t="s">
        <v>40</v>
      </c>
      <c r="H324" s="13">
        <v>54.119000000000007</v>
      </c>
      <c r="J324" t="str">
        <f>IFERROR(VLOOKUP(E324,'Affine Heat Rates'!B:E, 3, FALSE), "")</f>
        <v/>
      </c>
      <c r="K324" t="str">
        <f>IFERROR(VLOOKUP(E324,'Affine Heat Rates'!B:E, 4, FALSE), "")</f>
        <v/>
      </c>
      <c r="L324" t="str">
        <f>IFERROR(VLOOKUP(E324,'Max Ramp Rates'!B:E,3,FALSE), "")</f>
        <v/>
      </c>
      <c r="M324" t="str">
        <f>IFERROR(VLOOKUP(E324,'Max Ramp Rates'!B:E,4,FALSE), "")</f>
        <v/>
      </c>
      <c r="N324" t="str">
        <f>IFERROR(VLOOKUP(E324, 'Generation limits'!B:C, 2, FALSE),"")</f>
        <v/>
      </c>
      <c r="O324" t="str">
        <f>IFERROR(VLOOKUP(E324, 'Min Up&amp;Down Times'!B:D, 3, FALSE),"")</f>
        <v/>
      </c>
    </row>
    <row r="325" spans="1:15">
      <c r="A325" t="s">
        <v>15</v>
      </c>
      <c r="B325" s="6" t="s">
        <v>495</v>
      </c>
      <c r="C325" s="6" t="s">
        <v>415</v>
      </c>
      <c r="D325" s="6" t="s">
        <v>416</v>
      </c>
      <c r="E325" s="6" t="s">
        <v>496</v>
      </c>
      <c r="F325" s="6" t="s">
        <v>39</v>
      </c>
      <c r="G325" s="6" t="s">
        <v>104</v>
      </c>
      <c r="H325" s="14">
        <v>100.03500000000001</v>
      </c>
      <c r="J325" t="str">
        <f>IFERROR(VLOOKUP(E325,'Affine Heat Rates'!B:E, 3, FALSE), "")</f>
        <v/>
      </c>
      <c r="K325" t="str">
        <f>IFERROR(VLOOKUP(E325,'Affine Heat Rates'!B:E, 4, FALSE), "")</f>
        <v/>
      </c>
      <c r="L325" t="str">
        <f>IFERROR(VLOOKUP(E325,'Max Ramp Rates'!B:E,3,FALSE), "")</f>
        <v/>
      </c>
      <c r="M325" t="str">
        <f>IFERROR(VLOOKUP(E325,'Max Ramp Rates'!B:E,4,FALSE), "")</f>
        <v/>
      </c>
      <c r="N325" t="str">
        <f>IFERROR(VLOOKUP(E325, 'Generation limits'!B:C, 2, FALSE),"")</f>
        <v/>
      </c>
      <c r="O325" t="str">
        <f>IFERROR(VLOOKUP(E325, 'Min Up&amp;Down Times'!B:D, 3, FALSE),"")</f>
        <v/>
      </c>
    </row>
    <row r="326" spans="1:15">
      <c r="A326" t="s">
        <v>15</v>
      </c>
      <c r="B326" s="6" t="s">
        <v>497</v>
      </c>
      <c r="C326" s="6" t="s">
        <v>415</v>
      </c>
      <c r="D326" s="6" t="s">
        <v>416</v>
      </c>
      <c r="E326" s="6" t="s">
        <v>498</v>
      </c>
      <c r="F326" s="6" t="s">
        <v>39</v>
      </c>
      <c r="G326" s="6" t="s">
        <v>40</v>
      </c>
      <c r="H326" s="13">
        <v>47.838000000000001</v>
      </c>
      <c r="J326" t="str">
        <f>IFERROR(VLOOKUP(E326,'Affine Heat Rates'!B:E, 3, FALSE), "")</f>
        <v/>
      </c>
      <c r="K326" t="str">
        <f>IFERROR(VLOOKUP(E326,'Affine Heat Rates'!B:E, 4, FALSE), "")</f>
        <v/>
      </c>
      <c r="L326" t="str">
        <f>IFERROR(VLOOKUP(E326,'Max Ramp Rates'!B:E,3,FALSE), "")</f>
        <v/>
      </c>
      <c r="M326" t="str">
        <f>IFERROR(VLOOKUP(E326,'Max Ramp Rates'!B:E,4,FALSE), "")</f>
        <v/>
      </c>
      <c r="N326" t="str">
        <f>IFERROR(VLOOKUP(E326, 'Generation limits'!B:C, 2, FALSE),"")</f>
        <v/>
      </c>
      <c r="O326" t="str">
        <f>IFERROR(VLOOKUP(E326, 'Min Up&amp;Down Times'!B:D, 3, FALSE),"")</f>
        <v/>
      </c>
    </row>
    <row r="327" spans="1:15">
      <c r="A327" t="s">
        <v>15</v>
      </c>
      <c r="B327" s="6" t="s">
        <v>499</v>
      </c>
      <c r="C327" s="6" t="s">
        <v>415</v>
      </c>
      <c r="D327" s="6" t="s">
        <v>416</v>
      </c>
      <c r="E327" s="6" t="s">
        <v>500</v>
      </c>
      <c r="F327" s="6" t="s">
        <v>39</v>
      </c>
      <c r="G327" s="6" t="s">
        <v>104</v>
      </c>
      <c r="H327" s="14">
        <v>18</v>
      </c>
      <c r="J327" t="str">
        <f>IFERROR(VLOOKUP(E327,'Affine Heat Rates'!B:E, 3, FALSE), "")</f>
        <v/>
      </c>
      <c r="K327" t="str">
        <f>IFERROR(VLOOKUP(E327,'Affine Heat Rates'!B:E, 4, FALSE), "")</f>
        <v/>
      </c>
      <c r="L327" t="str">
        <f>IFERROR(VLOOKUP(E327,'Max Ramp Rates'!B:E,3,FALSE), "")</f>
        <v/>
      </c>
      <c r="M327" t="str">
        <f>IFERROR(VLOOKUP(E327,'Max Ramp Rates'!B:E,4,FALSE), "")</f>
        <v/>
      </c>
      <c r="N327" t="str">
        <f>IFERROR(VLOOKUP(E327, 'Generation limits'!B:C, 2, FALSE),"")</f>
        <v/>
      </c>
      <c r="O327" t="str">
        <f>IFERROR(VLOOKUP(E327, 'Min Up&amp;Down Times'!B:D, 3, FALSE),"")</f>
        <v/>
      </c>
    </row>
    <row r="328" spans="1:15">
      <c r="A328" t="s">
        <v>15</v>
      </c>
      <c r="B328" s="6" t="s">
        <v>501</v>
      </c>
      <c r="C328" s="6" t="s">
        <v>415</v>
      </c>
      <c r="D328" s="6" t="s">
        <v>416</v>
      </c>
      <c r="E328" s="6" t="s">
        <v>502</v>
      </c>
      <c r="F328" s="6" t="s">
        <v>39</v>
      </c>
      <c r="G328" s="6" t="s">
        <v>104</v>
      </c>
      <c r="H328" s="13">
        <v>14.28</v>
      </c>
      <c r="J328" t="str">
        <f>IFERROR(VLOOKUP(E328,'Affine Heat Rates'!B:E, 3, FALSE), "")</f>
        <v/>
      </c>
      <c r="K328" t="str">
        <f>IFERROR(VLOOKUP(E328,'Affine Heat Rates'!B:E, 4, FALSE), "")</f>
        <v/>
      </c>
      <c r="L328" t="str">
        <f>IFERROR(VLOOKUP(E328,'Max Ramp Rates'!B:E,3,FALSE), "")</f>
        <v/>
      </c>
      <c r="M328" t="str">
        <f>IFERROR(VLOOKUP(E328,'Max Ramp Rates'!B:E,4,FALSE), "")</f>
        <v/>
      </c>
      <c r="N328" t="str">
        <f>IFERROR(VLOOKUP(E328, 'Generation limits'!B:C, 2, FALSE),"")</f>
        <v/>
      </c>
      <c r="O328" t="str">
        <f>IFERROR(VLOOKUP(E328, 'Min Up&amp;Down Times'!B:D, 3, FALSE),"")</f>
        <v/>
      </c>
    </row>
    <row r="329" spans="1:15">
      <c r="A329" t="s">
        <v>15</v>
      </c>
      <c r="B329" s="6" t="s">
        <v>503</v>
      </c>
      <c r="C329" s="6" t="s">
        <v>415</v>
      </c>
      <c r="D329" s="6" t="s">
        <v>416</v>
      </c>
      <c r="E329" s="6" t="s">
        <v>504</v>
      </c>
      <c r="F329" s="6" t="s">
        <v>39</v>
      </c>
      <c r="G329" s="6" t="s">
        <v>104</v>
      </c>
      <c r="H329" s="14">
        <v>48.5</v>
      </c>
      <c r="J329" t="str">
        <f>IFERROR(VLOOKUP(E329,'Affine Heat Rates'!B:E, 3, FALSE), "")</f>
        <v/>
      </c>
      <c r="K329" t="str">
        <f>IFERROR(VLOOKUP(E329,'Affine Heat Rates'!B:E, 4, FALSE), "")</f>
        <v/>
      </c>
      <c r="L329" t="str">
        <f>IFERROR(VLOOKUP(E329,'Max Ramp Rates'!B:E,3,FALSE), "")</f>
        <v/>
      </c>
      <c r="M329" t="str">
        <f>IFERROR(VLOOKUP(E329,'Max Ramp Rates'!B:E,4,FALSE), "")</f>
        <v/>
      </c>
      <c r="N329" t="str">
        <f>IFERROR(VLOOKUP(E329, 'Generation limits'!B:C, 2, FALSE),"")</f>
        <v/>
      </c>
      <c r="O329" t="str">
        <f>IFERROR(VLOOKUP(E329, 'Min Up&amp;Down Times'!B:D, 3, FALSE),"")</f>
        <v/>
      </c>
    </row>
    <row r="330" spans="1:15">
      <c r="A330" t="s">
        <v>15</v>
      </c>
      <c r="B330" s="6" t="s">
        <v>505</v>
      </c>
      <c r="C330" s="6" t="s">
        <v>415</v>
      </c>
      <c r="D330" s="6" t="s">
        <v>416</v>
      </c>
      <c r="E330" s="6" t="s">
        <v>506</v>
      </c>
      <c r="F330" s="6" t="s">
        <v>39</v>
      </c>
      <c r="G330" s="6" t="s">
        <v>40</v>
      </c>
      <c r="H330" s="13">
        <v>97.532000000000011</v>
      </c>
      <c r="J330" t="str">
        <f>IFERROR(VLOOKUP(E330,'Affine Heat Rates'!B:E, 3, FALSE), "")</f>
        <v/>
      </c>
      <c r="K330" t="str">
        <f>IFERROR(VLOOKUP(E330,'Affine Heat Rates'!B:E, 4, FALSE), "")</f>
        <v/>
      </c>
      <c r="L330" t="str">
        <f>IFERROR(VLOOKUP(E330,'Max Ramp Rates'!B:E,3,FALSE), "")</f>
        <v/>
      </c>
      <c r="M330" t="str">
        <f>IFERROR(VLOOKUP(E330,'Max Ramp Rates'!B:E,4,FALSE), "")</f>
        <v/>
      </c>
      <c r="N330" t="str">
        <f>IFERROR(VLOOKUP(E330, 'Generation limits'!B:C, 2, FALSE),"")</f>
        <v/>
      </c>
      <c r="O330" t="str">
        <f>IFERROR(VLOOKUP(E330, 'Min Up&amp;Down Times'!B:D, 3, FALSE),"")</f>
        <v/>
      </c>
    </row>
    <row r="331" spans="1:15">
      <c r="A331" t="s">
        <v>15</v>
      </c>
      <c r="B331" s="6" t="s">
        <v>507</v>
      </c>
      <c r="C331" s="6" t="s">
        <v>415</v>
      </c>
      <c r="D331" s="6" t="s">
        <v>416</v>
      </c>
      <c r="E331" s="6" t="s">
        <v>508</v>
      </c>
      <c r="F331" s="6" t="s">
        <v>39</v>
      </c>
      <c r="G331" s="6" t="s">
        <v>40</v>
      </c>
      <c r="H331" s="14">
        <v>14</v>
      </c>
      <c r="J331" t="str">
        <f>IFERROR(VLOOKUP(E331,'Affine Heat Rates'!B:E, 3, FALSE), "")</f>
        <v/>
      </c>
      <c r="K331" t="str">
        <f>IFERROR(VLOOKUP(E331,'Affine Heat Rates'!B:E, 4, FALSE), "")</f>
        <v/>
      </c>
      <c r="L331" t="str">
        <f>IFERROR(VLOOKUP(E331,'Max Ramp Rates'!B:E,3,FALSE), "")</f>
        <v/>
      </c>
      <c r="M331" t="str">
        <f>IFERROR(VLOOKUP(E331,'Max Ramp Rates'!B:E,4,FALSE), "")</f>
        <v/>
      </c>
      <c r="N331" t="str">
        <f>IFERROR(VLOOKUP(E331, 'Generation limits'!B:C, 2, FALSE),"")</f>
        <v/>
      </c>
      <c r="O331" t="str">
        <f>IFERROR(VLOOKUP(E331, 'Min Up&amp;Down Times'!B:D, 3, FALSE),"")</f>
        <v/>
      </c>
    </row>
    <row r="332" spans="1:15">
      <c r="A332" t="s">
        <v>15</v>
      </c>
      <c r="B332" s="6" t="s">
        <v>509</v>
      </c>
      <c r="C332" s="6" t="s">
        <v>415</v>
      </c>
      <c r="D332" s="6" t="s">
        <v>416</v>
      </c>
      <c r="E332" s="6" t="s">
        <v>510</v>
      </c>
      <c r="F332" s="6" t="s">
        <v>39</v>
      </c>
      <c r="G332" s="6" t="s">
        <v>56</v>
      </c>
      <c r="H332" s="13">
        <v>27.3</v>
      </c>
      <c r="J332" t="str">
        <f>IFERROR(VLOOKUP(E332,'Affine Heat Rates'!B:E, 3, FALSE), "")</f>
        <v/>
      </c>
      <c r="K332" t="str">
        <f>IFERROR(VLOOKUP(E332,'Affine Heat Rates'!B:E, 4, FALSE), "")</f>
        <v/>
      </c>
      <c r="L332" t="str">
        <f>IFERROR(VLOOKUP(E332,'Max Ramp Rates'!B:E,3,FALSE), "")</f>
        <v/>
      </c>
      <c r="M332" t="str">
        <f>IFERROR(VLOOKUP(E332,'Max Ramp Rates'!B:E,4,FALSE), "")</f>
        <v/>
      </c>
      <c r="N332" t="str">
        <f>IFERROR(VLOOKUP(E332, 'Generation limits'!B:C, 2, FALSE),"")</f>
        <v/>
      </c>
      <c r="O332" t="str">
        <f>IFERROR(VLOOKUP(E332, 'Min Up&amp;Down Times'!B:D, 3, FALSE),"")</f>
        <v/>
      </c>
    </row>
    <row r="333" spans="1:15">
      <c r="A333" t="s">
        <v>15</v>
      </c>
      <c r="B333" s="6" t="s">
        <v>511</v>
      </c>
      <c r="C333" s="6" t="s">
        <v>415</v>
      </c>
      <c r="D333" s="6" t="s">
        <v>416</v>
      </c>
      <c r="E333" s="6" t="s">
        <v>512</v>
      </c>
      <c r="F333" s="6" t="s">
        <v>39</v>
      </c>
      <c r="G333" s="6" t="s">
        <v>40</v>
      </c>
      <c r="H333" s="14">
        <v>26</v>
      </c>
      <c r="J333" t="str">
        <f>IFERROR(VLOOKUP(E333,'Affine Heat Rates'!B:E, 3, FALSE), "")</f>
        <v/>
      </c>
      <c r="K333" t="str">
        <f>IFERROR(VLOOKUP(E333,'Affine Heat Rates'!B:E, 4, FALSE), "")</f>
        <v/>
      </c>
      <c r="L333" t="str">
        <f>IFERROR(VLOOKUP(E333,'Max Ramp Rates'!B:E,3,FALSE), "")</f>
        <v/>
      </c>
      <c r="M333" t="str">
        <f>IFERROR(VLOOKUP(E333,'Max Ramp Rates'!B:E,4,FALSE), "")</f>
        <v/>
      </c>
      <c r="N333" t="str">
        <f>IFERROR(VLOOKUP(E333, 'Generation limits'!B:C, 2, FALSE),"")</f>
        <v/>
      </c>
      <c r="O333" t="str">
        <f>IFERROR(VLOOKUP(E333, 'Min Up&amp;Down Times'!B:D, 3, FALSE),"")</f>
        <v/>
      </c>
    </row>
    <row r="334" spans="1:15">
      <c r="A334" t="s">
        <v>15</v>
      </c>
      <c r="B334" s="6" t="s">
        <v>513</v>
      </c>
      <c r="C334" s="6" t="s">
        <v>415</v>
      </c>
      <c r="D334" s="6" t="s">
        <v>416</v>
      </c>
      <c r="E334" s="6" t="s">
        <v>514</v>
      </c>
      <c r="F334" s="6" t="s">
        <v>39</v>
      </c>
      <c r="G334" s="6" t="s">
        <v>40</v>
      </c>
      <c r="H334" s="13">
        <v>81.72</v>
      </c>
      <c r="J334" t="str">
        <f>IFERROR(VLOOKUP(E334,'Affine Heat Rates'!B:E, 3, FALSE), "")</f>
        <v/>
      </c>
      <c r="K334" t="str">
        <f>IFERROR(VLOOKUP(E334,'Affine Heat Rates'!B:E, 4, FALSE), "")</f>
        <v/>
      </c>
      <c r="L334" t="str">
        <f>IFERROR(VLOOKUP(E334,'Max Ramp Rates'!B:E,3,FALSE), "")</f>
        <v/>
      </c>
      <c r="M334" t="str">
        <f>IFERROR(VLOOKUP(E334,'Max Ramp Rates'!B:E,4,FALSE), "")</f>
        <v/>
      </c>
      <c r="N334" t="str">
        <f>IFERROR(VLOOKUP(E334, 'Generation limits'!B:C, 2, FALSE),"")</f>
        <v/>
      </c>
      <c r="O334" t="str">
        <f>IFERROR(VLOOKUP(E334, 'Min Up&amp;Down Times'!B:D, 3, FALSE),"")</f>
        <v/>
      </c>
    </row>
    <row r="335" spans="1:15">
      <c r="A335" t="s">
        <v>15</v>
      </c>
      <c r="B335" s="6" t="s">
        <v>515</v>
      </c>
      <c r="C335" s="6" t="s">
        <v>415</v>
      </c>
      <c r="D335" s="6" t="s">
        <v>416</v>
      </c>
      <c r="E335" s="6" t="s">
        <v>516</v>
      </c>
      <c r="F335" s="6" t="s">
        <v>39</v>
      </c>
      <c r="G335" s="6" t="s">
        <v>56</v>
      </c>
      <c r="H335" s="14">
        <v>23.1</v>
      </c>
      <c r="J335" t="str">
        <f>IFERROR(VLOOKUP(E335,'Affine Heat Rates'!B:E, 3, FALSE), "")</f>
        <v/>
      </c>
      <c r="K335" t="str">
        <f>IFERROR(VLOOKUP(E335,'Affine Heat Rates'!B:E, 4, FALSE), "")</f>
        <v/>
      </c>
      <c r="L335" t="str">
        <f>IFERROR(VLOOKUP(E335,'Max Ramp Rates'!B:E,3,FALSE), "")</f>
        <v/>
      </c>
      <c r="M335" t="str">
        <f>IFERROR(VLOOKUP(E335,'Max Ramp Rates'!B:E,4,FALSE), "")</f>
        <v/>
      </c>
      <c r="N335" t="str">
        <f>IFERROR(VLOOKUP(E335, 'Generation limits'!B:C, 2, FALSE),"")</f>
        <v/>
      </c>
      <c r="O335" t="str">
        <f>IFERROR(VLOOKUP(E335, 'Min Up&amp;Down Times'!B:D, 3, FALSE),"")</f>
        <v/>
      </c>
    </row>
    <row r="336" spans="1:15">
      <c r="A336" t="s">
        <v>15</v>
      </c>
      <c r="B336" s="6" t="s">
        <v>517</v>
      </c>
      <c r="C336" s="6" t="s">
        <v>415</v>
      </c>
      <c r="D336" s="6" t="s">
        <v>416</v>
      </c>
      <c r="E336" s="6" t="s">
        <v>518</v>
      </c>
      <c r="F336" s="6" t="s">
        <v>39</v>
      </c>
      <c r="G336" s="6" t="s">
        <v>56</v>
      </c>
      <c r="H336" s="13">
        <v>52.311999999999998</v>
      </c>
      <c r="J336" t="str">
        <f>IFERROR(VLOOKUP(E336,'Affine Heat Rates'!B:E, 3, FALSE), "")</f>
        <v/>
      </c>
      <c r="K336" t="str">
        <f>IFERROR(VLOOKUP(E336,'Affine Heat Rates'!B:E, 4, FALSE), "")</f>
        <v/>
      </c>
      <c r="L336" t="str">
        <f>IFERROR(VLOOKUP(E336,'Max Ramp Rates'!B:E,3,FALSE), "")</f>
        <v/>
      </c>
      <c r="M336" t="str">
        <f>IFERROR(VLOOKUP(E336,'Max Ramp Rates'!B:E,4,FALSE), "")</f>
        <v/>
      </c>
      <c r="N336" t="str">
        <f>IFERROR(VLOOKUP(E336, 'Generation limits'!B:C, 2, FALSE),"")</f>
        <v/>
      </c>
      <c r="O336" t="str">
        <f>IFERROR(VLOOKUP(E336, 'Min Up&amp;Down Times'!B:D, 3, FALSE),"")</f>
        <v/>
      </c>
    </row>
    <row r="337" spans="1:15">
      <c r="A337" t="s">
        <v>15</v>
      </c>
      <c r="B337" s="6" t="s">
        <v>519</v>
      </c>
      <c r="C337" s="6" t="s">
        <v>415</v>
      </c>
      <c r="D337" s="6" t="s">
        <v>416</v>
      </c>
      <c r="E337" s="6" t="s">
        <v>520</v>
      </c>
      <c r="F337" s="6" t="s">
        <v>39</v>
      </c>
      <c r="G337" s="6" t="s">
        <v>104</v>
      </c>
      <c r="H337" s="14">
        <v>115.968</v>
      </c>
      <c r="J337" t="str">
        <f>IFERROR(VLOOKUP(E337,'Affine Heat Rates'!B:E, 3, FALSE), "")</f>
        <v/>
      </c>
      <c r="K337" t="str">
        <f>IFERROR(VLOOKUP(E337,'Affine Heat Rates'!B:E, 4, FALSE), "")</f>
        <v/>
      </c>
      <c r="L337" t="str">
        <f>IFERROR(VLOOKUP(E337,'Max Ramp Rates'!B:E,3,FALSE), "")</f>
        <v/>
      </c>
      <c r="M337" t="str">
        <f>IFERROR(VLOOKUP(E337,'Max Ramp Rates'!B:E,4,FALSE), "")</f>
        <v/>
      </c>
      <c r="N337" t="str">
        <f>IFERROR(VLOOKUP(E337, 'Generation limits'!B:C, 2, FALSE),"")</f>
        <v/>
      </c>
      <c r="O337" t="str">
        <f>IFERROR(VLOOKUP(E337, 'Min Up&amp;Down Times'!B:D, 3, FALSE),"")</f>
        <v/>
      </c>
    </row>
    <row r="338" spans="1:15">
      <c r="A338" t="s">
        <v>15</v>
      </c>
      <c r="B338" s="6" t="s">
        <v>521</v>
      </c>
      <c r="C338" s="6" t="s">
        <v>415</v>
      </c>
      <c r="D338" s="6" t="s">
        <v>416</v>
      </c>
      <c r="E338" s="6" t="s">
        <v>522</v>
      </c>
      <c r="F338" s="6" t="s">
        <v>39</v>
      </c>
      <c r="G338" s="6" t="s">
        <v>40</v>
      </c>
      <c r="H338" s="13">
        <v>65</v>
      </c>
      <c r="J338" t="str">
        <f>IFERROR(VLOOKUP(E338,'Affine Heat Rates'!B:E, 3, FALSE), "")</f>
        <v/>
      </c>
      <c r="K338" t="str">
        <f>IFERROR(VLOOKUP(E338,'Affine Heat Rates'!B:E, 4, FALSE), "")</f>
        <v/>
      </c>
      <c r="L338" t="str">
        <f>IFERROR(VLOOKUP(E338,'Max Ramp Rates'!B:E,3,FALSE), "")</f>
        <v/>
      </c>
      <c r="M338" t="str">
        <f>IFERROR(VLOOKUP(E338,'Max Ramp Rates'!B:E,4,FALSE), "")</f>
        <v/>
      </c>
      <c r="N338" t="str">
        <f>IFERROR(VLOOKUP(E338, 'Generation limits'!B:C, 2, FALSE),"")</f>
        <v/>
      </c>
      <c r="O338" t="str">
        <f>IFERROR(VLOOKUP(E338, 'Min Up&amp;Down Times'!B:D, 3, FALSE),"")</f>
        <v/>
      </c>
    </row>
    <row r="339" spans="1:15">
      <c r="A339" t="s">
        <v>15</v>
      </c>
      <c r="B339" s="6" t="s">
        <v>523</v>
      </c>
      <c r="C339" s="6" t="s">
        <v>415</v>
      </c>
      <c r="D339" s="6" t="s">
        <v>416</v>
      </c>
      <c r="E339" s="6" t="s">
        <v>524</v>
      </c>
      <c r="F339" s="6" t="s">
        <v>39</v>
      </c>
      <c r="G339" s="6" t="s">
        <v>104</v>
      </c>
      <c r="H339" s="14">
        <v>120.12</v>
      </c>
      <c r="J339" t="str">
        <f>IFERROR(VLOOKUP(E339,'Affine Heat Rates'!B:E, 3, FALSE), "")</f>
        <v/>
      </c>
      <c r="K339" t="str">
        <f>IFERROR(VLOOKUP(E339,'Affine Heat Rates'!B:E, 4, FALSE), "")</f>
        <v/>
      </c>
      <c r="L339" t="str">
        <f>IFERROR(VLOOKUP(E339,'Max Ramp Rates'!B:E,3,FALSE), "")</f>
        <v/>
      </c>
      <c r="M339" t="str">
        <f>IFERROR(VLOOKUP(E339,'Max Ramp Rates'!B:E,4,FALSE), "")</f>
        <v/>
      </c>
      <c r="N339" t="str">
        <f>IFERROR(VLOOKUP(E339, 'Generation limits'!B:C, 2, FALSE),"")</f>
        <v/>
      </c>
      <c r="O339" t="str">
        <f>IFERROR(VLOOKUP(E339, 'Min Up&amp;Down Times'!B:D, 3, FALSE),"")</f>
        <v/>
      </c>
    </row>
    <row r="340" spans="1:15">
      <c r="A340" t="s">
        <v>15</v>
      </c>
      <c r="B340" s="6" t="s">
        <v>525</v>
      </c>
      <c r="C340" s="6" t="s">
        <v>415</v>
      </c>
      <c r="D340" s="6" t="s">
        <v>416</v>
      </c>
      <c r="E340" s="6" t="s">
        <v>526</v>
      </c>
      <c r="F340" s="6" t="s">
        <v>39</v>
      </c>
      <c r="G340" s="6" t="s">
        <v>56</v>
      </c>
      <c r="H340" s="13">
        <v>75.018999999999991</v>
      </c>
      <c r="J340" t="str">
        <f>IFERROR(VLOOKUP(E340,'Affine Heat Rates'!B:E, 3, FALSE), "")</f>
        <v/>
      </c>
      <c r="K340" t="str">
        <f>IFERROR(VLOOKUP(E340,'Affine Heat Rates'!B:E, 4, FALSE), "")</f>
        <v/>
      </c>
      <c r="L340" t="str">
        <f>IFERROR(VLOOKUP(E340,'Max Ramp Rates'!B:E,3,FALSE), "")</f>
        <v/>
      </c>
      <c r="M340" t="str">
        <f>IFERROR(VLOOKUP(E340,'Max Ramp Rates'!B:E,4,FALSE), "")</f>
        <v/>
      </c>
      <c r="N340" t="str">
        <f>IFERROR(VLOOKUP(E340, 'Generation limits'!B:C, 2, FALSE),"")</f>
        <v/>
      </c>
      <c r="O340" t="str">
        <f>IFERROR(VLOOKUP(E340, 'Min Up&amp;Down Times'!B:D, 3, FALSE),"")</f>
        <v/>
      </c>
    </row>
    <row r="341" spans="1:15">
      <c r="A341" t="s">
        <v>15</v>
      </c>
      <c r="B341" s="6" t="s">
        <v>527</v>
      </c>
      <c r="C341" s="6" t="s">
        <v>415</v>
      </c>
      <c r="D341" s="6" t="s">
        <v>416</v>
      </c>
      <c r="E341" s="6" t="s">
        <v>528</v>
      </c>
      <c r="F341" s="6" t="s">
        <v>39</v>
      </c>
      <c r="G341" s="6" t="s">
        <v>56</v>
      </c>
      <c r="H341" s="14">
        <v>32.103999999999999</v>
      </c>
      <c r="J341" t="str">
        <f>IFERROR(VLOOKUP(E341,'Affine Heat Rates'!B:E, 3, FALSE), "")</f>
        <v/>
      </c>
      <c r="K341" t="str">
        <f>IFERROR(VLOOKUP(E341,'Affine Heat Rates'!B:E, 4, FALSE), "")</f>
        <v/>
      </c>
      <c r="L341" t="str">
        <f>IFERROR(VLOOKUP(E341,'Max Ramp Rates'!B:E,3,FALSE), "")</f>
        <v/>
      </c>
      <c r="M341" t="str">
        <f>IFERROR(VLOOKUP(E341,'Max Ramp Rates'!B:E,4,FALSE), "")</f>
        <v/>
      </c>
      <c r="N341" t="str">
        <f>IFERROR(VLOOKUP(E341, 'Generation limits'!B:C, 2, FALSE),"")</f>
        <v/>
      </c>
      <c r="O341" t="str">
        <f>IFERROR(VLOOKUP(E341, 'Min Up&amp;Down Times'!B:D, 3, FALSE),"")</f>
        <v/>
      </c>
    </row>
    <row r="342" spans="1:15">
      <c r="A342" t="s">
        <v>15</v>
      </c>
      <c r="B342" s="6" t="s">
        <v>527</v>
      </c>
      <c r="C342" s="6" t="s">
        <v>415</v>
      </c>
      <c r="D342" s="6" t="s">
        <v>416</v>
      </c>
      <c r="E342" s="6" t="s">
        <v>529</v>
      </c>
      <c r="F342" s="6" t="s">
        <v>39</v>
      </c>
      <c r="G342" s="6" t="s">
        <v>56</v>
      </c>
      <c r="H342" s="13">
        <v>32.103999999999999</v>
      </c>
      <c r="J342" t="str">
        <f>IFERROR(VLOOKUP(E342,'Affine Heat Rates'!B:E, 3, FALSE), "")</f>
        <v/>
      </c>
      <c r="K342" t="str">
        <f>IFERROR(VLOOKUP(E342,'Affine Heat Rates'!B:E, 4, FALSE), "")</f>
        <v/>
      </c>
      <c r="L342" t="str">
        <f>IFERROR(VLOOKUP(E342,'Max Ramp Rates'!B:E,3,FALSE), "")</f>
        <v/>
      </c>
      <c r="M342" t="str">
        <f>IFERROR(VLOOKUP(E342,'Max Ramp Rates'!B:E,4,FALSE), "")</f>
        <v/>
      </c>
      <c r="N342" t="str">
        <f>IFERROR(VLOOKUP(E342, 'Generation limits'!B:C, 2, FALSE),"")</f>
        <v/>
      </c>
      <c r="O342" t="str">
        <f>IFERROR(VLOOKUP(E342, 'Min Up&amp;Down Times'!B:D, 3, FALSE),"")</f>
        <v/>
      </c>
    </row>
    <row r="343" spans="1:15">
      <c r="A343" t="s">
        <v>15</v>
      </c>
      <c r="B343" s="6" t="s">
        <v>530</v>
      </c>
      <c r="C343" s="6" t="s">
        <v>415</v>
      </c>
      <c r="D343" s="6" t="s">
        <v>416</v>
      </c>
      <c r="E343" s="6" t="s">
        <v>531</v>
      </c>
      <c r="F343" s="6" t="s">
        <v>39</v>
      </c>
      <c r="G343" s="6" t="s">
        <v>56</v>
      </c>
      <c r="H343" s="14">
        <v>394.95500000000004</v>
      </c>
      <c r="J343" t="str">
        <f>IFERROR(VLOOKUP(E343,'Affine Heat Rates'!B:E, 3, FALSE), "")</f>
        <v/>
      </c>
      <c r="K343" t="str">
        <f>IFERROR(VLOOKUP(E343,'Affine Heat Rates'!B:E, 4, FALSE), "")</f>
        <v/>
      </c>
      <c r="L343" t="str">
        <f>IFERROR(VLOOKUP(E343,'Max Ramp Rates'!B:E,3,FALSE), "")</f>
        <v/>
      </c>
      <c r="M343" t="str">
        <f>IFERROR(VLOOKUP(E343,'Max Ramp Rates'!B:E,4,FALSE), "")</f>
        <v/>
      </c>
      <c r="N343" t="str">
        <f>IFERROR(VLOOKUP(E343, 'Generation limits'!B:C, 2, FALSE),"")</f>
        <v/>
      </c>
      <c r="O343" t="str">
        <f>IFERROR(VLOOKUP(E343, 'Min Up&amp;Down Times'!B:D, 3, FALSE),"")</f>
        <v/>
      </c>
    </row>
    <row r="344" spans="1:15">
      <c r="A344" t="s">
        <v>15</v>
      </c>
      <c r="B344" s="6" t="s">
        <v>532</v>
      </c>
      <c r="C344" s="6" t="s">
        <v>415</v>
      </c>
      <c r="D344" s="6" t="s">
        <v>416</v>
      </c>
      <c r="E344" s="6" t="s">
        <v>533</v>
      </c>
      <c r="F344" s="6" t="s">
        <v>39</v>
      </c>
      <c r="G344" s="6" t="s">
        <v>40</v>
      </c>
      <c r="H344" s="13">
        <v>54.119000000000007</v>
      </c>
      <c r="J344" t="str">
        <f>IFERROR(VLOOKUP(E344,'Affine Heat Rates'!B:E, 3, FALSE), "")</f>
        <v/>
      </c>
      <c r="K344" t="str">
        <f>IFERROR(VLOOKUP(E344,'Affine Heat Rates'!B:E, 4, FALSE), "")</f>
        <v/>
      </c>
      <c r="L344" t="str">
        <f>IFERROR(VLOOKUP(E344,'Max Ramp Rates'!B:E,3,FALSE), "")</f>
        <v/>
      </c>
      <c r="M344" t="str">
        <f>IFERROR(VLOOKUP(E344,'Max Ramp Rates'!B:E,4,FALSE), "")</f>
        <v/>
      </c>
      <c r="N344" t="str">
        <f>IFERROR(VLOOKUP(E344, 'Generation limits'!B:C, 2, FALSE),"")</f>
        <v/>
      </c>
      <c r="O344" t="str">
        <f>IFERROR(VLOOKUP(E344, 'Min Up&amp;Down Times'!B:D, 3, FALSE),"")</f>
        <v/>
      </c>
    </row>
    <row r="345" spans="1:15">
      <c r="A345" t="s">
        <v>15</v>
      </c>
      <c r="B345" s="6" t="s">
        <v>534</v>
      </c>
      <c r="C345" s="6" t="s">
        <v>415</v>
      </c>
      <c r="D345" s="6" t="s">
        <v>416</v>
      </c>
      <c r="E345" s="6" t="s">
        <v>535</v>
      </c>
      <c r="F345" s="6" t="s">
        <v>39</v>
      </c>
      <c r="G345" s="6" t="s">
        <v>56</v>
      </c>
      <c r="H345" s="14">
        <v>102.96</v>
      </c>
      <c r="J345" t="str">
        <f>IFERROR(VLOOKUP(E345,'Affine Heat Rates'!B:E, 3, FALSE), "")</f>
        <v/>
      </c>
      <c r="K345" t="str">
        <f>IFERROR(VLOOKUP(E345,'Affine Heat Rates'!B:E, 4, FALSE), "")</f>
        <v/>
      </c>
      <c r="L345" t="str">
        <f>IFERROR(VLOOKUP(E345,'Max Ramp Rates'!B:E,3,FALSE), "")</f>
        <v/>
      </c>
      <c r="M345" t="str">
        <f>IFERROR(VLOOKUP(E345,'Max Ramp Rates'!B:E,4,FALSE), "")</f>
        <v/>
      </c>
      <c r="N345" t="str">
        <f>IFERROR(VLOOKUP(E345, 'Generation limits'!B:C, 2, FALSE),"")</f>
        <v/>
      </c>
      <c r="O345" t="str">
        <f>IFERROR(VLOOKUP(E345, 'Min Up&amp;Down Times'!B:D, 3, FALSE),"")</f>
        <v/>
      </c>
    </row>
    <row r="346" spans="1:15">
      <c r="A346" t="s">
        <v>15</v>
      </c>
      <c r="B346" s="6" t="s">
        <v>536</v>
      </c>
      <c r="C346" s="6" t="s">
        <v>415</v>
      </c>
      <c r="D346" s="6" t="s">
        <v>416</v>
      </c>
      <c r="E346" s="6" t="s">
        <v>537</v>
      </c>
      <c r="F346" s="6" t="s">
        <v>110</v>
      </c>
      <c r="G346" s="6" t="s">
        <v>111</v>
      </c>
      <c r="H346" s="13">
        <v>10.34</v>
      </c>
      <c r="J346" t="str">
        <f>IFERROR(VLOOKUP(E346,'Affine Heat Rates'!B:E, 3, FALSE), "")</f>
        <v/>
      </c>
      <c r="K346" t="str">
        <f>IFERROR(VLOOKUP(E346,'Affine Heat Rates'!B:E, 4, FALSE), "")</f>
        <v/>
      </c>
      <c r="L346" t="str">
        <f>IFERROR(VLOOKUP(E346,'Max Ramp Rates'!B:E,3,FALSE), "")</f>
        <v/>
      </c>
      <c r="M346" t="str">
        <f>IFERROR(VLOOKUP(E346,'Max Ramp Rates'!B:E,4,FALSE), "")</f>
        <v/>
      </c>
      <c r="N346" t="str">
        <f>IFERROR(VLOOKUP(E346, 'Generation limits'!B:C, 2, FALSE),"")</f>
        <v/>
      </c>
      <c r="O346" t="str">
        <f>IFERROR(VLOOKUP(E346, 'Min Up&amp;Down Times'!B:D, 3, FALSE),"")</f>
        <v/>
      </c>
    </row>
    <row r="347" spans="1:15">
      <c r="A347" t="s">
        <v>15</v>
      </c>
      <c r="B347" s="6" t="s">
        <v>538</v>
      </c>
      <c r="C347" s="6" t="s">
        <v>415</v>
      </c>
      <c r="D347" s="6" t="s">
        <v>416</v>
      </c>
      <c r="E347" s="6" t="s">
        <v>539</v>
      </c>
      <c r="F347" s="6" t="s">
        <v>110</v>
      </c>
      <c r="G347" s="6" t="s">
        <v>111</v>
      </c>
      <c r="H347" s="14">
        <v>10.574999999999999</v>
      </c>
      <c r="J347" t="str">
        <f>IFERROR(VLOOKUP(E347,'Affine Heat Rates'!B:E, 3, FALSE), "")</f>
        <v/>
      </c>
      <c r="K347" t="str">
        <f>IFERROR(VLOOKUP(E347,'Affine Heat Rates'!B:E, 4, FALSE), "")</f>
        <v/>
      </c>
      <c r="L347" t="str">
        <f>IFERROR(VLOOKUP(E347,'Max Ramp Rates'!B:E,3,FALSE), "")</f>
        <v/>
      </c>
      <c r="M347" t="str">
        <f>IFERROR(VLOOKUP(E347,'Max Ramp Rates'!B:E,4,FALSE), "")</f>
        <v/>
      </c>
      <c r="N347" t="str">
        <f>IFERROR(VLOOKUP(E347, 'Generation limits'!B:C, 2, FALSE),"")</f>
        <v/>
      </c>
      <c r="O347" t="str">
        <f>IFERROR(VLOOKUP(E347, 'Min Up&amp;Down Times'!B:D, 3, FALSE),"")</f>
        <v/>
      </c>
    </row>
    <row r="348" spans="1:15">
      <c r="A348" t="s">
        <v>15</v>
      </c>
      <c r="B348" s="6" t="s">
        <v>540</v>
      </c>
      <c r="C348" s="6" t="s">
        <v>415</v>
      </c>
      <c r="D348" s="6" t="s">
        <v>416</v>
      </c>
      <c r="E348" s="6" t="s">
        <v>541</v>
      </c>
      <c r="F348" s="6" t="s">
        <v>110</v>
      </c>
      <c r="G348" s="6" t="s">
        <v>111</v>
      </c>
      <c r="H348" s="13">
        <v>104.75999999999999</v>
      </c>
      <c r="J348" t="str">
        <f>IFERROR(VLOOKUP(E348,'Affine Heat Rates'!B:E, 3, FALSE), "")</f>
        <v/>
      </c>
      <c r="K348" t="str">
        <f>IFERROR(VLOOKUP(E348,'Affine Heat Rates'!B:E, 4, FALSE), "")</f>
        <v/>
      </c>
      <c r="L348" t="str">
        <f>IFERROR(VLOOKUP(E348,'Max Ramp Rates'!B:E,3,FALSE), "")</f>
        <v/>
      </c>
      <c r="M348" t="str">
        <f>IFERROR(VLOOKUP(E348,'Max Ramp Rates'!B:E,4,FALSE), "")</f>
        <v/>
      </c>
      <c r="N348" t="str">
        <f>IFERROR(VLOOKUP(E348, 'Generation limits'!B:C, 2, FALSE),"")</f>
        <v/>
      </c>
      <c r="O348" t="str">
        <f>IFERROR(VLOOKUP(E348, 'Min Up&amp;Down Times'!B:D, 3, FALSE),"")</f>
        <v/>
      </c>
    </row>
    <row r="349" spans="1:15">
      <c r="A349" t="s">
        <v>15</v>
      </c>
      <c r="B349" s="6" t="s">
        <v>542</v>
      </c>
      <c r="C349" s="6" t="s">
        <v>415</v>
      </c>
      <c r="D349" s="6" t="s">
        <v>416</v>
      </c>
      <c r="E349" s="6" t="s">
        <v>543</v>
      </c>
      <c r="F349" s="6" t="s">
        <v>110</v>
      </c>
      <c r="G349" s="6" t="s">
        <v>111</v>
      </c>
      <c r="H349" s="14">
        <v>104.75999999999999</v>
      </c>
      <c r="J349" t="str">
        <f>IFERROR(VLOOKUP(E349,'Affine Heat Rates'!B:E, 3, FALSE), "")</f>
        <v/>
      </c>
      <c r="K349" t="str">
        <f>IFERROR(VLOOKUP(E349,'Affine Heat Rates'!B:E, 4, FALSE), "")</f>
        <v/>
      </c>
      <c r="L349" t="str">
        <f>IFERROR(VLOOKUP(E349,'Max Ramp Rates'!B:E,3,FALSE), "")</f>
        <v/>
      </c>
      <c r="M349" t="str">
        <f>IFERROR(VLOOKUP(E349,'Max Ramp Rates'!B:E,4,FALSE), "")</f>
        <v/>
      </c>
      <c r="N349" t="str">
        <f>IFERROR(VLOOKUP(E349, 'Generation limits'!B:C, 2, FALSE),"")</f>
        <v/>
      </c>
      <c r="O349" t="str">
        <f>IFERROR(VLOOKUP(E349, 'Min Up&amp;Down Times'!B:D, 3, FALSE),"")</f>
        <v/>
      </c>
    </row>
    <row r="350" spans="1:15">
      <c r="A350" t="s">
        <v>15</v>
      </c>
      <c r="B350" s="6" t="s">
        <v>544</v>
      </c>
      <c r="C350" s="6" t="s">
        <v>415</v>
      </c>
      <c r="D350" s="6" t="s">
        <v>416</v>
      </c>
      <c r="E350" s="6" t="s">
        <v>545</v>
      </c>
      <c r="F350" s="6" t="s">
        <v>110</v>
      </c>
      <c r="G350" s="6" t="s">
        <v>111</v>
      </c>
      <c r="H350" s="13">
        <v>7.827</v>
      </c>
      <c r="J350" t="str">
        <f>IFERROR(VLOOKUP(E350,'Affine Heat Rates'!B:E, 3, FALSE), "")</f>
        <v/>
      </c>
      <c r="K350" t="str">
        <f>IFERROR(VLOOKUP(E350,'Affine Heat Rates'!B:E, 4, FALSE), "")</f>
        <v/>
      </c>
      <c r="L350" t="str">
        <f>IFERROR(VLOOKUP(E350,'Max Ramp Rates'!B:E,3,FALSE), "")</f>
        <v/>
      </c>
      <c r="M350" t="str">
        <f>IFERROR(VLOOKUP(E350,'Max Ramp Rates'!B:E,4,FALSE), "")</f>
        <v/>
      </c>
      <c r="N350" t="str">
        <f>IFERROR(VLOOKUP(E350, 'Generation limits'!B:C, 2, FALSE),"")</f>
        <v/>
      </c>
      <c r="O350" t="str">
        <f>IFERROR(VLOOKUP(E350, 'Min Up&amp;Down Times'!B:D, 3, FALSE),"")</f>
        <v/>
      </c>
    </row>
    <row r="351" spans="1:15">
      <c r="A351" t="s">
        <v>15</v>
      </c>
      <c r="B351" s="6" t="s">
        <v>546</v>
      </c>
      <c r="C351" s="6" t="s">
        <v>415</v>
      </c>
      <c r="D351" s="6" t="s">
        <v>416</v>
      </c>
      <c r="E351" s="6" t="s">
        <v>547</v>
      </c>
      <c r="F351" s="6" t="s">
        <v>110</v>
      </c>
      <c r="G351" s="6" t="s">
        <v>184</v>
      </c>
      <c r="H351" s="14">
        <v>15.792000000000002</v>
      </c>
      <c r="J351" t="str">
        <f>IFERROR(VLOOKUP(E351,'Affine Heat Rates'!B:E, 3, FALSE), "")</f>
        <v/>
      </c>
      <c r="K351" t="str">
        <f>IFERROR(VLOOKUP(E351,'Affine Heat Rates'!B:E, 4, FALSE), "")</f>
        <v/>
      </c>
      <c r="L351" t="str">
        <f>IFERROR(VLOOKUP(E351,'Max Ramp Rates'!B:E,3,FALSE), "")</f>
        <v/>
      </c>
      <c r="M351" t="str">
        <f>IFERROR(VLOOKUP(E351,'Max Ramp Rates'!B:E,4,FALSE), "")</f>
        <v/>
      </c>
      <c r="N351" t="str">
        <f>IFERROR(VLOOKUP(E351, 'Generation limits'!B:C, 2, FALSE),"")</f>
        <v/>
      </c>
      <c r="O351" t="str">
        <f>IFERROR(VLOOKUP(E351, 'Min Up&amp;Down Times'!B:D, 3, FALSE),"")</f>
        <v/>
      </c>
    </row>
    <row r="352" spans="1:15" ht="15" customHeight="1">
      <c r="A352" t="s">
        <v>15</v>
      </c>
      <c r="B352" s="6" t="s">
        <v>548</v>
      </c>
      <c r="C352" s="6" t="s">
        <v>415</v>
      </c>
      <c r="D352" s="6" t="s">
        <v>416</v>
      </c>
      <c r="E352" s="6" t="s">
        <v>549</v>
      </c>
      <c r="F352" s="6" t="s">
        <v>110</v>
      </c>
      <c r="G352" s="6" t="s">
        <v>184</v>
      </c>
      <c r="H352" s="13">
        <v>11.64</v>
      </c>
      <c r="J352" t="str">
        <f>IFERROR(VLOOKUP(E352,'Affine Heat Rates'!B:E, 3, FALSE), "")</f>
        <v/>
      </c>
      <c r="K352" t="str">
        <f>IFERROR(VLOOKUP(E352,'Affine Heat Rates'!B:E, 4, FALSE), "")</f>
        <v/>
      </c>
      <c r="L352" t="str">
        <f>IFERROR(VLOOKUP(E352,'Max Ramp Rates'!B:E,3,FALSE), "")</f>
        <v/>
      </c>
      <c r="M352" t="str">
        <f>IFERROR(VLOOKUP(E352,'Max Ramp Rates'!B:E,4,FALSE), "")</f>
        <v/>
      </c>
      <c r="N352" t="str">
        <f>IFERROR(VLOOKUP(E352, 'Generation limits'!B:C, 2, FALSE),"")</f>
        <v/>
      </c>
      <c r="O352" t="str">
        <f>IFERROR(VLOOKUP(E352, 'Min Up&amp;Down Times'!B:D, 3, FALSE),"")</f>
        <v/>
      </c>
    </row>
    <row r="353" spans="1:15" ht="15" customHeight="1">
      <c r="A353" t="s">
        <v>15</v>
      </c>
      <c r="B353" s="6" t="s">
        <v>550</v>
      </c>
      <c r="C353" s="6" t="s">
        <v>415</v>
      </c>
      <c r="D353" s="6" t="s">
        <v>416</v>
      </c>
      <c r="E353" s="6" t="s">
        <v>551</v>
      </c>
      <c r="F353" s="6" t="s">
        <v>110</v>
      </c>
      <c r="G353" s="6" t="s">
        <v>111</v>
      </c>
      <c r="H353" s="14">
        <v>5.76</v>
      </c>
      <c r="J353" t="str">
        <f>IFERROR(VLOOKUP(E353,'Affine Heat Rates'!B:E, 3, FALSE), "")</f>
        <v/>
      </c>
      <c r="K353" t="str">
        <f>IFERROR(VLOOKUP(E353,'Affine Heat Rates'!B:E, 4, FALSE), "")</f>
        <v/>
      </c>
      <c r="L353" t="str">
        <f>IFERROR(VLOOKUP(E353,'Max Ramp Rates'!B:E,3,FALSE), "")</f>
        <v/>
      </c>
      <c r="M353" t="str">
        <f>IFERROR(VLOOKUP(E353,'Max Ramp Rates'!B:E,4,FALSE), "")</f>
        <v/>
      </c>
      <c r="N353" t="str">
        <f>IFERROR(VLOOKUP(E353, 'Generation limits'!B:C, 2, FALSE),"")</f>
        <v/>
      </c>
      <c r="O353" t="str">
        <f>IFERROR(VLOOKUP(E353, 'Min Up&amp;Down Times'!B:D, 3, FALSE),"")</f>
        <v/>
      </c>
    </row>
    <row r="354" spans="1:15" ht="15" customHeight="1">
      <c r="A354" t="s">
        <v>15</v>
      </c>
      <c r="B354" s="6" t="s">
        <v>552</v>
      </c>
      <c r="C354" s="6" t="s">
        <v>415</v>
      </c>
      <c r="D354" s="6" t="s">
        <v>416</v>
      </c>
      <c r="E354" s="6" t="s">
        <v>553</v>
      </c>
      <c r="F354" s="6" t="s">
        <v>110</v>
      </c>
      <c r="G354" s="6" t="s">
        <v>111</v>
      </c>
      <c r="H354" s="13">
        <v>5.508</v>
      </c>
      <c r="J354" t="str">
        <f>IFERROR(VLOOKUP(E354,'Affine Heat Rates'!B:E, 3, FALSE), "")</f>
        <v/>
      </c>
      <c r="K354" t="str">
        <f>IFERROR(VLOOKUP(E354,'Affine Heat Rates'!B:E, 4, FALSE), "")</f>
        <v/>
      </c>
      <c r="L354" t="str">
        <f>IFERROR(VLOOKUP(E354,'Max Ramp Rates'!B:E,3,FALSE), "")</f>
        <v/>
      </c>
      <c r="M354" t="str">
        <f>IFERROR(VLOOKUP(E354,'Max Ramp Rates'!B:E,4,FALSE), "")</f>
        <v/>
      </c>
      <c r="N354" t="str">
        <f>IFERROR(VLOOKUP(E354, 'Generation limits'!B:C, 2, FALSE),"")</f>
        <v/>
      </c>
      <c r="O354" t="str">
        <f>IFERROR(VLOOKUP(E354, 'Min Up&amp;Down Times'!B:D, 3, FALSE),"")</f>
        <v/>
      </c>
    </row>
    <row r="355" spans="1:15">
      <c r="A355" t="s">
        <v>15</v>
      </c>
      <c r="B355" s="6" t="s">
        <v>554</v>
      </c>
      <c r="C355" s="6" t="s">
        <v>415</v>
      </c>
      <c r="D355" s="6" t="s">
        <v>416</v>
      </c>
      <c r="E355" s="6" t="s">
        <v>555</v>
      </c>
      <c r="F355" s="6" t="s">
        <v>110</v>
      </c>
      <c r="G355" s="6" t="s">
        <v>111</v>
      </c>
      <c r="H355" s="14">
        <v>6.93</v>
      </c>
      <c r="J355" t="str">
        <f>IFERROR(VLOOKUP(E355,'Affine Heat Rates'!B:E, 3, FALSE), "")</f>
        <v/>
      </c>
      <c r="K355" t="str">
        <f>IFERROR(VLOOKUP(E355,'Affine Heat Rates'!B:E, 4, FALSE), "")</f>
        <v/>
      </c>
      <c r="L355" t="str">
        <f>IFERROR(VLOOKUP(E355,'Max Ramp Rates'!B:E,3,FALSE), "")</f>
        <v/>
      </c>
      <c r="M355" t="str">
        <f>IFERROR(VLOOKUP(E355,'Max Ramp Rates'!B:E,4,FALSE), "")</f>
        <v/>
      </c>
      <c r="N355" t="str">
        <f>IFERROR(VLOOKUP(E355, 'Generation limits'!B:C, 2, FALSE),"")</f>
        <v/>
      </c>
      <c r="O355" t="str">
        <f>IFERROR(VLOOKUP(E355, 'Min Up&amp;Down Times'!B:D, 3, FALSE),"")</f>
        <v/>
      </c>
    </row>
    <row r="356" spans="1:15" ht="15" customHeight="1">
      <c r="A356" t="s">
        <v>15</v>
      </c>
      <c r="B356" s="6" t="s">
        <v>556</v>
      </c>
      <c r="C356" s="6" t="s">
        <v>415</v>
      </c>
      <c r="D356" s="6" t="s">
        <v>416</v>
      </c>
      <c r="E356" s="6" t="s">
        <v>557</v>
      </c>
      <c r="F356" s="6" t="s">
        <v>110</v>
      </c>
      <c r="G356" s="6" t="s">
        <v>111</v>
      </c>
      <c r="H356" s="13">
        <v>5.508</v>
      </c>
      <c r="J356" t="str">
        <f>IFERROR(VLOOKUP(E356,'Affine Heat Rates'!B:E, 3, FALSE), "")</f>
        <v/>
      </c>
      <c r="K356" t="str">
        <f>IFERROR(VLOOKUP(E356,'Affine Heat Rates'!B:E, 4, FALSE), "")</f>
        <v/>
      </c>
      <c r="L356" t="str">
        <f>IFERROR(VLOOKUP(E356,'Max Ramp Rates'!B:E,3,FALSE), "")</f>
        <v/>
      </c>
      <c r="M356" t="str">
        <f>IFERROR(VLOOKUP(E356,'Max Ramp Rates'!B:E,4,FALSE), "")</f>
        <v/>
      </c>
      <c r="N356" t="str">
        <f>IFERROR(VLOOKUP(E356, 'Generation limits'!B:C, 2, FALSE),"")</f>
        <v/>
      </c>
      <c r="O356" t="str">
        <f>IFERROR(VLOOKUP(E356, 'Min Up&amp;Down Times'!B:D, 3, FALSE),"")</f>
        <v/>
      </c>
    </row>
    <row r="357" spans="1:15" ht="15" customHeight="1">
      <c r="A357" t="s">
        <v>15</v>
      </c>
      <c r="B357" s="6" t="s">
        <v>558</v>
      </c>
      <c r="C357" s="6" t="s">
        <v>415</v>
      </c>
      <c r="D357" s="6" t="s">
        <v>416</v>
      </c>
      <c r="E357" s="6" t="s">
        <v>559</v>
      </c>
      <c r="F357" s="6" t="s">
        <v>110</v>
      </c>
      <c r="G357" s="6" t="s">
        <v>184</v>
      </c>
      <c r="H357" s="14">
        <v>12.917999999999999</v>
      </c>
      <c r="J357" t="str">
        <f>IFERROR(VLOOKUP(E357,'Affine Heat Rates'!B:E, 3, FALSE), "")</f>
        <v/>
      </c>
      <c r="K357" t="str">
        <f>IFERROR(VLOOKUP(E357,'Affine Heat Rates'!B:E, 4, FALSE), "")</f>
        <v/>
      </c>
      <c r="L357" t="str">
        <f>IFERROR(VLOOKUP(E357,'Max Ramp Rates'!B:E,3,FALSE), "")</f>
        <v/>
      </c>
      <c r="M357" t="str">
        <f>IFERROR(VLOOKUP(E357,'Max Ramp Rates'!B:E,4,FALSE), "")</f>
        <v/>
      </c>
      <c r="N357" t="str">
        <f>IFERROR(VLOOKUP(E357, 'Generation limits'!B:C, 2, FALSE),"")</f>
        <v/>
      </c>
      <c r="O357" t="str">
        <f>IFERROR(VLOOKUP(E357, 'Min Up&amp;Down Times'!B:D, 3, FALSE),"")</f>
        <v/>
      </c>
    </row>
    <row r="358" spans="1:15">
      <c r="A358" t="s">
        <v>15</v>
      </c>
      <c r="B358" s="6" t="s">
        <v>560</v>
      </c>
      <c r="C358" s="6" t="s">
        <v>415</v>
      </c>
      <c r="D358" s="6" t="s">
        <v>416</v>
      </c>
      <c r="E358" s="6" t="s">
        <v>560</v>
      </c>
      <c r="F358" s="6" t="s">
        <v>110</v>
      </c>
      <c r="G358" s="6" t="s">
        <v>111</v>
      </c>
      <c r="H358" s="13">
        <v>79.2</v>
      </c>
      <c r="J358" t="str">
        <f>IFERROR(VLOOKUP(E358,'Affine Heat Rates'!B:E, 3, FALSE), "")</f>
        <v/>
      </c>
      <c r="K358" t="str">
        <f>IFERROR(VLOOKUP(E358,'Affine Heat Rates'!B:E, 4, FALSE), "")</f>
        <v/>
      </c>
      <c r="L358" t="str">
        <f>IFERROR(VLOOKUP(E358,'Max Ramp Rates'!B:E,3,FALSE), "")</f>
        <v/>
      </c>
      <c r="M358" t="str">
        <f>IFERROR(VLOOKUP(E358,'Max Ramp Rates'!B:E,4,FALSE), "")</f>
        <v/>
      </c>
      <c r="N358" t="str">
        <f>IFERROR(VLOOKUP(E358, 'Generation limits'!B:C, 2, FALSE),"")</f>
        <v/>
      </c>
      <c r="O358" t="str">
        <f>IFERROR(VLOOKUP(E358, 'Min Up&amp;Down Times'!B:D, 3, FALSE),"")</f>
        <v/>
      </c>
    </row>
    <row r="359" spans="1:15">
      <c r="A359" t="s">
        <v>15</v>
      </c>
      <c r="B359" s="6" t="s">
        <v>561</v>
      </c>
      <c r="C359" s="6" t="s">
        <v>415</v>
      </c>
      <c r="D359" s="6" t="s">
        <v>416</v>
      </c>
      <c r="E359" s="6" t="s">
        <v>562</v>
      </c>
      <c r="F359" s="6" t="s">
        <v>110</v>
      </c>
      <c r="G359" s="6" t="s">
        <v>111</v>
      </c>
      <c r="H359" s="14">
        <v>94.996800000000007</v>
      </c>
      <c r="J359" t="str">
        <f>IFERROR(VLOOKUP(E359,'Affine Heat Rates'!B:E, 3, FALSE), "")</f>
        <v/>
      </c>
      <c r="K359" t="str">
        <f>IFERROR(VLOOKUP(E359,'Affine Heat Rates'!B:E, 4, FALSE), "")</f>
        <v/>
      </c>
      <c r="L359" t="str">
        <f>IFERROR(VLOOKUP(E359,'Max Ramp Rates'!B:E,3,FALSE), "")</f>
        <v/>
      </c>
      <c r="M359" t="str">
        <f>IFERROR(VLOOKUP(E359,'Max Ramp Rates'!B:E,4,FALSE), "")</f>
        <v/>
      </c>
      <c r="N359" t="str">
        <f>IFERROR(VLOOKUP(E359, 'Generation limits'!B:C, 2, FALSE),"")</f>
        <v/>
      </c>
      <c r="O359" t="str">
        <f>IFERROR(VLOOKUP(E359, 'Min Up&amp;Down Times'!B:D, 3, FALSE),"")</f>
        <v/>
      </c>
    </row>
    <row r="360" spans="1:15">
      <c r="A360" t="s">
        <v>15</v>
      </c>
      <c r="B360" s="6" t="s">
        <v>563</v>
      </c>
      <c r="C360" s="6" t="s">
        <v>415</v>
      </c>
      <c r="D360" s="6" t="s">
        <v>416</v>
      </c>
      <c r="E360" s="6" t="s">
        <v>564</v>
      </c>
      <c r="F360" s="6" t="s">
        <v>110</v>
      </c>
      <c r="G360" s="6" t="s">
        <v>111</v>
      </c>
      <c r="H360" s="13">
        <v>87</v>
      </c>
      <c r="J360" t="str">
        <f>IFERROR(VLOOKUP(E360,'Affine Heat Rates'!B:E, 3, FALSE), "")</f>
        <v/>
      </c>
      <c r="K360" t="str">
        <f>IFERROR(VLOOKUP(E360,'Affine Heat Rates'!B:E, 4, FALSE), "")</f>
        <v/>
      </c>
      <c r="L360" t="str">
        <f>IFERROR(VLOOKUP(E360,'Max Ramp Rates'!B:E,3,FALSE), "")</f>
        <v/>
      </c>
      <c r="M360" t="str">
        <f>IFERROR(VLOOKUP(E360,'Max Ramp Rates'!B:E,4,FALSE), "")</f>
        <v/>
      </c>
      <c r="N360" t="str">
        <f>IFERROR(VLOOKUP(E360, 'Generation limits'!B:C, 2, FALSE),"")</f>
        <v/>
      </c>
      <c r="O360" t="str">
        <f>IFERROR(VLOOKUP(E360, 'Min Up&amp;Down Times'!B:D, 3, FALSE),"")</f>
        <v/>
      </c>
    </row>
    <row r="361" spans="1:15">
      <c r="A361" t="s">
        <v>15</v>
      </c>
      <c r="B361" s="6" t="s">
        <v>565</v>
      </c>
      <c r="C361" s="6" t="s">
        <v>415</v>
      </c>
      <c r="D361" s="6" t="s">
        <v>416</v>
      </c>
      <c r="E361" s="6" t="s">
        <v>566</v>
      </c>
      <c r="F361" s="6" t="s">
        <v>75</v>
      </c>
      <c r="G361" s="6" t="s">
        <v>75</v>
      </c>
      <c r="H361" s="14">
        <v>84</v>
      </c>
      <c r="J361" t="str">
        <f>IFERROR(VLOOKUP(E361,'Affine Heat Rates'!B:E, 3, FALSE), "")</f>
        <v/>
      </c>
      <c r="K361" t="str">
        <f>IFERROR(VLOOKUP(E361,'Affine Heat Rates'!B:E, 4, FALSE), "")</f>
        <v/>
      </c>
      <c r="L361" t="str">
        <f>IFERROR(VLOOKUP(E361,'Max Ramp Rates'!B:E,3,FALSE), "")</f>
        <v/>
      </c>
      <c r="M361" t="str">
        <f>IFERROR(VLOOKUP(E361,'Max Ramp Rates'!B:E,4,FALSE), "")</f>
        <v/>
      </c>
      <c r="N361" t="str">
        <f>IFERROR(VLOOKUP(E361, 'Generation limits'!B:C, 2, FALSE),"")</f>
        <v/>
      </c>
      <c r="O361" t="str">
        <f>IFERROR(VLOOKUP(E361, 'Min Up&amp;Down Times'!B:D, 3, FALSE),"")</f>
        <v/>
      </c>
    </row>
    <row r="362" spans="1:15">
      <c r="A362" t="s">
        <v>15</v>
      </c>
      <c r="B362" s="6" t="s">
        <v>567</v>
      </c>
      <c r="C362" s="6" t="s">
        <v>415</v>
      </c>
      <c r="D362" s="6" t="s">
        <v>416</v>
      </c>
      <c r="E362" s="6" t="s">
        <v>568</v>
      </c>
      <c r="F362" s="6" t="s">
        <v>75</v>
      </c>
      <c r="G362" s="6" t="s">
        <v>75</v>
      </c>
      <c r="H362" s="13">
        <v>24.51</v>
      </c>
      <c r="J362" t="str">
        <f>IFERROR(VLOOKUP(E362,'Affine Heat Rates'!B:E, 3, FALSE), "")</f>
        <v/>
      </c>
      <c r="K362" t="str">
        <f>IFERROR(VLOOKUP(E362,'Affine Heat Rates'!B:E, 4, FALSE), "")</f>
        <v/>
      </c>
      <c r="L362" t="str">
        <f>IFERROR(VLOOKUP(E362,'Max Ramp Rates'!B:E,3,FALSE), "")</f>
        <v/>
      </c>
      <c r="M362" t="str">
        <f>IFERROR(VLOOKUP(E362,'Max Ramp Rates'!B:E,4,FALSE), "")</f>
        <v/>
      </c>
      <c r="N362" t="str">
        <f>IFERROR(VLOOKUP(E362, 'Generation limits'!B:C, 2, FALSE),"")</f>
        <v/>
      </c>
      <c r="O362" t="str">
        <f>IFERROR(VLOOKUP(E362, 'Min Up&amp;Down Times'!B:D, 3, FALSE),"")</f>
        <v/>
      </c>
    </row>
    <row r="363" spans="1:15">
      <c r="A363" t="s">
        <v>15</v>
      </c>
      <c r="B363" s="6" t="s">
        <v>569</v>
      </c>
      <c r="C363" s="6" t="s">
        <v>415</v>
      </c>
      <c r="D363" s="6" t="s">
        <v>416</v>
      </c>
      <c r="E363" s="6" t="s">
        <v>570</v>
      </c>
      <c r="F363" s="6" t="s">
        <v>75</v>
      </c>
      <c r="G363" s="6" t="s">
        <v>75</v>
      </c>
      <c r="H363" s="14">
        <v>47.761999999999993</v>
      </c>
      <c r="J363" t="str">
        <f>IFERROR(VLOOKUP(E363,'Affine Heat Rates'!B:E, 3, FALSE), "")</f>
        <v/>
      </c>
      <c r="K363" t="str">
        <f>IFERROR(VLOOKUP(E363,'Affine Heat Rates'!B:E, 4, FALSE), "")</f>
        <v/>
      </c>
      <c r="L363" t="str">
        <f>IFERROR(VLOOKUP(E363,'Max Ramp Rates'!B:E,3,FALSE), "")</f>
        <v/>
      </c>
      <c r="M363" t="str">
        <f>IFERROR(VLOOKUP(E363,'Max Ramp Rates'!B:E,4,FALSE), "")</f>
        <v/>
      </c>
      <c r="N363" t="str">
        <f>IFERROR(VLOOKUP(E363, 'Generation limits'!B:C, 2, FALSE),"")</f>
        <v/>
      </c>
      <c r="O363" t="str">
        <f>IFERROR(VLOOKUP(E363, 'Min Up&amp;Down Times'!B:D, 3, FALSE),"")</f>
        <v/>
      </c>
    </row>
    <row r="364" spans="1:15">
      <c r="A364" t="s">
        <v>15</v>
      </c>
      <c r="B364" s="6" t="s">
        <v>571</v>
      </c>
      <c r="C364" s="6" t="s">
        <v>415</v>
      </c>
      <c r="D364" s="6" t="s">
        <v>416</v>
      </c>
      <c r="E364" s="6" t="s">
        <v>572</v>
      </c>
      <c r="F364" s="6" t="s">
        <v>75</v>
      </c>
      <c r="G364" s="6" t="s">
        <v>75</v>
      </c>
      <c r="H364" s="13">
        <v>102.96000000000001</v>
      </c>
      <c r="J364" t="str">
        <f>IFERROR(VLOOKUP(E364,'Affine Heat Rates'!B:E, 3, FALSE), "")</f>
        <v/>
      </c>
      <c r="K364" t="str">
        <f>IFERROR(VLOOKUP(E364,'Affine Heat Rates'!B:E, 4, FALSE), "")</f>
        <v/>
      </c>
      <c r="L364" t="str">
        <f>IFERROR(VLOOKUP(E364,'Max Ramp Rates'!B:E,3,FALSE), "")</f>
        <v/>
      </c>
      <c r="M364" t="str">
        <f>IFERROR(VLOOKUP(E364,'Max Ramp Rates'!B:E,4,FALSE), "")</f>
        <v/>
      </c>
      <c r="N364" t="str">
        <f>IFERROR(VLOOKUP(E364, 'Generation limits'!B:C, 2, FALSE),"")</f>
        <v/>
      </c>
      <c r="O364" t="str">
        <f>IFERROR(VLOOKUP(E364, 'Min Up&amp;Down Times'!B:D, 3, FALSE),"")</f>
        <v/>
      </c>
    </row>
    <row r="365" spans="1:15">
      <c r="A365" t="s">
        <v>15</v>
      </c>
      <c r="B365" s="6" t="s">
        <v>573</v>
      </c>
      <c r="C365" s="6" t="s">
        <v>415</v>
      </c>
      <c r="D365" s="6" t="s">
        <v>416</v>
      </c>
      <c r="E365" s="6" t="s">
        <v>574</v>
      </c>
      <c r="F365" s="6" t="s">
        <v>75</v>
      </c>
      <c r="G365" s="6" t="s">
        <v>75</v>
      </c>
      <c r="H365" s="14">
        <v>90.022000000000006</v>
      </c>
      <c r="J365" t="str">
        <f>IFERROR(VLOOKUP(E365,'Affine Heat Rates'!B:E, 3, FALSE), "")</f>
        <v/>
      </c>
      <c r="K365" t="str">
        <f>IFERROR(VLOOKUP(E365,'Affine Heat Rates'!B:E, 4, FALSE), "")</f>
        <v/>
      </c>
      <c r="L365" t="str">
        <f>IFERROR(VLOOKUP(E365,'Max Ramp Rates'!B:E,3,FALSE), "")</f>
        <v/>
      </c>
      <c r="M365" t="str">
        <f>IFERROR(VLOOKUP(E365,'Max Ramp Rates'!B:E,4,FALSE), "")</f>
        <v/>
      </c>
      <c r="N365" t="str">
        <f>IFERROR(VLOOKUP(E365, 'Generation limits'!B:C, 2, FALSE),"")</f>
        <v/>
      </c>
      <c r="O365" t="str">
        <f>IFERROR(VLOOKUP(E365, 'Min Up&amp;Down Times'!B:D, 3, FALSE),"")</f>
        <v/>
      </c>
    </row>
    <row r="366" spans="1:15">
      <c r="A366" t="s">
        <v>15</v>
      </c>
      <c r="B366" s="6" t="s">
        <v>575</v>
      </c>
      <c r="C366" s="6" t="s">
        <v>415</v>
      </c>
      <c r="D366" s="6" t="s">
        <v>416</v>
      </c>
      <c r="E366" s="6" t="s">
        <v>576</v>
      </c>
      <c r="F366" s="6" t="s">
        <v>75</v>
      </c>
      <c r="G366" s="6" t="s">
        <v>75</v>
      </c>
      <c r="H366" s="13">
        <v>189</v>
      </c>
      <c r="J366" t="str">
        <f>IFERROR(VLOOKUP(E366,'Affine Heat Rates'!B:E, 3, FALSE), "")</f>
        <v/>
      </c>
      <c r="K366" t="str">
        <f>IFERROR(VLOOKUP(E366,'Affine Heat Rates'!B:E, 4, FALSE), "")</f>
        <v/>
      </c>
      <c r="L366" t="str">
        <f>IFERROR(VLOOKUP(E366,'Max Ramp Rates'!B:E,3,FALSE), "")</f>
        <v/>
      </c>
      <c r="M366" t="str">
        <f>IFERROR(VLOOKUP(E366,'Max Ramp Rates'!B:E,4,FALSE), "")</f>
        <v/>
      </c>
      <c r="N366" t="str">
        <f>IFERROR(VLOOKUP(E366, 'Generation limits'!B:C, 2, FALSE),"")</f>
        <v/>
      </c>
      <c r="O366" t="str">
        <f>IFERROR(VLOOKUP(E366, 'Min Up&amp;Down Times'!B:D, 3, FALSE),"")</f>
        <v/>
      </c>
    </row>
    <row r="367" spans="1:15">
      <c r="A367" t="s">
        <v>15</v>
      </c>
      <c r="B367" s="6" t="s">
        <v>577</v>
      </c>
      <c r="C367" s="6" t="s">
        <v>415</v>
      </c>
      <c r="D367" s="6" t="s">
        <v>416</v>
      </c>
      <c r="E367" s="6" t="s">
        <v>578</v>
      </c>
      <c r="F367" s="6" t="s">
        <v>75</v>
      </c>
      <c r="G367" s="6" t="s">
        <v>75</v>
      </c>
      <c r="H367" s="14">
        <v>71.039999999999992</v>
      </c>
      <c r="J367" t="str">
        <f>IFERROR(VLOOKUP(E367,'Affine Heat Rates'!B:E, 3, FALSE), "")</f>
        <v/>
      </c>
      <c r="K367" t="str">
        <f>IFERROR(VLOOKUP(E367,'Affine Heat Rates'!B:E, 4, FALSE), "")</f>
        <v/>
      </c>
      <c r="L367" t="str">
        <f>IFERROR(VLOOKUP(E367,'Max Ramp Rates'!B:E,3,FALSE), "")</f>
        <v/>
      </c>
      <c r="M367" t="str">
        <f>IFERROR(VLOOKUP(E367,'Max Ramp Rates'!B:E,4,FALSE), "")</f>
        <v/>
      </c>
      <c r="N367" t="str">
        <f>IFERROR(VLOOKUP(E367, 'Generation limits'!B:C, 2, FALSE),"")</f>
        <v/>
      </c>
      <c r="O367" t="str">
        <f>IFERROR(VLOOKUP(E367, 'Min Up&amp;Down Times'!B:D, 3, FALSE),"")</f>
        <v/>
      </c>
    </row>
    <row r="368" spans="1:15">
      <c r="A368" t="s">
        <v>15</v>
      </c>
      <c r="B368" s="6" t="s">
        <v>577</v>
      </c>
      <c r="C368" s="6" t="s">
        <v>415</v>
      </c>
      <c r="D368" s="6" t="s">
        <v>416</v>
      </c>
      <c r="E368" s="6" t="s">
        <v>579</v>
      </c>
      <c r="F368" s="6" t="s">
        <v>75</v>
      </c>
      <c r="G368" s="6" t="s">
        <v>75</v>
      </c>
      <c r="H368" s="13">
        <v>36.479999999999997</v>
      </c>
      <c r="J368" t="str">
        <f>IFERROR(VLOOKUP(E368,'Affine Heat Rates'!B:E, 3, FALSE), "")</f>
        <v/>
      </c>
      <c r="K368" t="str">
        <f>IFERROR(VLOOKUP(E368,'Affine Heat Rates'!B:E, 4, FALSE), "")</f>
        <v/>
      </c>
      <c r="L368" t="str">
        <f>IFERROR(VLOOKUP(E368,'Max Ramp Rates'!B:E,3,FALSE), "")</f>
        <v/>
      </c>
      <c r="M368" t="str">
        <f>IFERROR(VLOOKUP(E368,'Max Ramp Rates'!B:E,4,FALSE), "")</f>
        <v/>
      </c>
      <c r="N368" t="str">
        <f>IFERROR(VLOOKUP(E368, 'Generation limits'!B:C, 2, FALSE),"")</f>
        <v/>
      </c>
      <c r="O368" t="str">
        <f>IFERROR(VLOOKUP(E368, 'Min Up&amp;Down Times'!B:D, 3, FALSE),"")</f>
        <v/>
      </c>
    </row>
    <row r="369" spans="1:15">
      <c r="A369" t="s">
        <v>15</v>
      </c>
      <c r="B369" s="6" t="s">
        <v>580</v>
      </c>
      <c r="C369" s="6" t="s">
        <v>415</v>
      </c>
      <c r="D369" s="6" t="s">
        <v>416</v>
      </c>
      <c r="E369" s="6" t="s">
        <v>581</v>
      </c>
      <c r="F369" s="6" t="s">
        <v>75</v>
      </c>
      <c r="G369" s="6" t="s">
        <v>75</v>
      </c>
      <c r="H369" s="14">
        <v>82.368000000000009</v>
      </c>
      <c r="J369" t="str">
        <f>IFERROR(VLOOKUP(E369,'Affine Heat Rates'!B:E, 3, FALSE), "")</f>
        <v/>
      </c>
      <c r="K369" t="str">
        <f>IFERROR(VLOOKUP(E369,'Affine Heat Rates'!B:E, 4, FALSE), "")</f>
        <v/>
      </c>
      <c r="L369" t="str">
        <f>IFERROR(VLOOKUP(E369,'Max Ramp Rates'!B:E,3,FALSE), "")</f>
        <v/>
      </c>
      <c r="M369" t="str">
        <f>IFERROR(VLOOKUP(E369,'Max Ramp Rates'!B:E,4,FALSE), "")</f>
        <v/>
      </c>
      <c r="N369" t="str">
        <f>IFERROR(VLOOKUP(E369, 'Generation limits'!B:C, 2, FALSE),"")</f>
        <v/>
      </c>
      <c r="O369" t="str">
        <f>IFERROR(VLOOKUP(E369, 'Min Up&amp;Down Times'!B:D, 3, FALSE),"")</f>
        <v/>
      </c>
    </row>
    <row r="370" spans="1:15">
      <c r="A370" t="s">
        <v>15</v>
      </c>
      <c r="B370" s="6" t="s">
        <v>582</v>
      </c>
      <c r="C370" s="6" t="s">
        <v>415</v>
      </c>
      <c r="D370" s="6" t="s">
        <v>416</v>
      </c>
      <c r="E370" s="6" t="s">
        <v>583</v>
      </c>
      <c r="F370" s="6" t="s">
        <v>75</v>
      </c>
      <c r="G370" s="6" t="s">
        <v>75</v>
      </c>
      <c r="H370" s="13">
        <v>84.99</v>
      </c>
      <c r="J370" t="str">
        <f>IFERROR(VLOOKUP(E370,'Affine Heat Rates'!B:E, 3, FALSE), "")</f>
        <v/>
      </c>
      <c r="K370" t="str">
        <f>IFERROR(VLOOKUP(E370,'Affine Heat Rates'!B:E, 4, FALSE), "")</f>
        <v/>
      </c>
      <c r="L370" t="str">
        <f>IFERROR(VLOOKUP(E370,'Max Ramp Rates'!B:E,3,FALSE), "")</f>
        <v/>
      </c>
      <c r="M370" t="str">
        <f>IFERROR(VLOOKUP(E370,'Max Ramp Rates'!B:E,4,FALSE), "")</f>
        <v/>
      </c>
      <c r="N370" t="str">
        <f>IFERROR(VLOOKUP(E370, 'Generation limits'!B:C, 2, FALSE),"")</f>
        <v/>
      </c>
      <c r="O370" t="str">
        <f>IFERROR(VLOOKUP(E370, 'Min Up&amp;Down Times'!B:D, 3, FALSE),"")</f>
        <v/>
      </c>
    </row>
    <row r="371" spans="1:15">
      <c r="A371" t="s">
        <v>15</v>
      </c>
      <c r="B371" s="6" t="s">
        <v>584</v>
      </c>
      <c r="C371" s="6" t="s">
        <v>415</v>
      </c>
      <c r="D371" s="6" t="s">
        <v>416</v>
      </c>
      <c r="E371" s="6" t="s">
        <v>585</v>
      </c>
      <c r="F371" s="6" t="s">
        <v>75</v>
      </c>
      <c r="G371" s="6" t="s">
        <v>75</v>
      </c>
      <c r="H371" s="14">
        <v>35.200000000000003</v>
      </c>
      <c r="J371" t="str">
        <f>IFERROR(VLOOKUP(E371,'Affine Heat Rates'!B:E, 3, FALSE), "")</f>
        <v/>
      </c>
      <c r="K371" t="str">
        <f>IFERROR(VLOOKUP(E371,'Affine Heat Rates'!B:E, 4, FALSE), "")</f>
        <v/>
      </c>
      <c r="L371" t="str">
        <f>IFERROR(VLOOKUP(E371,'Max Ramp Rates'!B:E,3,FALSE), "")</f>
        <v/>
      </c>
      <c r="M371" t="str">
        <f>IFERROR(VLOOKUP(E371,'Max Ramp Rates'!B:E,4,FALSE), "")</f>
        <v/>
      </c>
      <c r="N371" t="str">
        <f>IFERROR(VLOOKUP(E371, 'Generation limits'!B:C, 2, FALSE),"")</f>
        <v/>
      </c>
      <c r="O371" t="str">
        <f>IFERROR(VLOOKUP(E371, 'Min Up&amp;Down Times'!B:D, 3, FALSE),"")</f>
        <v/>
      </c>
    </row>
    <row r="372" spans="1:15">
      <c r="A372" t="s">
        <v>15</v>
      </c>
      <c r="B372" s="6" t="s">
        <v>584</v>
      </c>
      <c r="C372" s="6" t="s">
        <v>415</v>
      </c>
      <c r="D372" s="6" t="s">
        <v>416</v>
      </c>
      <c r="E372" s="6" t="s">
        <v>586</v>
      </c>
      <c r="F372" s="6" t="s">
        <v>75</v>
      </c>
      <c r="G372" s="6" t="s">
        <v>75</v>
      </c>
      <c r="H372" s="13">
        <v>44</v>
      </c>
      <c r="J372" t="str">
        <f>IFERROR(VLOOKUP(E372,'Affine Heat Rates'!B:E, 3, FALSE), "")</f>
        <v/>
      </c>
      <c r="K372" t="str">
        <f>IFERROR(VLOOKUP(E372,'Affine Heat Rates'!B:E, 4, FALSE), "")</f>
        <v/>
      </c>
      <c r="L372" t="str">
        <f>IFERROR(VLOOKUP(E372,'Max Ramp Rates'!B:E,3,FALSE), "")</f>
        <v/>
      </c>
      <c r="M372" t="str">
        <f>IFERROR(VLOOKUP(E372,'Max Ramp Rates'!B:E,4,FALSE), "")</f>
        <v/>
      </c>
      <c r="N372" t="str">
        <f>IFERROR(VLOOKUP(E372, 'Generation limits'!B:C, 2, FALSE),"")</f>
        <v/>
      </c>
      <c r="O372" t="str">
        <f>IFERROR(VLOOKUP(E372, 'Min Up&amp;Down Times'!B:D, 3, FALSE),"")</f>
        <v/>
      </c>
    </row>
    <row r="373" spans="1:15" ht="15" customHeight="1">
      <c r="A373" t="s">
        <v>15</v>
      </c>
      <c r="B373" s="6" t="s">
        <v>587</v>
      </c>
      <c r="C373" s="6" t="s">
        <v>588</v>
      </c>
      <c r="D373" s="6" t="s">
        <v>588</v>
      </c>
      <c r="E373" s="6" t="s">
        <v>589</v>
      </c>
      <c r="F373" s="6" t="s">
        <v>20</v>
      </c>
      <c r="G373" s="6" t="s">
        <v>134</v>
      </c>
      <c r="H373" s="14">
        <v>159</v>
      </c>
      <c r="J373" t="str">
        <f>IFERROR(VLOOKUP(E373,'Affine Heat Rates'!B:E, 3, FALSE), "")</f>
        <v/>
      </c>
      <c r="K373" t="str">
        <f>IFERROR(VLOOKUP(E373,'Affine Heat Rates'!B:E, 4, FALSE), "")</f>
        <v/>
      </c>
      <c r="L373" t="str">
        <f>IFERROR(VLOOKUP(E373,'Max Ramp Rates'!B:E,3,FALSE), "")</f>
        <v/>
      </c>
      <c r="M373" t="str">
        <f>IFERROR(VLOOKUP(E373,'Max Ramp Rates'!B:E,4,FALSE), "")</f>
        <v/>
      </c>
      <c r="N373" t="str">
        <f>IFERROR(VLOOKUP(E373, 'Generation limits'!B:C, 2, FALSE),"")</f>
        <v/>
      </c>
      <c r="O373" t="str">
        <f>IFERROR(VLOOKUP(E373, 'Min Up&amp;Down Times'!B:D, 3, FALSE),"")</f>
        <v/>
      </c>
    </row>
    <row r="374" spans="1:15" ht="15" customHeight="1">
      <c r="A374" t="s">
        <v>15</v>
      </c>
      <c r="B374" s="6" t="s">
        <v>590</v>
      </c>
      <c r="C374" s="6" t="s">
        <v>588</v>
      </c>
      <c r="D374" s="6" t="s">
        <v>588</v>
      </c>
      <c r="E374" s="6" t="s">
        <v>591</v>
      </c>
      <c r="F374" s="6" t="s">
        <v>20</v>
      </c>
      <c r="G374" s="6" t="s">
        <v>134</v>
      </c>
      <c r="H374" s="13">
        <v>84.8</v>
      </c>
      <c r="J374" t="str">
        <f>IFERROR(VLOOKUP(E374,'Affine Heat Rates'!B:E, 3, FALSE), "")</f>
        <v/>
      </c>
      <c r="K374" t="str">
        <f>IFERROR(VLOOKUP(E374,'Affine Heat Rates'!B:E, 4, FALSE), "")</f>
        <v/>
      </c>
      <c r="L374" t="str">
        <f>IFERROR(VLOOKUP(E374,'Max Ramp Rates'!B:E,3,FALSE), "")</f>
        <v/>
      </c>
      <c r="M374" t="str">
        <f>IFERROR(VLOOKUP(E374,'Max Ramp Rates'!B:E,4,FALSE), "")</f>
        <v/>
      </c>
      <c r="N374" t="str">
        <f>IFERROR(VLOOKUP(E374, 'Generation limits'!B:C, 2, FALSE),"")</f>
        <v/>
      </c>
      <c r="O374" t="str">
        <f>IFERROR(VLOOKUP(E374, 'Min Up&amp;Down Times'!B:D, 3, FALSE),"")</f>
        <v/>
      </c>
    </row>
    <row r="375" spans="1:15">
      <c r="A375" t="s">
        <v>15</v>
      </c>
      <c r="B375" s="6" t="s">
        <v>592</v>
      </c>
      <c r="C375" s="6" t="s">
        <v>588</v>
      </c>
      <c r="D375" s="6" t="s">
        <v>588</v>
      </c>
      <c r="E375" s="6" t="s">
        <v>593</v>
      </c>
      <c r="F375" s="6" t="s">
        <v>20</v>
      </c>
      <c r="G375" s="6" t="s">
        <v>134</v>
      </c>
      <c r="H375" s="14">
        <v>104.08800000000001</v>
      </c>
      <c r="J375" t="str">
        <f>IFERROR(VLOOKUP(E375,'Affine Heat Rates'!B:E, 3, FALSE), "")</f>
        <v/>
      </c>
      <c r="K375" t="str">
        <f>IFERROR(VLOOKUP(E375,'Affine Heat Rates'!B:E, 4, FALSE), "")</f>
        <v/>
      </c>
      <c r="L375" t="str">
        <f>IFERROR(VLOOKUP(E375,'Max Ramp Rates'!B:E,3,FALSE), "")</f>
        <v/>
      </c>
      <c r="M375" t="str">
        <f>IFERROR(VLOOKUP(E375,'Max Ramp Rates'!B:E,4,FALSE), "")</f>
        <v/>
      </c>
      <c r="N375" t="str">
        <f>IFERROR(VLOOKUP(E375, 'Generation limits'!B:C, 2, FALSE),"")</f>
        <v/>
      </c>
      <c r="O375" t="str">
        <f>IFERROR(VLOOKUP(E375, 'Min Up&amp;Down Times'!B:D, 3, FALSE),"")</f>
        <v/>
      </c>
    </row>
    <row r="376" spans="1:15">
      <c r="A376" t="s">
        <v>15</v>
      </c>
      <c r="B376" s="6" t="s">
        <v>594</v>
      </c>
      <c r="C376" s="6" t="s">
        <v>588</v>
      </c>
      <c r="D376" s="6" t="s">
        <v>588</v>
      </c>
      <c r="E376" s="6" t="s">
        <v>595</v>
      </c>
      <c r="F376" s="6" t="s">
        <v>20</v>
      </c>
      <c r="G376" s="6" t="s">
        <v>21</v>
      </c>
      <c r="H376" s="13">
        <v>113.19000000000001</v>
      </c>
      <c r="J376" t="str">
        <f>IFERROR(VLOOKUP(E376,'Affine Heat Rates'!B:E, 3, FALSE), "")</f>
        <v/>
      </c>
      <c r="K376" t="str">
        <f>IFERROR(VLOOKUP(E376,'Affine Heat Rates'!B:E, 4, FALSE), "")</f>
        <v/>
      </c>
      <c r="L376" t="str">
        <f>IFERROR(VLOOKUP(E376,'Max Ramp Rates'!B:E,3,FALSE), "")</f>
        <v/>
      </c>
      <c r="M376" t="str">
        <f>IFERROR(VLOOKUP(E376,'Max Ramp Rates'!B:E,4,FALSE), "")</f>
        <v/>
      </c>
      <c r="N376" t="str">
        <f>IFERROR(VLOOKUP(E376, 'Generation limits'!B:C, 2, FALSE),"")</f>
        <v/>
      </c>
      <c r="O376" t="str">
        <f>IFERROR(VLOOKUP(E376, 'Min Up&amp;Down Times'!B:D, 3, FALSE),"")</f>
        <v/>
      </c>
    </row>
    <row r="377" spans="1:15">
      <c r="A377" t="s">
        <v>15</v>
      </c>
      <c r="B377" s="6" t="s">
        <v>596</v>
      </c>
      <c r="C377" s="6" t="s">
        <v>588</v>
      </c>
      <c r="D377" s="6" t="s">
        <v>588</v>
      </c>
      <c r="E377" s="6" t="s">
        <v>597</v>
      </c>
      <c r="F377" s="6" t="s">
        <v>20</v>
      </c>
      <c r="G377" s="6" t="s">
        <v>134</v>
      </c>
      <c r="H377" s="14">
        <v>140.69999999999999</v>
      </c>
      <c r="J377" t="str">
        <f>IFERROR(VLOOKUP(E377,'Affine Heat Rates'!B:E, 3, FALSE), "")</f>
        <v/>
      </c>
      <c r="K377" t="str">
        <f>IFERROR(VLOOKUP(E377,'Affine Heat Rates'!B:E, 4, FALSE), "")</f>
        <v/>
      </c>
      <c r="L377" t="str">
        <f>IFERROR(VLOOKUP(E377,'Max Ramp Rates'!B:E,3,FALSE), "")</f>
        <v/>
      </c>
      <c r="M377" t="str">
        <f>IFERROR(VLOOKUP(E377,'Max Ramp Rates'!B:E,4,FALSE), "")</f>
        <v/>
      </c>
      <c r="N377" t="str">
        <f>IFERROR(VLOOKUP(E377, 'Generation limits'!B:C, 2, FALSE),"")</f>
        <v/>
      </c>
      <c r="O377" t="str">
        <f>IFERROR(VLOOKUP(E377, 'Min Up&amp;Down Times'!B:D, 3, FALSE),"")</f>
        <v/>
      </c>
    </row>
    <row r="378" spans="1:15">
      <c r="A378" t="s">
        <v>15</v>
      </c>
      <c r="B378" s="6" t="s">
        <v>598</v>
      </c>
      <c r="C378" s="6" t="s">
        <v>588</v>
      </c>
      <c r="D378" s="6" t="s">
        <v>588</v>
      </c>
      <c r="E378" s="6" t="s">
        <v>599</v>
      </c>
      <c r="F378" s="6" t="s">
        <v>20</v>
      </c>
      <c r="G378" s="6" t="s">
        <v>134</v>
      </c>
      <c r="H378" s="13">
        <v>124.19999999999999</v>
      </c>
      <c r="J378" t="str">
        <f>IFERROR(VLOOKUP(E378,'Affine Heat Rates'!B:E, 3, FALSE), "")</f>
        <v/>
      </c>
      <c r="K378" t="str">
        <f>IFERROR(VLOOKUP(E378,'Affine Heat Rates'!B:E, 4, FALSE), "")</f>
        <v/>
      </c>
      <c r="L378" t="str">
        <f>IFERROR(VLOOKUP(E378,'Max Ramp Rates'!B:E,3,FALSE), "")</f>
        <v/>
      </c>
      <c r="M378" t="str">
        <f>IFERROR(VLOOKUP(E378,'Max Ramp Rates'!B:E,4,FALSE), "")</f>
        <v/>
      </c>
      <c r="N378" t="str">
        <f>IFERROR(VLOOKUP(E378, 'Generation limits'!B:C, 2, FALSE),"")</f>
        <v/>
      </c>
      <c r="O378" t="str">
        <f>IFERROR(VLOOKUP(E378, 'Min Up&amp;Down Times'!B:D, 3, FALSE),"")</f>
        <v/>
      </c>
    </row>
    <row r="379" spans="1:15">
      <c r="A379" t="s">
        <v>15</v>
      </c>
      <c r="B379" s="6" t="s">
        <v>600</v>
      </c>
      <c r="C379" s="6" t="s">
        <v>588</v>
      </c>
      <c r="D379" s="6" t="s">
        <v>588</v>
      </c>
      <c r="E379" s="6" t="s">
        <v>601</v>
      </c>
      <c r="F379" s="6" t="s">
        <v>20</v>
      </c>
      <c r="G379" s="6" t="s">
        <v>134</v>
      </c>
      <c r="H379" s="14">
        <v>91</v>
      </c>
      <c r="J379" t="str">
        <f>IFERROR(VLOOKUP(E379,'Affine Heat Rates'!B:E, 3, FALSE), "")</f>
        <v/>
      </c>
      <c r="K379" t="str">
        <f>IFERROR(VLOOKUP(E379,'Affine Heat Rates'!B:E, 4, FALSE), "")</f>
        <v/>
      </c>
      <c r="L379" t="str">
        <f>IFERROR(VLOOKUP(E379,'Max Ramp Rates'!B:E,3,FALSE), "")</f>
        <v/>
      </c>
      <c r="M379" t="str">
        <f>IFERROR(VLOOKUP(E379,'Max Ramp Rates'!B:E,4,FALSE), "")</f>
        <v/>
      </c>
      <c r="N379" t="str">
        <f>IFERROR(VLOOKUP(E379, 'Generation limits'!B:C, 2, FALSE),"")</f>
        <v/>
      </c>
      <c r="O379" t="str">
        <f>IFERROR(VLOOKUP(E379, 'Min Up&amp;Down Times'!B:D, 3, FALSE),"")</f>
        <v/>
      </c>
    </row>
    <row r="380" spans="1:15">
      <c r="A380" t="s">
        <v>15</v>
      </c>
      <c r="B380" s="6" t="s">
        <v>602</v>
      </c>
      <c r="C380" s="6" t="s">
        <v>588</v>
      </c>
      <c r="D380" s="6" t="s">
        <v>588</v>
      </c>
      <c r="E380" s="6" t="s">
        <v>603</v>
      </c>
      <c r="F380" s="6" t="s">
        <v>20</v>
      </c>
      <c r="G380" s="6" t="s">
        <v>21</v>
      </c>
      <c r="H380" s="13">
        <v>141.71</v>
      </c>
      <c r="J380" t="str">
        <f>IFERROR(VLOOKUP(E380,'Affine Heat Rates'!B:E, 3, FALSE), "")</f>
        <v/>
      </c>
      <c r="K380" t="str">
        <f>IFERROR(VLOOKUP(E380,'Affine Heat Rates'!B:E, 4, FALSE), "")</f>
        <v/>
      </c>
      <c r="L380" t="str">
        <f>IFERROR(VLOOKUP(E380,'Max Ramp Rates'!B:E,3,FALSE), "")</f>
        <v/>
      </c>
      <c r="M380" t="str">
        <f>IFERROR(VLOOKUP(E380,'Max Ramp Rates'!B:E,4,FALSE), "")</f>
        <v/>
      </c>
      <c r="N380" t="str">
        <f>IFERROR(VLOOKUP(E380, 'Generation limits'!B:C, 2, FALSE),"")</f>
        <v/>
      </c>
      <c r="O380" t="str">
        <f>IFERROR(VLOOKUP(E380, 'Min Up&amp;Down Times'!B:D, 3, FALSE),"")</f>
        <v/>
      </c>
    </row>
    <row r="381" spans="1:15">
      <c r="A381" t="s">
        <v>15</v>
      </c>
      <c r="B381" s="6" t="s">
        <v>604</v>
      </c>
      <c r="C381" s="6" t="s">
        <v>588</v>
      </c>
      <c r="D381" s="6" t="s">
        <v>588</v>
      </c>
      <c r="E381" s="6" t="s">
        <v>605</v>
      </c>
      <c r="F381" s="6" t="s">
        <v>20</v>
      </c>
      <c r="G381" s="6" t="s">
        <v>134</v>
      </c>
      <c r="H381" s="14">
        <v>30</v>
      </c>
      <c r="J381" t="str">
        <f>IFERROR(VLOOKUP(E381,'Affine Heat Rates'!B:E, 3, FALSE), "")</f>
        <v/>
      </c>
      <c r="K381" t="str">
        <f>IFERROR(VLOOKUP(E381,'Affine Heat Rates'!B:E, 4, FALSE), "")</f>
        <v/>
      </c>
      <c r="L381" t="str">
        <f>IFERROR(VLOOKUP(E381,'Max Ramp Rates'!B:E,3,FALSE), "")</f>
        <v/>
      </c>
      <c r="M381" t="str">
        <f>IFERROR(VLOOKUP(E381,'Max Ramp Rates'!B:E,4,FALSE), "")</f>
        <v/>
      </c>
      <c r="N381" t="str">
        <f>IFERROR(VLOOKUP(E381, 'Generation limits'!B:C, 2, FALSE),"")</f>
        <v/>
      </c>
      <c r="O381" t="str">
        <f>IFERROR(VLOOKUP(E381, 'Min Up&amp;Down Times'!B:D, 3, FALSE),"")</f>
        <v/>
      </c>
    </row>
    <row r="382" spans="1:15">
      <c r="A382" t="s">
        <v>15</v>
      </c>
      <c r="B382" s="6" t="s">
        <v>606</v>
      </c>
      <c r="C382" s="6" t="s">
        <v>588</v>
      </c>
      <c r="D382" s="6" t="s">
        <v>588</v>
      </c>
      <c r="E382" s="6" t="s">
        <v>607</v>
      </c>
      <c r="F382" s="6" t="s">
        <v>20</v>
      </c>
      <c r="G382" s="6" t="s">
        <v>134</v>
      </c>
      <c r="H382" s="13">
        <v>165.5</v>
      </c>
      <c r="J382" t="str">
        <f>IFERROR(VLOOKUP(E382,'Affine Heat Rates'!B:E, 3, FALSE), "")</f>
        <v/>
      </c>
      <c r="K382" t="str">
        <f>IFERROR(VLOOKUP(E382,'Affine Heat Rates'!B:E, 4, FALSE), "")</f>
        <v/>
      </c>
      <c r="L382" t="str">
        <f>IFERROR(VLOOKUP(E382,'Max Ramp Rates'!B:E,3,FALSE), "")</f>
        <v/>
      </c>
      <c r="M382" t="str">
        <f>IFERROR(VLOOKUP(E382,'Max Ramp Rates'!B:E,4,FALSE), "")</f>
        <v/>
      </c>
      <c r="N382" t="str">
        <f>IFERROR(VLOOKUP(E382, 'Generation limits'!B:C, 2, FALSE),"")</f>
        <v/>
      </c>
      <c r="O382" t="str">
        <f>IFERROR(VLOOKUP(E382, 'Min Up&amp;Down Times'!B:D, 3, FALSE),"")</f>
        <v/>
      </c>
    </row>
    <row r="383" spans="1:15">
      <c r="A383" t="s">
        <v>15</v>
      </c>
      <c r="B383" s="6" t="s">
        <v>608</v>
      </c>
      <c r="C383" s="6" t="s">
        <v>588</v>
      </c>
      <c r="D383" s="6" t="s">
        <v>588</v>
      </c>
      <c r="E383" s="6" t="s">
        <v>609</v>
      </c>
      <c r="F383" s="6" t="s">
        <v>20</v>
      </c>
      <c r="G383" s="6" t="s">
        <v>134</v>
      </c>
      <c r="H383" s="14">
        <v>105.39999999999999</v>
      </c>
      <c r="J383" t="str">
        <f>IFERROR(VLOOKUP(E383,'Affine Heat Rates'!B:E, 3, FALSE), "")</f>
        <v/>
      </c>
      <c r="K383" t="str">
        <f>IFERROR(VLOOKUP(E383,'Affine Heat Rates'!B:E, 4, FALSE), "")</f>
        <v/>
      </c>
      <c r="L383" t="str">
        <f>IFERROR(VLOOKUP(E383,'Max Ramp Rates'!B:E,3,FALSE), "")</f>
        <v/>
      </c>
      <c r="M383" t="str">
        <f>IFERROR(VLOOKUP(E383,'Max Ramp Rates'!B:E,4,FALSE), "")</f>
        <v/>
      </c>
      <c r="N383" t="str">
        <f>IFERROR(VLOOKUP(E383, 'Generation limits'!B:C, 2, FALSE),"")</f>
        <v/>
      </c>
      <c r="O383" t="str">
        <f>IFERROR(VLOOKUP(E383, 'Min Up&amp;Down Times'!B:D, 3, FALSE),"")</f>
        <v/>
      </c>
    </row>
    <row r="384" spans="1:15">
      <c r="A384" t="s">
        <v>15</v>
      </c>
      <c r="B384" s="6" t="s">
        <v>610</v>
      </c>
      <c r="C384" s="6" t="s">
        <v>588</v>
      </c>
      <c r="D384" s="6" t="s">
        <v>588</v>
      </c>
      <c r="E384" s="6" t="s">
        <v>611</v>
      </c>
      <c r="F384" s="6" t="s">
        <v>20</v>
      </c>
      <c r="G384" s="6" t="s">
        <v>134</v>
      </c>
      <c r="H384" s="13">
        <v>46.5</v>
      </c>
      <c r="J384" t="str">
        <f>IFERROR(VLOOKUP(E384,'Affine Heat Rates'!B:E, 3, FALSE), "")</f>
        <v/>
      </c>
      <c r="K384" t="str">
        <f>IFERROR(VLOOKUP(E384,'Affine Heat Rates'!B:E, 4, FALSE), "")</f>
        <v/>
      </c>
      <c r="L384" t="str">
        <f>IFERROR(VLOOKUP(E384,'Max Ramp Rates'!B:E,3,FALSE), "")</f>
        <v/>
      </c>
      <c r="M384" t="str">
        <f>IFERROR(VLOOKUP(E384,'Max Ramp Rates'!B:E,4,FALSE), "")</f>
        <v/>
      </c>
      <c r="N384" t="str">
        <f>IFERROR(VLOOKUP(E384, 'Generation limits'!B:C, 2, FALSE),"")</f>
        <v/>
      </c>
      <c r="O384" t="str">
        <f>IFERROR(VLOOKUP(E384, 'Min Up&amp;Down Times'!B:D, 3, FALSE),"")</f>
        <v/>
      </c>
    </row>
    <row r="385" spans="1:15">
      <c r="A385" t="s">
        <v>15</v>
      </c>
      <c r="B385" s="6" t="s">
        <v>612</v>
      </c>
      <c r="C385" s="6" t="s">
        <v>588</v>
      </c>
      <c r="D385" s="6" t="s">
        <v>588</v>
      </c>
      <c r="E385" s="6" t="s">
        <v>613</v>
      </c>
      <c r="F385" s="6" t="s">
        <v>20</v>
      </c>
      <c r="G385" s="6" t="s">
        <v>437</v>
      </c>
      <c r="H385" s="14">
        <v>155.70000000000002</v>
      </c>
      <c r="J385" t="str">
        <f>IFERROR(VLOOKUP(E385,'Affine Heat Rates'!B:E, 3, FALSE), "")</f>
        <v/>
      </c>
      <c r="K385" t="str">
        <f>IFERROR(VLOOKUP(E385,'Affine Heat Rates'!B:E, 4, FALSE), "")</f>
        <v/>
      </c>
      <c r="L385" t="str">
        <f>IFERROR(VLOOKUP(E385,'Max Ramp Rates'!B:E,3,FALSE), "")</f>
        <v/>
      </c>
      <c r="M385" t="str">
        <f>IFERROR(VLOOKUP(E385,'Max Ramp Rates'!B:E,4,FALSE), "")</f>
        <v/>
      </c>
      <c r="N385" t="str">
        <f>IFERROR(VLOOKUP(E385, 'Generation limits'!B:C, 2, FALSE),"")</f>
        <v/>
      </c>
      <c r="O385" t="str">
        <f>IFERROR(VLOOKUP(E385, 'Min Up&amp;Down Times'!B:D, 3, FALSE),"")</f>
        <v/>
      </c>
    </row>
    <row r="386" spans="1:15">
      <c r="A386" t="s">
        <v>15</v>
      </c>
      <c r="B386" s="6" t="s">
        <v>614</v>
      </c>
      <c r="C386" s="6" t="s">
        <v>588</v>
      </c>
      <c r="D386" s="6" t="s">
        <v>588</v>
      </c>
      <c r="E386" s="6" t="s">
        <v>615</v>
      </c>
      <c r="F386" s="6" t="s">
        <v>20</v>
      </c>
      <c r="G386" s="6" t="s">
        <v>134</v>
      </c>
      <c r="H386" s="13">
        <v>119.48</v>
      </c>
      <c r="J386" t="str">
        <f>IFERROR(VLOOKUP(E386,'Affine Heat Rates'!B:E, 3, FALSE), "")</f>
        <v/>
      </c>
      <c r="K386" t="str">
        <f>IFERROR(VLOOKUP(E386,'Affine Heat Rates'!B:E, 4, FALSE), "")</f>
        <v/>
      </c>
      <c r="L386" t="str">
        <f>IFERROR(VLOOKUP(E386,'Max Ramp Rates'!B:E,3,FALSE), "")</f>
        <v/>
      </c>
      <c r="M386" t="str">
        <f>IFERROR(VLOOKUP(E386,'Max Ramp Rates'!B:E,4,FALSE), "")</f>
        <v/>
      </c>
      <c r="N386" t="str">
        <f>IFERROR(VLOOKUP(E386, 'Generation limits'!B:C, 2, FALSE),"")</f>
        <v/>
      </c>
      <c r="O386" t="str">
        <f>IFERROR(VLOOKUP(E386, 'Min Up&amp;Down Times'!B:D, 3, FALSE),"")</f>
        <v/>
      </c>
    </row>
    <row r="387" spans="1:15">
      <c r="A387" t="s">
        <v>15</v>
      </c>
      <c r="B387" s="6" t="s">
        <v>616</v>
      </c>
      <c r="C387" s="6" t="s">
        <v>588</v>
      </c>
      <c r="D387" s="6" t="s">
        <v>588</v>
      </c>
      <c r="E387" s="6" t="s">
        <v>617</v>
      </c>
      <c r="F387" s="6" t="s">
        <v>20</v>
      </c>
      <c r="G387" s="6" t="s">
        <v>21</v>
      </c>
      <c r="H387" s="14">
        <v>106.80000000000001</v>
      </c>
      <c r="J387" t="str">
        <f>IFERROR(VLOOKUP(E387,'Affine Heat Rates'!B:E, 3, FALSE), "")</f>
        <v/>
      </c>
      <c r="K387" t="str">
        <f>IFERROR(VLOOKUP(E387,'Affine Heat Rates'!B:E, 4, FALSE), "")</f>
        <v/>
      </c>
      <c r="L387" t="str">
        <f>IFERROR(VLOOKUP(E387,'Max Ramp Rates'!B:E,3,FALSE), "")</f>
        <v/>
      </c>
      <c r="M387" t="str">
        <f>IFERROR(VLOOKUP(E387,'Max Ramp Rates'!B:E,4,FALSE), "")</f>
        <v/>
      </c>
      <c r="N387" t="str">
        <f>IFERROR(VLOOKUP(E387, 'Generation limits'!B:C, 2, FALSE),"")</f>
        <v/>
      </c>
      <c r="O387" t="str">
        <f>IFERROR(VLOOKUP(E387, 'Min Up&amp;Down Times'!B:D, 3, FALSE),"")</f>
        <v/>
      </c>
    </row>
    <row r="388" spans="1:15">
      <c r="A388" t="s">
        <v>15</v>
      </c>
      <c r="B388" s="6" t="s">
        <v>618</v>
      </c>
      <c r="C388" s="6" t="s">
        <v>588</v>
      </c>
      <c r="D388" s="6" t="s">
        <v>588</v>
      </c>
      <c r="E388" s="6" t="s">
        <v>619</v>
      </c>
      <c r="F388" s="6" t="s">
        <v>20</v>
      </c>
      <c r="G388" s="6" t="s">
        <v>437</v>
      </c>
      <c r="H388" s="13">
        <v>172.48</v>
      </c>
      <c r="J388" t="str">
        <f>IFERROR(VLOOKUP(E388,'Affine Heat Rates'!B:E, 3, FALSE), "")</f>
        <v/>
      </c>
      <c r="K388" t="str">
        <f>IFERROR(VLOOKUP(E388,'Affine Heat Rates'!B:E, 4, FALSE), "")</f>
        <v/>
      </c>
      <c r="L388" t="str">
        <f>IFERROR(VLOOKUP(E388,'Max Ramp Rates'!B:E,3,FALSE), "")</f>
        <v/>
      </c>
      <c r="M388" t="str">
        <f>IFERROR(VLOOKUP(E388,'Max Ramp Rates'!B:E,4,FALSE), "")</f>
        <v/>
      </c>
      <c r="N388" t="str">
        <f>IFERROR(VLOOKUP(E388, 'Generation limits'!B:C, 2, FALSE),"")</f>
        <v/>
      </c>
      <c r="O388" t="str">
        <f>IFERROR(VLOOKUP(E388, 'Min Up&amp;Down Times'!B:D, 3, FALSE),"")</f>
        <v/>
      </c>
    </row>
    <row r="389" spans="1:15">
      <c r="A389" t="s">
        <v>15</v>
      </c>
      <c r="B389" s="6" t="s">
        <v>620</v>
      </c>
      <c r="C389" s="6" t="s">
        <v>588</v>
      </c>
      <c r="D389" s="6" t="s">
        <v>588</v>
      </c>
      <c r="E389" s="6" t="s">
        <v>621</v>
      </c>
      <c r="F389" s="6" t="s">
        <v>20</v>
      </c>
      <c r="G389" s="6" t="s">
        <v>134</v>
      </c>
      <c r="H389" s="14">
        <v>48.300000000000004</v>
      </c>
      <c r="J389" t="str">
        <f>IFERROR(VLOOKUP(E389,'Affine Heat Rates'!B:E, 3, FALSE), "")</f>
        <v/>
      </c>
      <c r="K389" t="str">
        <f>IFERROR(VLOOKUP(E389,'Affine Heat Rates'!B:E, 4, FALSE), "")</f>
        <v/>
      </c>
      <c r="L389" t="str">
        <f>IFERROR(VLOOKUP(E389,'Max Ramp Rates'!B:E,3,FALSE), "")</f>
        <v/>
      </c>
      <c r="M389" t="str">
        <f>IFERROR(VLOOKUP(E389,'Max Ramp Rates'!B:E,4,FALSE), "")</f>
        <v/>
      </c>
      <c r="N389" t="str">
        <f>IFERROR(VLOOKUP(E389, 'Generation limits'!B:C, 2, FALSE),"")</f>
        <v/>
      </c>
      <c r="O389" t="str">
        <f>IFERROR(VLOOKUP(E389, 'Min Up&amp;Down Times'!B:D, 3, FALSE),"")</f>
        <v/>
      </c>
    </row>
    <row r="390" spans="1:15">
      <c r="A390" t="s">
        <v>15</v>
      </c>
      <c r="B390" s="6" t="s">
        <v>622</v>
      </c>
      <c r="C390" s="6" t="s">
        <v>588</v>
      </c>
      <c r="D390" s="6" t="s">
        <v>588</v>
      </c>
      <c r="E390" s="6" t="s">
        <v>623</v>
      </c>
      <c r="F390" s="6" t="s">
        <v>39</v>
      </c>
      <c r="G390" s="6" t="s">
        <v>56</v>
      </c>
      <c r="H390" s="13">
        <v>439.97499999999997</v>
      </c>
      <c r="J390" t="str">
        <f>IFERROR(VLOOKUP(E390,'Affine Heat Rates'!B:E, 3, FALSE), "")</f>
        <v/>
      </c>
      <c r="K390" t="str">
        <f>IFERROR(VLOOKUP(E390,'Affine Heat Rates'!B:E, 4, FALSE), "")</f>
        <v/>
      </c>
      <c r="L390" t="str">
        <f>IFERROR(VLOOKUP(E390,'Max Ramp Rates'!B:E,3,FALSE), "")</f>
        <v/>
      </c>
      <c r="M390" t="str">
        <f>IFERROR(VLOOKUP(E390,'Max Ramp Rates'!B:E,4,FALSE), "")</f>
        <v/>
      </c>
      <c r="N390" t="str">
        <f>IFERROR(VLOOKUP(E390, 'Generation limits'!B:C, 2, FALSE),"")</f>
        <v/>
      </c>
      <c r="O390" t="str">
        <f>IFERROR(VLOOKUP(E390, 'Min Up&amp;Down Times'!B:D, 3, FALSE),"")</f>
        <v/>
      </c>
    </row>
    <row r="391" spans="1:15">
      <c r="A391" t="s">
        <v>15</v>
      </c>
      <c r="B391" s="6" t="s">
        <v>624</v>
      </c>
      <c r="C391" s="6" t="s">
        <v>588</v>
      </c>
      <c r="D391" s="6" t="s">
        <v>588</v>
      </c>
      <c r="E391" s="6" t="s">
        <v>625</v>
      </c>
      <c r="F391" s="6" t="s">
        <v>39</v>
      </c>
      <c r="G391" s="6" t="s">
        <v>104</v>
      </c>
      <c r="H391" s="14">
        <v>151.98400000000001</v>
      </c>
      <c r="J391" t="str">
        <f>IFERROR(VLOOKUP(E391,'Affine Heat Rates'!B:E, 3, FALSE), "")</f>
        <v/>
      </c>
      <c r="K391" t="str">
        <f>IFERROR(VLOOKUP(E391,'Affine Heat Rates'!B:E, 4, FALSE), "")</f>
        <v/>
      </c>
      <c r="L391" t="str">
        <f>IFERROR(VLOOKUP(E391,'Max Ramp Rates'!B:E,3,FALSE), "")</f>
        <v/>
      </c>
      <c r="M391" t="str">
        <f>IFERROR(VLOOKUP(E391,'Max Ramp Rates'!B:E,4,FALSE), "")</f>
        <v/>
      </c>
      <c r="N391" t="str">
        <f>IFERROR(VLOOKUP(E391, 'Generation limits'!B:C, 2, FALSE),"")</f>
        <v/>
      </c>
      <c r="O391" t="str">
        <f>IFERROR(VLOOKUP(E391, 'Min Up&amp;Down Times'!B:D, 3, FALSE),"")</f>
        <v/>
      </c>
    </row>
    <row r="392" spans="1:15">
      <c r="A392" t="s">
        <v>15</v>
      </c>
      <c r="B392" s="6" t="s">
        <v>626</v>
      </c>
      <c r="C392" s="6" t="s">
        <v>588</v>
      </c>
      <c r="D392" s="6" t="s">
        <v>588</v>
      </c>
      <c r="E392" s="6" t="s">
        <v>627</v>
      </c>
      <c r="F392" s="6" t="s">
        <v>39</v>
      </c>
      <c r="G392" s="6" t="s">
        <v>104</v>
      </c>
      <c r="H392" s="13">
        <v>36</v>
      </c>
      <c r="J392" t="str">
        <f>IFERROR(VLOOKUP(E392,'Affine Heat Rates'!B:E, 3, FALSE), "")</f>
        <v/>
      </c>
      <c r="K392" t="str">
        <f>IFERROR(VLOOKUP(E392,'Affine Heat Rates'!B:E, 4, FALSE), "")</f>
        <v/>
      </c>
      <c r="L392" t="str">
        <f>IFERROR(VLOOKUP(E392,'Max Ramp Rates'!B:E,3,FALSE), "")</f>
        <v/>
      </c>
      <c r="M392" t="str">
        <f>IFERROR(VLOOKUP(E392,'Max Ramp Rates'!B:E,4,FALSE), "")</f>
        <v/>
      </c>
      <c r="N392" t="str">
        <f>IFERROR(VLOOKUP(E392, 'Generation limits'!B:C, 2, FALSE),"")</f>
        <v/>
      </c>
      <c r="O392" t="str">
        <f>IFERROR(VLOOKUP(E392, 'Min Up&amp;Down Times'!B:D, 3, FALSE),"")</f>
        <v/>
      </c>
    </row>
    <row r="393" spans="1:15">
      <c r="A393" t="s">
        <v>15</v>
      </c>
      <c r="B393" s="6" t="s">
        <v>628</v>
      </c>
      <c r="C393" s="6" t="s">
        <v>588</v>
      </c>
      <c r="D393" s="6" t="s">
        <v>588</v>
      </c>
      <c r="E393" s="6" t="s">
        <v>629</v>
      </c>
      <c r="F393" s="6" t="s">
        <v>39</v>
      </c>
      <c r="G393" s="6" t="s">
        <v>104</v>
      </c>
      <c r="H393" s="14">
        <v>166.95</v>
      </c>
      <c r="J393" t="str">
        <f>IFERROR(VLOOKUP(E393,'Affine Heat Rates'!B:E, 3, FALSE), "")</f>
        <v/>
      </c>
      <c r="K393" t="str">
        <f>IFERROR(VLOOKUP(E393,'Affine Heat Rates'!B:E, 4, FALSE), "")</f>
        <v/>
      </c>
      <c r="L393" t="str">
        <f>IFERROR(VLOOKUP(E393,'Max Ramp Rates'!B:E,3,FALSE), "")</f>
        <v/>
      </c>
      <c r="M393" t="str">
        <f>IFERROR(VLOOKUP(E393,'Max Ramp Rates'!B:E,4,FALSE), "")</f>
        <v/>
      </c>
      <c r="N393" t="str">
        <f>IFERROR(VLOOKUP(E393, 'Generation limits'!B:C, 2, FALSE),"")</f>
        <v/>
      </c>
      <c r="O393" t="str">
        <f>IFERROR(VLOOKUP(E393, 'Min Up&amp;Down Times'!B:D, 3, FALSE),"")</f>
        <v/>
      </c>
    </row>
    <row r="394" spans="1:15">
      <c r="A394" t="s">
        <v>15</v>
      </c>
      <c r="B394" s="6" t="s">
        <v>630</v>
      </c>
      <c r="C394" s="6" t="s">
        <v>588</v>
      </c>
      <c r="D394" s="6" t="s">
        <v>588</v>
      </c>
      <c r="E394" s="6" t="s">
        <v>631</v>
      </c>
      <c r="F394" s="6" t="s">
        <v>110</v>
      </c>
      <c r="G394" s="6" t="s">
        <v>184</v>
      </c>
      <c r="H394" s="13">
        <v>46</v>
      </c>
      <c r="J394" t="str">
        <f>IFERROR(VLOOKUP(E394,'Affine Heat Rates'!B:E, 3, FALSE), "")</f>
        <v/>
      </c>
      <c r="K394" t="str">
        <f>IFERROR(VLOOKUP(E394,'Affine Heat Rates'!B:E, 4, FALSE), "")</f>
        <v/>
      </c>
      <c r="L394" t="str">
        <f>IFERROR(VLOOKUP(E394,'Max Ramp Rates'!B:E,3,FALSE), "")</f>
        <v/>
      </c>
      <c r="M394" t="str">
        <f>IFERROR(VLOOKUP(E394,'Max Ramp Rates'!B:E,4,FALSE), "")</f>
        <v/>
      </c>
      <c r="N394" t="str">
        <f>IFERROR(VLOOKUP(E394, 'Generation limits'!B:C, 2, FALSE),"")</f>
        <v/>
      </c>
      <c r="O394" t="str">
        <f>IFERROR(VLOOKUP(E394, 'Min Up&amp;Down Times'!B:D, 3, FALSE),"")</f>
        <v/>
      </c>
    </row>
    <row r="395" spans="1:15">
      <c r="A395" t="s">
        <v>15</v>
      </c>
      <c r="B395" s="6" t="s">
        <v>632</v>
      </c>
      <c r="C395" s="6" t="s">
        <v>588</v>
      </c>
      <c r="D395" s="6" t="s">
        <v>588</v>
      </c>
      <c r="E395" s="6" t="s">
        <v>633</v>
      </c>
      <c r="F395" s="6" t="s">
        <v>110</v>
      </c>
      <c r="G395" s="6" t="s">
        <v>111</v>
      </c>
      <c r="H395" s="14">
        <v>62</v>
      </c>
      <c r="J395" t="str">
        <f>IFERROR(VLOOKUP(E395,'Affine Heat Rates'!B:E, 3, FALSE), "")</f>
        <v/>
      </c>
      <c r="K395" t="str">
        <f>IFERROR(VLOOKUP(E395,'Affine Heat Rates'!B:E, 4, FALSE), "")</f>
        <v/>
      </c>
      <c r="L395" t="str">
        <f>IFERROR(VLOOKUP(E395,'Max Ramp Rates'!B:E,3,FALSE), "")</f>
        <v/>
      </c>
      <c r="M395" t="str">
        <f>IFERROR(VLOOKUP(E395,'Max Ramp Rates'!B:E,4,FALSE), "")</f>
        <v/>
      </c>
      <c r="N395" t="str">
        <f>IFERROR(VLOOKUP(E395, 'Generation limits'!B:C, 2, FALSE),"")</f>
        <v/>
      </c>
      <c r="O395" t="str">
        <f>IFERROR(VLOOKUP(E395, 'Min Up&amp;Down Times'!B:D, 3, FALSE),"")</f>
        <v/>
      </c>
    </row>
    <row r="396" spans="1:15">
      <c r="A396" t="s">
        <v>15</v>
      </c>
      <c r="B396" s="6" t="s">
        <v>634</v>
      </c>
      <c r="C396" s="6" t="s">
        <v>588</v>
      </c>
      <c r="D396" s="6" t="s">
        <v>588</v>
      </c>
      <c r="E396" s="6" t="s">
        <v>635</v>
      </c>
      <c r="F396" s="6" t="s">
        <v>110</v>
      </c>
      <c r="G396" s="6" t="s">
        <v>111</v>
      </c>
      <c r="H396" s="13">
        <v>56.7</v>
      </c>
      <c r="J396" t="str">
        <f>IFERROR(VLOOKUP(E396,'Affine Heat Rates'!B:E, 3, FALSE), "")</f>
        <v/>
      </c>
      <c r="K396" t="str">
        <f>IFERROR(VLOOKUP(E396,'Affine Heat Rates'!B:E, 4, FALSE), "")</f>
        <v/>
      </c>
      <c r="L396" t="str">
        <f>IFERROR(VLOOKUP(E396,'Max Ramp Rates'!B:E,3,FALSE), "")</f>
        <v/>
      </c>
      <c r="M396" t="str">
        <f>IFERROR(VLOOKUP(E396,'Max Ramp Rates'!B:E,4,FALSE), "")</f>
        <v/>
      </c>
      <c r="N396" t="str">
        <f>IFERROR(VLOOKUP(E396, 'Generation limits'!B:C, 2, FALSE),"")</f>
        <v/>
      </c>
      <c r="O396" t="str">
        <f>IFERROR(VLOOKUP(E396, 'Min Up&amp;Down Times'!B:D, 3, FALSE),"")</f>
        <v/>
      </c>
    </row>
    <row r="397" spans="1:15">
      <c r="A397" t="s">
        <v>15</v>
      </c>
      <c r="B397" s="6" t="s">
        <v>636</v>
      </c>
      <c r="C397" s="6" t="s">
        <v>588</v>
      </c>
      <c r="D397" s="6" t="s">
        <v>588</v>
      </c>
      <c r="E397" s="6" t="s">
        <v>637</v>
      </c>
      <c r="F397" s="6" t="s">
        <v>110</v>
      </c>
      <c r="G397" s="6" t="s">
        <v>111</v>
      </c>
      <c r="H397" s="14">
        <v>88.199999999999989</v>
      </c>
      <c r="J397" t="str">
        <f>IFERROR(VLOOKUP(E397,'Affine Heat Rates'!B:E, 3, FALSE), "")</f>
        <v/>
      </c>
      <c r="K397" t="str">
        <f>IFERROR(VLOOKUP(E397,'Affine Heat Rates'!B:E, 4, FALSE), "")</f>
        <v/>
      </c>
      <c r="L397" t="str">
        <f>IFERROR(VLOOKUP(E397,'Max Ramp Rates'!B:E,3,FALSE), "")</f>
        <v/>
      </c>
      <c r="M397" t="str">
        <f>IFERROR(VLOOKUP(E397,'Max Ramp Rates'!B:E,4,FALSE), "")</f>
        <v/>
      </c>
      <c r="N397" t="str">
        <f>IFERROR(VLOOKUP(E397, 'Generation limits'!B:C, 2, FALSE),"")</f>
        <v/>
      </c>
      <c r="O397" t="str">
        <f>IFERROR(VLOOKUP(E397, 'Min Up&amp;Down Times'!B:D, 3, FALSE),"")</f>
        <v/>
      </c>
    </row>
    <row r="398" spans="1:15">
      <c r="A398" t="s">
        <v>15</v>
      </c>
      <c r="B398" s="6" t="s">
        <v>638</v>
      </c>
      <c r="C398" s="6" t="s">
        <v>588</v>
      </c>
      <c r="D398" s="6" t="s">
        <v>588</v>
      </c>
      <c r="E398" s="6" t="s">
        <v>639</v>
      </c>
      <c r="F398" s="6" t="s">
        <v>110</v>
      </c>
      <c r="G398" s="6" t="s">
        <v>111</v>
      </c>
      <c r="H398" s="13">
        <v>35</v>
      </c>
      <c r="J398" t="str">
        <f>IFERROR(VLOOKUP(E398,'Affine Heat Rates'!B:E, 3, FALSE), "")</f>
        <v/>
      </c>
      <c r="K398" t="str">
        <f>IFERROR(VLOOKUP(E398,'Affine Heat Rates'!B:E, 4, FALSE), "")</f>
        <v/>
      </c>
      <c r="L398" t="str">
        <f>IFERROR(VLOOKUP(E398,'Max Ramp Rates'!B:E,3,FALSE), "")</f>
        <v/>
      </c>
      <c r="M398" t="str">
        <f>IFERROR(VLOOKUP(E398,'Max Ramp Rates'!B:E,4,FALSE), "")</f>
        <v/>
      </c>
      <c r="N398" t="str">
        <f>IFERROR(VLOOKUP(E398, 'Generation limits'!B:C, 2, FALSE),"")</f>
        <v/>
      </c>
      <c r="O398" t="str">
        <f>IFERROR(VLOOKUP(E398, 'Min Up&amp;Down Times'!B:D, 3, FALSE),"")</f>
        <v/>
      </c>
    </row>
    <row r="399" spans="1:15">
      <c r="A399" t="s">
        <v>15</v>
      </c>
      <c r="B399" s="6" t="s">
        <v>640</v>
      </c>
      <c r="C399" s="6" t="s">
        <v>588</v>
      </c>
      <c r="D399" s="6" t="s">
        <v>588</v>
      </c>
      <c r="E399" s="6" t="s">
        <v>641</v>
      </c>
      <c r="F399" s="6" t="s">
        <v>110</v>
      </c>
      <c r="G399" s="6" t="s">
        <v>111</v>
      </c>
      <c r="H399" s="14">
        <v>62.999999999999993</v>
      </c>
      <c r="J399" t="str">
        <f>IFERROR(VLOOKUP(E399,'Affine Heat Rates'!B:E, 3, FALSE), "")</f>
        <v/>
      </c>
      <c r="K399" t="str">
        <f>IFERROR(VLOOKUP(E399,'Affine Heat Rates'!B:E, 4, FALSE), "")</f>
        <v/>
      </c>
      <c r="L399" t="str">
        <f>IFERROR(VLOOKUP(E399,'Max Ramp Rates'!B:E,3,FALSE), "")</f>
        <v/>
      </c>
      <c r="M399" t="str">
        <f>IFERROR(VLOOKUP(E399,'Max Ramp Rates'!B:E,4,FALSE), "")</f>
        <v/>
      </c>
      <c r="N399" t="str">
        <f>IFERROR(VLOOKUP(E399, 'Generation limits'!B:C, 2, FALSE),"")</f>
        <v/>
      </c>
      <c r="O399" t="str">
        <f>IFERROR(VLOOKUP(E399, 'Min Up&amp;Down Times'!B:D, 3, FALSE),"")</f>
        <v/>
      </c>
    </row>
    <row r="400" spans="1:15">
      <c r="A400" t="s">
        <v>15</v>
      </c>
      <c r="B400" s="6" t="s">
        <v>642</v>
      </c>
      <c r="C400" s="6" t="s">
        <v>588</v>
      </c>
      <c r="D400" s="6" t="s">
        <v>588</v>
      </c>
      <c r="E400" s="6" t="s">
        <v>643</v>
      </c>
      <c r="F400" s="6" t="s">
        <v>110</v>
      </c>
      <c r="G400" s="6" t="s">
        <v>111</v>
      </c>
      <c r="H400" s="13">
        <v>47.599999999999994</v>
      </c>
      <c r="J400" t="str">
        <f>IFERROR(VLOOKUP(E400,'Affine Heat Rates'!B:E, 3, FALSE), "")</f>
        <v/>
      </c>
      <c r="K400" t="str">
        <f>IFERROR(VLOOKUP(E400,'Affine Heat Rates'!B:E, 4, FALSE), "")</f>
        <v/>
      </c>
      <c r="L400" t="str">
        <f>IFERROR(VLOOKUP(E400,'Max Ramp Rates'!B:E,3,FALSE), "")</f>
        <v/>
      </c>
      <c r="M400" t="str">
        <f>IFERROR(VLOOKUP(E400,'Max Ramp Rates'!B:E,4,FALSE), "")</f>
        <v/>
      </c>
      <c r="N400" t="str">
        <f>IFERROR(VLOOKUP(E400, 'Generation limits'!B:C, 2, FALSE),"")</f>
        <v/>
      </c>
      <c r="O400" t="str">
        <f>IFERROR(VLOOKUP(E400, 'Min Up&amp;Down Times'!B:D, 3, FALSE),"")</f>
        <v/>
      </c>
    </row>
    <row r="401" spans="1:15">
      <c r="A401" t="s">
        <v>15</v>
      </c>
      <c r="B401" s="6" t="s">
        <v>644</v>
      </c>
      <c r="C401" s="6" t="s">
        <v>588</v>
      </c>
      <c r="D401" s="6" t="s">
        <v>588</v>
      </c>
      <c r="E401" s="6" t="s">
        <v>645</v>
      </c>
      <c r="F401" s="6" t="s">
        <v>110</v>
      </c>
      <c r="G401" s="6" t="s">
        <v>111</v>
      </c>
      <c r="H401" s="14">
        <v>100</v>
      </c>
      <c r="J401" t="str">
        <f>IFERROR(VLOOKUP(E401,'Affine Heat Rates'!B:E, 3, FALSE), "")</f>
        <v/>
      </c>
      <c r="K401" t="str">
        <f>IFERROR(VLOOKUP(E401,'Affine Heat Rates'!B:E, 4, FALSE), "")</f>
        <v/>
      </c>
      <c r="L401" t="str">
        <f>IFERROR(VLOOKUP(E401,'Max Ramp Rates'!B:E,3,FALSE), "")</f>
        <v/>
      </c>
      <c r="M401" t="str">
        <f>IFERROR(VLOOKUP(E401,'Max Ramp Rates'!B:E,4,FALSE), "")</f>
        <v/>
      </c>
      <c r="N401" t="str">
        <f>IFERROR(VLOOKUP(E401, 'Generation limits'!B:C, 2, FALSE),"")</f>
        <v/>
      </c>
      <c r="O401" t="str">
        <f>IFERROR(VLOOKUP(E401, 'Min Up&amp;Down Times'!B:D, 3, FALSE),"")</f>
        <v/>
      </c>
    </row>
    <row r="402" spans="1:15">
      <c r="A402" t="s">
        <v>15</v>
      </c>
      <c r="B402" s="6" t="s">
        <v>646</v>
      </c>
      <c r="C402" s="6" t="s">
        <v>588</v>
      </c>
      <c r="D402" s="6" t="s">
        <v>588</v>
      </c>
      <c r="E402" s="6" t="s">
        <v>647</v>
      </c>
      <c r="F402" s="6" t="s">
        <v>110</v>
      </c>
      <c r="G402" s="6" t="s">
        <v>111</v>
      </c>
      <c r="H402" s="13">
        <v>100</v>
      </c>
      <c r="J402" t="str">
        <f>IFERROR(VLOOKUP(E402,'Affine Heat Rates'!B:E, 3, FALSE), "")</f>
        <v/>
      </c>
      <c r="K402" t="str">
        <f>IFERROR(VLOOKUP(E402,'Affine Heat Rates'!B:E, 4, FALSE), "")</f>
        <v/>
      </c>
      <c r="L402" t="str">
        <f>IFERROR(VLOOKUP(E402,'Max Ramp Rates'!B:E,3,FALSE), "")</f>
        <v/>
      </c>
      <c r="M402" t="str">
        <f>IFERROR(VLOOKUP(E402,'Max Ramp Rates'!B:E,4,FALSE), "")</f>
        <v/>
      </c>
      <c r="N402" t="str">
        <f>IFERROR(VLOOKUP(E402, 'Generation limits'!B:C, 2, FALSE),"")</f>
        <v/>
      </c>
      <c r="O402" t="str">
        <f>IFERROR(VLOOKUP(E402, 'Min Up&amp;Down Times'!B:D, 3, FALSE),"")</f>
        <v/>
      </c>
    </row>
    <row r="403" spans="1:15">
      <c r="A403" t="s">
        <v>15</v>
      </c>
      <c r="B403" s="6" t="s">
        <v>648</v>
      </c>
      <c r="C403" s="6" t="s">
        <v>588</v>
      </c>
      <c r="D403" s="6" t="s">
        <v>588</v>
      </c>
      <c r="E403" s="6" t="s">
        <v>649</v>
      </c>
      <c r="F403" s="6" t="s">
        <v>110</v>
      </c>
      <c r="G403" s="6" t="s">
        <v>111</v>
      </c>
      <c r="H403" s="14">
        <v>108.99</v>
      </c>
      <c r="J403" t="str">
        <f>IFERROR(VLOOKUP(E403,'Affine Heat Rates'!B:E, 3, FALSE), "")</f>
        <v/>
      </c>
      <c r="K403" t="str">
        <f>IFERROR(VLOOKUP(E403,'Affine Heat Rates'!B:E, 4, FALSE), "")</f>
        <v/>
      </c>
      <c r="L403" t="str">
        <f>IFERROR(VLOOKUP(E403,'Max Ramp Rates'!B:E,3,FALSE), "")</f>
        <v/>
      </c>
      <c r="M403" t="str">
        <f>IFERROR(VLOOKUP(E403,'Max Ramp Rates'!B:E,4,FALSE), "")</f>
        <v/>
      </c>
      <c r="N403" t="str">
        <f>IFERROR(VLOOKUP(E403, 'Generation limits'!B:C, 2, FALSE),"")</f>
        <v/>
      </c>
      <c r="O403" t="str">
        <f>IFERROR(VLOOKUP(E403, 'Min Up&amp;Down Times'!B:D, 3, FALSE),"")</f>
        <v/>
      </c>
    </row>
    <row r="404" spans="1:15">
      <c r="A404" t="s">
        <v>15</v>
      </c>
      <c r="B404" s="6" t="s">
        <v>650</v>
      </c>
      <c r="C404" s="6" t="s">
        <v>588</v>
      </c>
      <c r="D404" s="6" t="s">
        <v>588</v>
      </c>
      <c r="E404" s="6" t="s">
        <v>651</v>
      </c>
      <c r="F404" s="6" t="s">
        <v>110</v>
      </c>
      <c r="G404" s="6" t="s">
        <v>184</v>
      </c>
      <c r="H404" s="13">
        <v>80.5</v>
      </c>
      <c r="J404" t="str">
        <f>IFERROR(VLOOKUP(E404,'Affine Heat Rates'!B:E, 3, FALSE), "")</f>
        <v/>
      </c>
      <c r="K404" t="str">
        <f>IFERROR(VLOOKUP(E404,'Affine Heat Rates'!B:E, 4, FALSE), "")</f>
        <v/>
      </c>
      <c r="L404" t="str">
        <f>IFERROR(VLOOKUP(E404,'Max Ramp Rates'!B:E,3,FALSE), "")</f>
        <v/>
      </c>
      <c r="M404" t="str">
        <f>IFERROR(VLOOKUP(E404,'Max Ramp Rates'!B:E,4,FALSE), "")</f>
        <v/>
      </c>
      <c r="N404" t="str">
        <f>IFERROR(VLOOKUP(E404, 'Generation limits'!B:C, 2, FALSE),"")</f>
        <v/>
      </c>
      <c r="O404" t="str">
        <f>IFERROR(VLOOKUP(E404, 'Min Up&amp;Down Times'!B:D, 3, FALSE),"")</f>
        <v/>
      </c>
    </row>
    <row r="405" spans="1:15">
      <c r="A405" t="s">
        <v>15</v>
      </c>
      <c r="B405" s="6" t="s">
        <v>652</v>
      </c>
      <c r="C405" s="6" t="s">
        <v>588</v>
      </c>
      <c r="D405" s="6" t="s">
        <v>588</v>
      </c>
      <c r="E405" s="6" t="s">
        <v>653</v>
      </c>
      <c r="F405" s="6" t="s">
        <v>110</v>
      </c>
      <c r="G405" s="6" t="s">
        <v>184</v>
      </c>
      <c r="H405" s="14">
        <v>159</v>
      </c>
      <c r="J405" t="str">
        <f>IFERROR(VLOOKUP(E405,'Affine Heat Rates'!B:E, 3, FALSE), "")</f>
        <v/>
      </c>
      <c r="K405" t="str">
        <f>IFERROR(VLOOKUP(E405,'Affine Heat Rates'!B:E, 4, FALSE), "")</f>
        <v/>
      </c>
      <c r="L405" t="str">
        <f>IFERROR(VLOOKUP(E405,'Max Ramp Rates'!B:E,3,FALSE), "")</f>
        <v/>
      </c>
      <c r="M405" t="str">
        <f>IFERROR(VLOOKUP(E405,'Max Ramp Rates'!B:E,4,FALSE), "")</f>
        <v/>
      </c>
      <c r="N405" t="str">
        <f>IFERROR(VLOOKUP(E405, 'Generation limits'!B:C, 2, FALSE),"")</f>
        <v/>
      </c>
      <c r="O405" t="str">
        <f>IFERROR(VLOOKUP(E405, 'Min Up&amp;Down Times'!B:D, 3, FALSE),"")</f>
        <v/>
      </c>
    </row>
    <row r="406" spans="1:15">
      <c r="A406" t="s">
        <v>15</v>
      </c>
      <c r="B406" s="6" t="s">
        <v>654</v>
      </c>
      <c r="C406" s="6" t="s">
        <v>588</v>
      </c>
      <c r="D406" s="6" t="s">
        <v>588</v>
      </c>
      <c r="E406" s="6" t="s">
        <v>655</v>
      </c>
      <c r="F406" s="6" t="s">
        <v>110</v>
      </c>
      <c r="G406" s="6" t="s">
        <v>184</v>
      </c>
      <c r="H406" s="13">
        <v>39</v>
      </c>
      <c r="J406" t="str">
        <f>IFERROR(VLOOKUP(E406,'Affine Heat Rates'!B:E, 3, FALSE), "")</f>
        <v/>
      </c>
      <c r="K406" t="str">
        <f>IFERROR(VLOOKUP(E406,'Affine Heat Rates'!B:E, 4, FALSE), "")</f>
        <v/>
      </c>
      <c r="L406" t="str">
        <f>IFERROR(VLOOKUP(E406,'Max Ramp Rates'!B:E,3,FALSE), "")</f>
        <v/>
      </c>
      <c r="M406" t="str">
        <f>IFERROR(VLOOKUP(E406,'Max Ramp Rates'!B:E,4,FALSE), "")</f>
        <v/>
      </c>
      <c r="N406" t="str">
        <f>IFERROR(VLOOKUP(E406, 'Generation limits'!B:C, 2, FALSE),"")</f>
        <v/>
      </c>
      <c r="O406" t="str">
        <f>IFERROR(VLOOKUP(E406, 'Min Up&amp;Down Times'!B:D, 3, FALSE),"")</f>
        <v/>
      </c>
    </row>
    <row r="407" spans="1:15">
      <c r="A407" t="s">
        <v>15</v>
      </c>
      <c r="B407" s="6" t="s">
        <v>656</v>
      </c>
      <c r="C407" s="6" t="s">
        <v>588</v>
      </c>
      <c r="D407" s="6" t="s">
        <v>588</v>
      </c>
      <c r="E407" s="6" t="s">
        <v>657</v>
      </c>
      <c r="F407" s="6" t="s">
        <v>110</v>
      </c>
      <c r="G407" s="6" t="s">
        <v>111</v>
      </c>
      <c r="H407" s="14">
        <v>126</v>
      </c>
      <c r="J407" t="str">
        <f>IFERROR(VLOOKUP(E407,'Affine Heat Rates'!B:E, 3, FALSE), "")</f>
        <v/>
      </c>
      <c r="K407" t="str">
        <f>IFERROR(VLOOKUP(E407,'Affine Heat Rates'!B:E, 4, FALSE), "")</f>
        <v/>
      </c>
      <c r="L407" t="str">
        <f>IFERROR(VLOOKUP(E407,'Max Ramp Rates'!B:E,3,FALSE), "")</f>
        <v/>
      </c>
      <c r="M407" t="str">
        <f>IFERROR(VLOOKUP(E407,'Max Ramp Rates'!B:E,4,FALSE), "")</f>
        <v/>
      </c>
      <c r="N407" t="str">
        <f>IFERROR(VLOOKUP(E407, 'Generation limits'!B:C, 2, FALSE),"")</f>
        <v/>
      </c>
      <c r="O407" t="str">
        <f>IFERROR(VLOOKUP(E407, 'Min Up&amp;Down Times'!B:D, 3, FALSE),"")</f>
        <v/>
      </c>
    </row>
    <row r="408" spans="1:15">
      <c r="A408" t="s">
        <v>15</v>
      </c>
      <c r="B408" s="6" t="s">
        <v>658</v>
      </c>
      <c r="C408" s="6" t="s">
        <v>588</v>
      </c>
      <c r="D408" s="6" t="s">
        <v>588</v>
      </c>
      <c r="E408" s="6" t="s">
        <v>659</v>
      </c>
      <c r="F408" s="6" t="s">
        <v>110</v>
      </c>
      <c r="G408" s="6" t="s">
        <v>111</v>
      </c>
      <c r="H408" s="13">
        <v>86.4</v>
      </c>
      <c r="J408" t="str">
        <f>IFERROR(VLOOKUP(E408,'Affine Heat Rates'!B:E, 3, FALSE), "")</f>
        <v/>
      </c>
      <c r="K408" t="str">
        <f>IFERROR(VLOOKUP(E408,'Affine Heat Rates'!B:E, 4, FALSE), "")</f>
        <v/>
      </c>
      <c r="L408" t="str">
        <f>IFERROR(VLOOKUP(E408,'Max Ramp Rates'!B:E,3,FALSE), "")</f>
        <v/>
      </c>
      <c r="M408" t="str">
        <f>IFERROR(VLOOKUP(E408,'Max Ramp Rates'!B:E,4,FALSE), "")</f>
        <v/>
      </c>
      <c r="N408" t="str">
        <f>IFERROR(VLOOKUP(E408, 'Generation limits'!B:C, 2, FALSE),"")</f>
        <v/>
      </c>
      <c r="O408" t="str">
        <f>IFERROR(VLOOKUP(E408, 'Min Up&amp;Down Times'!B:D, 3, FALSE),"")</f>
        <v/>
      </c>
    </row>
    <row r="409" spans="1:15">
      <c r="A409" t="s">
        <v>15</v>
      </c>
      <c r="B409" s="6" t="s">
        <v>660</v>
      </c>
      <c r="C409" s="6" t="s">
        <v>588</v>
      </c>
      <c r="D409" s="6" t="s">
        <v>588</v>
      </c>
      <c r="E409" s="6" t="s">
        <v>661</v>
      </c>
      <c r="F409" s="6" t="s">
        <v>110</v>
      </c>
      <c r="G409" s="6" t="s">
        <v>111</v>
      </c>
      <c r="H409" s="14">
        <v>70</v>
      </c>
      <c r="J409" t="str">
        <f>IFERROR(VLOOKUP(E409,'Affine Heat Rates'!B:E, 3, FALSE), "")</f>
        <v/>
      </c>
      <c r="K409" t="str">
        <f>IFERROR(VLOOKUP(E409,'Affine Heat Rates'!B:E, 4, FALSE), "")</f>
        <v/>
      </c>
      <c r="L409" t="str">
        <f>IFERROR(VLOOKUP(E409,'Max Ramp Rates'!B:E,3,FALSE), "")</f>
        <v/>
      </c>
      <c r="M409" t="str">
        <f>IFERROR(VLOOKUP(E409,'Max Ramp Rates'!B:E,4,FALSE), "")</f>
        <v/>
      </c>
      <c r="N409" t="str">
        <f>IFERROR(VLOOKUP(E409, 'Generation limits'!B:C, 2, FALSE),"")</f>
        <v/>
      </c>
      <c r="O409" t="str">
        <f>IFERROR(VLOOKUP(E409, 'Min Up&amp;Down Times'!B:D, 3, FALSE),"")</f>
        <v/>
      </c>
    </row>
    <row r="410" spans="1:15">
      <c r="A410" t="s">
        <v>15</v>
      </c>
      <c r="B410" s="6" t="s">
        <v>662</v>
      </c>
      <c r="C410" s="6" t="s">
        <v>588</v>
      </c>
      <c r="D410" s="6" t="s">
        <v>588</v>
      </c>
      <c r="E410" s="6" t="s">
        <v>662</v>
      </c>
      <c r="F410" s="6" t="s">
        <v>110</v>
      </c>
      <c r="G410" s="6" t="s">
        <v>111</v>
      </c>
      <c r="H410" s="13">
        <v>210</v>
      </c>
      <c r="J410" t="str">
        <f>IFERROR(VLOOKUP(E410,'Affine Heat Rates'!B:E, 3, FALSE), "")</f>
        <v/>
      </c>
      <c r="K410" t="str">
        <f>IFERROR(VLOOKUP(E410,'Affine Heat Rates'!B:E, 4, FALSE), "")</f>
        <v/>
      </c>
      <c r="L410" t="str">
        <f>IFERROR(VLOOKUP(E410,'Max Ramp Rates'!B:E,3,FALSE), "")</f>
        <v/>
      </c>
      <c r="M410" t="str">
        <f>IFERROR(VLOOKUP(E410,'Max Ramp Rates'!B:E,4,FALSE), "")</f>
        <v/>
      </c>
      <c r="N410" t="str">
        <f>IFERROR(VLOOKUP(E410, 'Generation limits'!B:C, 2, FALSE),"")</f>
        <v/>
      </c>
      <c r="O410" t="str">
        <f>IFERROR(VLOOKUP(E410, 'Min Up&amp;Down Times'!B:D, 3, FALSE),"")</f>
        <v/>
      </c>
    </row>
    <row r="411" spans="1:15">
      <c r="A411" t="s">
        <v>15</v>
      </c>
      <c r="B411" s="6" t="s">
        <v>663</v>
      </c>
      <c r="C411" s="6" t="s">
        <v>588</v>
      </c>
      <c r="D411" s="6" t="s">
        <v>588</v>
      </c>
      <c r="E411" s="6" t="s">
        <v>664</v>
      </c>
      <c r="F411" s="6" t="s">
        <v>110</v>
      </c>
      <c r="G411" s="6" t="s">
        <v>111</v>
      </c>
      <c r="H411" s="14">
        <v>133.19999999999999</v>
      </c>
      <c r="J411" t="str">
        <f>IFERROR(VLOOKUP(E411,'Affine Heat Rates'!B:E, 3, FALSE), "")</f>
        <v/>
      </c>
      <c r="K411" t="str">
        <f>IFERROR(VLOOKUP(E411,'Affine Heat Rates'!B:E, 4, FALSE), "")</f>
        <v/>
      </c>
      <c r="L411" t="str">
        <f>IFERROR(VLOOKUP(E411,'Max Ramp Rates'!B:E,3,FALSE), "")</f>
        <v/>
      </c>
      <c r="M411" t="str">
        <f>IFERROR(VLOOKUP(E411,'Max Ramp Rates'!B:E,4,FALSE), "")</f>
        <v/>
      </c>
      <c r="N411" t="str">
        <f>IFERROR(VLOOKUP(E411, 'Generation limits'!B:C, 2, FALSE),"")</f>
        <v/>
      </c>
      <c r="O411" t="str">
        <f>IFERROR(VLOOKUP(E411, 'Min Up&amp;Down Times'!B:D, 3, FALSE),"")</f>
        <v/>
      </c>
    </row>
    <row r="412" spans="1:15">
      <c r="A412" t="s">
        <v>15</v>
      </c>
      <c r="B412" s="6" t="s">
        <v>663</v>
      </c>
      <c r="C412" s="6" t="s">
        <v>588</v>
      </c>
      <c r="D412" s="6" t="s">
        <v>588</v>
      </c>
      <c r="E412" s="6" t="s">
        <v>665</v>
      </c>
      <c r="F412" s="6" t="s">
        <v>110</v>
      </c>
      <c r="G412" s="6" t="s">
        <v>111</v>
      </c>
      <c r="H412" s="13">
        <v>116.55</v>
      </c>
      <c r="J412" t="str">
        <f>IFERROR(VLOOKUP(E412,'Affine Heat Rates'!B:E, 3, FALSE), "")</f>
        <v/>
      </c>
      <c r="K412" t="str">
        <f>IFERROR(VLOOKUP(E412,'Affine Heat Rates'!B:E, 4, FALSE), "")</f>
        <v/>
      </c>
      <c r="L412" t="str">
        <f>IFERROR(VLOOKUP(E412,'Max Ramp Rates'!B:E,3,FALSE), "")</f>
        <v/>
      </c>
      <c r="M412" t="str">
        <f>IFERROR(VLOOKUP(E412,'Max Ramp Rates'!B:E,4,FALSE), "")</f>
        <v/>
      </c>
      <c r="N412" t="str">
        <f>IFERROR(VLOOKUP(E412, 'Generation limits'!B:C, 2, FALSE),"")</f>
        <v/>
      </c>
      <c r="O412" t="str">
        <f>IFERROR(VLOOKUP(E412, 'Min Up&amp;Down Times'!B:D, 3, FALSE),"")</f>
        <v/>
      </c>
    </row>
    <row r="413" spans="1:15">
      <c r="A413" t="s">
        <v>15</v>
      </c>
      <c r="B413" s="6" t="s">
        <v>666</v>
      </c>
      <c r="C413" s="6" t="s">
        <v>588</v>
      </c>
      <c r="D413" s="6" t="s">
        <v>588</v>
      </c>
      <c r="E413" s="6" t="s">
        <v>667</v>
      </c>
      <c r="F413" s="6" t="s">
        <v>110</v>
      </c>
      <c r="G413" s="6" t="s">
        <v>111</v>
      </c>
      <c r="H413" s="14">
        <v>65.8</v>
      </c>
      <c r="J413" t="str">
        <f>IFERROR(VLOOKUP(E413,'Affine Heat Rates'!B:E, 3, FALSE), "")</f>
        <v/>
      </c>
      <c r="K413" t="str">
        <f>IFERROR(VLOOKUP(E413,'Affine Heat Rates'!B:E, 4, FALSE), "")</f>
        <v/>
      </c>
      <c r="L413" t="str">
        <f>IFERROR(VLOOKUP(E413,'Max Ramp Rates'!B:E,3,FALSE), "")</f>
        <v/>
      </c>
      <c r="M413" t="str">
        <f>IFERROR(VLOOKUP(E413,'Max Ramp Rates'!B:E,4,FALSE), "")</f>
        <v/>
      </c>
      <c r="N413" t="str">
        <f>IFERROR(VLOOKUP(E413, 'Generation limits'!B:C, 2, FALSE),"")</f>
        <v/>
      </c>
      <c r="O413" t="str">
        <f>IFERROR(VLOOKUP(E413, 'Min Up&amp;Down Times'!B:D, 3, FALSE),"")</f>
        <v/>
      </c>
    </row>
    <row r="414" spans="1:15">
      <c r="A414" t="s">
        <v>15</v>
      </c>
      <c r="B414" s="6" t="s">
        <v>668</v>
      </c>
      <c r="C414" s="6" t="s">
        <v>588</v>
      </c>
      <c r="D414" s="6" t="s">
        <v>588</v>
      </c>
      <c r="E414" s="6" t="s">
        <v>669</v>
      </c>
      <c r="F414" s="6" t="s">
        <v>110</v>
      </c>
      <c r="G414" s="6" t="s">
        <v>111</v>
      </c>
      <c r="H414" s="13">
        <v>33</v>
      </c>
      <c r="J414" t="str">
        <f>IFERROR(VLOOKUP(E414,'Affine Heat Rates'!B:E, 3, FALSE), "")</f>
        <v/>
      </c>
      <c r="K414" t="str">
        <f>IFERROR(VLOOKUP(E414,'Affine Heat Rates'!B:E, 4, FALSE), "")</f>
        <v/>
      </c>
      <c r="L414" t="str">
        <f>IFERROR(VLOOKUP(E414,'Max Ramp Rates'!B:E,3,FALSE), "")</f>
        <v/>
      </c>
      <c r="M414" t="str">
        <f>IFERROR(VLOOKUP(E414,'Max Ramp Rates'!B:E,4,FALSE), "")</f>
        <v/>
      </c>
      <c r="N414" t="str">
        <f>IFERROR(VLOOKUP(E414, 'Generation limits'!B:C, 2, FALSE),"")</f>
        <v/>
      </c>
      <c r="O414" t="str">
        <f>IFERROR(VLOOKUP(E414, 'Min Up&amp;Down Times'!B:D, 3, FALSE),"")</f>
        <v/>
      </c>
    </row>
    <row r="415" spans="1:15">
      <c r="A415" t="s">
        <v>15</v>
      </c>
      <c r="B415" s="6" t="s">
        <v>670</v>
      </c>
      <c r="C415" s="6" t="s">
        <v>588</v>
      </c>
      <c r="D415" s="6" t="s">
        <v>588</v>
      </c>
      <c r="E415" s="6" t="s">
        <v>671</v>
      </c>
      <c r="F415" s="6" t="s">
        <v>110</v>
      </c>
      <c r="G415" s="6" t="s">
        <v>111</v>
      </c>
      <c r="H415" s="14">
        <v>9</v>
      </c>
      <c r="J415" t="str">
        <f>IFERROR(VLOOKUP(E415,'Affine Heat Rates'!B:E, 3, FALSE), "")</f>
        <v/>
      </c>
      <c r="K415" t="str">
        <f>IFERROR(VLOOKUP(E415,'Affine Heat Rates'!B:E, 4, FALSE), "")</f>
        <v/>
      </c>
      <c r="L415" t="str">
        <f>IFERROR(VLOOKUP(E415,'Max Ramp Rates'!B:E,3,FALSE), "")</f>
        <v/>
      </c>
      <c r="M415" t="str">
        <f>IFERROR(VLOOKUP(E415,'Max Ramp Rates'!B:E,4,FALSE), "")</f>
        <v/>
      </c>
      <c r="N415" t="str">
        <f>IFERROR(VLOOKUP(E415, 'Generation limits'!B:C, 2, FALSE),"")</f>
        <v/>
      </c>
      <c r="O415" t="str">
        <f>IFERROR(VLOOKUP(E415, 'Min Up&amp;Down Times'!B:D, 3, FALSE),"")</f>
        <v/>
      </c>
    </row>
    <row r="416" spans="1:15">
      <c r="A416" t="s">
        <v>15</v>
      </c>
      <c r="B416" s="6" t="s">
        <v>672</v>
      </c>
      <c r="C416" s="6" t="s">
        <v>588</v>
      </c>
      <c r="D416" s="6" t="s">
        <v>588</v>
      </c>
      <c r="E416" s="6" t="s">
        <v>673</v>
      </c>
      <c r="F416" s="6" t="s">
        <v>110</v>
      </c>
      <c r="G416" s="6" t="s">
        <v>111</v>
      </c>
      <c r="H416" s="13">
        <v>90.75</v>
      </c>
      <c r="J416" t="str">
        <f>IFERROR(VLOOKUP(E416,'Affine Heat Rates'!B:E, 3, FALSE), "")</f>
        <v/>
      </c>
      <c r="K416" t="str">
        <f>IFERROR(VLOOKUP(E416,'Affine Heat Rates'!B:E, 4, FALSE), "")</f>
        <v/>
      </c>
      <c r="L416" t="str">
        <f>IFERROR(VLOOKUP(E416,'Max Ramp Rates'!B:E,3,FALSE), "")</f>
        <v/>
      </c>
      <c r="M416" t="str">
        <f>IFERROR(VLOOKUP(E416,'Max Ramp Rates'!B:E,4,FALSE), "")</f>
        <v/>
      </c>
      <c r="N416" t="str">
        <f>IFERROR(VLOOKUP(E416, 'Generation limits'!B:C, 2, FALSE),"")</f>
        <v/>
      </c>
      <c r="O416" t="str">
        <f>IFERROR(VLOOKUP(E416, 'Min Up&amp;Down Times'!B:D, 3, FALSE),"")</f>
        <v/>
      </c>
    </row>
    <row r="417" spans="1:15">
      <c r="A417" t="s">
        <v>15</v>
      </c>
      <c r="B417" s="6" t="s">
        <v>674</v>
      </c>
      <c r="C417" s="6" t="s">
        <v>588</v>
      </c>
      <c r="D417" s="6" t="s">
        <v>588</v>
      </c>
      <c r="E417" s="6" t="s">
        <v>675</v>
      </c>
      <c r="F417" s="6" t="s">
        <v>110</v>
      </c>
      <c r="G417" s="6" t="s">
        <v>111</v>
      </c>
      <c r="H417" s="14">
        <v>119.36</v>
      </c>
      <c r="J417" t="str">
        <f>IFERROR(VLOOKUP(E417,'Affine Heat Rates'!B:E, 3, FALSE), "")</f>
        <v/>
      </c>
      <c r="K417" t="str">
        <f>IFERROR(VLOOKUP(E417,'Affine Heat Rates'!B:E, 4, FALSE), "")</f>
        <v/>
      </c>
      <c r="L417" t="str">
        <f>IFERROR(VLOOKUP(E417,'Max Ramp Rates'!B:E,3,FALSE), "")</f>
        <v/>
      </c>
      <c r="M417" t="str">
        <f>IFERROR(VLOOKUP(E417,'Max Ramp Rates'!B:E,4,FALSE), "")</f>
        <v/>
      </c>
      <c r="N417" t="str">
        <f>IFERROR(VLOOKUP(E417, 'Generation limits'!B:C, 2, FALSE),"")</f>
        <v/>
      </c>
      <c r="O417" t="str">
        <f>IFERROR(VLOOKUP(E417, 'Min Up&amp;Down Times'!B:D, 3, FALSE),"")</f>
        <v/>
      </c>
    </row>
    <row r="418" spans="1:15">
      <c r="A418" t="s">
        <v>15</v>
      </c>
      <c r="B418" s="6" t="s">
        <v>676</v>
      </c>
      <c r="C418" s="6" t="s">
        <v>588</v>
      </c>
      <c r="D418" s="6" t="s">
        <v>588</v>
      </c>
      <c r="E418" s="6" t="s">
        <v>677</v>
      </c>
      <c r="F418" s="6" t="s">
        <v>119</v>
      </c>
      <c r="G418" s="6" t="s">
        <v>119</v>
      </c>
      <c r="H418" s="13">
        <v>144</v>
      </c>
      <c r="J418" t="str">
        <f>IFERROR(VLOOKUP(E418,'Affine Heat Rates'!B:E, 3, FALSE), "")</f>
        <v/>
      </c>
      <c r="K418" t="str">
        <f>IFERROR(VLOOKUP(E418,'Affine Heat Rates'!B:E, 4, FALSE), "")</f>
        <v/>
      </c>
      <c r="L418" t="str">
        <f>IFERROR(VLOOKUP(E418,'Max Ramp Rates'!B:E,3,FALSE), "")</f>
        <v/>
      </c>
      <c r="M418" t="str">
        <f>IFERROR(VLOOKUP(E418,'Max Ramp Rates'!B:E,4,FALSE), "")</f>
        <v/>
      </c>
      <c r="N418" t="str">
        <f>IFERROR(VLOOKUP(E418, 'Generation limits'!B:C, 2, FALSE),"")</f>
        <v/>
      </c>
      <c r="O418" t="str">
        <f>IFERROR(VLOOKUP(E418, 'Min Up&amp;Down Times'!B:D, 3, FALSE),"")</f>
        <v/>
      </c>
    </row>
    <row r="419" spans="1:15">
      <c r="A419" t="s">
        <v>15</v>
      </c>
      <c r="B419" s="6" t="s">
        <v>678</v>
      </c>
      <c r="C419" s="6" t="s">
        <v>588</v>
      </c>
      <c r="D419" s="6" t="s">
        <v>588</v>
      </c>
      <c r="E419" s="6" t="s">
        <v>679</v>
      </c>
      <c r="F419" s="6" t="s">
        <v>119</v>
      </c>
      <c r="G419" s="6" t="s">
        <v>119</v>
      </c>
      <c r="H419" s="14">
        <v>111.60000000000001</v>
      </c>
      <c r="J419" t="str">
        <f>IFERROR(VLOOKUP(E419,'Affine Heat Rates'!B:E, 3, FALSE), "")</f>
        <v/>
      </c>
      <c r="K419" t="str">
        <f>IFERROR(VLOOKUP(E419,'Affine Heat Rates'!B:E, 4, FALSE), "")</f>
        <v/>
      </c>
      <c r="L419" t="str">
        <f>IFERROR(VLOOKUP(E419,'Max Ramp Rates'!B:E,3,FALSE), "")</f>
        <v/>
      </c>
      <c r="M419" t="str">
        <f>IFERROR(VLOOKUP(E419,'Max Ramp Rates'!B:E,4,FALSE), "")</f>
        <v/>
      </c>
      <c r="N419" t="str">
        <f>IFERROR(VLOOKUP(E419, 'Generation limits'!B:C, 2, FALSE),"")</f>
        <v/>
      </c>
      <c r="O419" t="str">
        <f>IFERROR(VLOOKUP(E419, 'Min Up&amp;Down Times'!B:D, 3, FALSE),"")</f>
        <v/>
      </c>
    </row>
    <row r="420" spans="1:15">
      <c r="A420" t="s">
        <v>15</v>
      </c>
      <c r="B420" s="6" t="s">
        <v>680</v>
      </c>
      <c r="C420" s="6" t="s">
        <v>588</v>
      </c>
      <c r="D420" s="6" t="s">
        <v>588</v>
      </c>
      <c r="E420" s="6" t="s">
        <v>681</v>
      </c>
      <c r="F420" s="6" t="s">
        <v>119</v>
      </c>
      <c r="G420" s="6" t="s">
        <v>119</v>
      </c>
      <c r="H420" s="13">
        <v>168</v>
      </c>
      <c r="J420" t="str">
        <f>IFERROR(VLOOKUP(E420,'Affine Heat Rates'!B:E, 3, FALSE), "")</f>
        <v/>
      </c>
      <c r="K420" t="str">
        <f>IFERROR(VLOOKUP(E420,'Affine Heat Rates'!B:E, 4, FALSE), "")</f>
        <v/>
      </c>
      <c r="L420" t="str">
        <f>IFERROR(VLOOKUP(E420,'Max Ramp Rates'!B:E,3,FALSE), "")</f>
        <v/>
      </c>
      <c r="M420" t="str">
        <f>IFERROR(VLOOKUP(E420,'Max Ramp Rates'!B:E,4,FALSE), "")</f>
        <v/>
      </c>
      <c r="N420" t="str">
        <f>IFERROR(VLOOKUP(E420, 'Generation limits'!B:C, 2, FALSE),"")</f>
        <v/>
      </c>
      <c r="O420" t="str">
        <f>IFERROR(VLOOKUP(E420, 'Min Up&amp;Down Times'!B:D, 3, FALSE),"")</f>
        <v/>
      </c>
    </row>
    <row r="421" spans="1:15">
      <c r="A421" t="s">
        <v>15</v>
      </c>
      <c r="B421" s="6" t="s">
        <v>682</v>
      </c>
      <c r="C421" s="6" t="s">
        <v>588</v>
      </c>
      <c r="D421" s="6" t="s">
        <v>588</v>
      </c>
      <c r="E421" s="6" t="s">
        <v>683</v>
      </c>
      <c r="F421" s="6" t="s">
        <v>119</v>
      </c>
      <c r="G421" s="6" t="s">
        <v>119</v>
      </c>
      <c r="H421" s="14">
        <v>139.75</v>
      </c>
      <c r="J421" t="str">
        <f>IFERROR(VLOOKUP(E421,'Affine Heat Rates'!B:E, 3, FALSE), "")</f>
        <v/>
      </c>
      <c r="K421" t="str">
        <f>IFERROR(VLOOKUP(E421,'Affine Heat Rates'!B:E, 4, FALSE), "")</f>
        <v/>
      </c>
      <c r="L421" t="str">
        <f>IFERROR(VLOOKUP(E421,'Max Ramp Rates'!B:E,3,FALSE), "")</f>
        <v/>
      </c>
      <c r="M421" t="str">
        <f>IFERROR(VLOOKUP(E421,'Max Ramp Rates'!B:E,4,FALSE), "")</f>
        <v/>
      </c>
      <c r="N421" t="str">
        <f>IFERROR(VLOOKUP(E421, 'Generation limits'!B:C, 2, FALSE),"")</f>
        <v/>
      </c>
      <c r="O421" t="str">
        <f>IFERROR(VLOOKUP(E421, 'Min Up&amp;Down Times'!B:D, 3, FALSE),"")</f>
        <v/>
      </c>
    </row>
    <row r="422" spans="1:15">
      <c r="A422" t="s">
        <v>15</v>
      </c>
      <c r="B422" s="6" t="s">
        <v>684</v>
      </c>
      <c r="C422" s="6" t="s">
        <v>588</v>
      </c>
      <c r="D422" s="6" t="s">
        <v>588</v>
      </c>
      <c r="E422" s="6" t="s">
        <v>685</v>
      </c>
      <c r="F422" s="6" t="s">
        <v>75</v>
      </c>
      <c r="G422" s="6" t="s">
        <v>75</v>
      </c>
      <c r="H422" s="13">
        <v>150</v>
      </c>
      <c r="J422" t="str">
        <f>IFERROR(VLOOKUP(E422,'Affine Heat Rates'!B:E, 3, FALSE), "")</f>
        <v/>
      </c>
      <c r="K422" t="str">
        <f>IFERROR(VLOOKUP(E422,'Affine Heat Rates'!B:E, 4, FALSE), "")</f>
        <v/>
      </c>
      <c r="L422" t="str">
        <f>IFERROR(VLOOKUP(E422,'Max Ramp Rates'!B:E,3,FALSE), "")</f>
        <v/>
      </c>
      <c r="M422" t="str">
        <f>IFERROR(VLOOKUP(E422,'Max Ramp Rates'!B:E,4,FALSE), "")</f>
        <v/>
      </c>
      <c r="N422" t="str">
        <f>IFERROR(VLOOKUP(E422, 'Generation limits'!B:C, 2, FALSE),"")</f>
        <v/>
      </c>
      <c r="O422" t="str">
        <f>IFERROR(VLOOKUP(E422, 'Min Up&amp;Down Times'!B:D, 3, FALSE),"")</f>
        <v/>
      </c>
    </row>
    <row r="423" spans="1:15">
      <c r="A423" t="s">
        <v>15</v>
      </c>
      <c r="B423" s="6" t="s">
        <v>686</v>
      </c>
      <c r="C423" s="6" t="s">
        <v>588</v>
      </c>
      <c r="D423" s="6" t="s">
        <v>588</v>
      </c>
      <c r="E423" s="6" t="s">
        <v>687</v>
      </c>
      <c r="F423" s="6" t="s">
        <v>75</v>
      </c>
      <c r="G423" s="6" t="s">
        <v>75</v>
      </c>
      <c r="H423" s="14">
        <v>106.6</v>
      </c>
      <c r="J423" t="str">
        <f>IFERROR(VLOOKUP(E423,'Affine Heat Rates'!B:E, 3, FALSE), "")</f>
        <v/>
      </c>
      <c r="K423" t="str">
        <f>IFERROR(VLOOKUP(E423,'Affine Heat Rates'!B:E, 4, FALSE), "")</f>
        <v/>
      </c>
      <c r="L423" t="str">
        <f>IFERROR(VLOOKUP(E423,'Max Ramp Rates'!B:E,3,FALSE), "")</f>
        <v/>
      </c>
      <c r="M423" t="str">
        <f>IFERROR(VLOOKUP(E423,'Max Ramp Rates'!B:E,4,FALSE), "")</f>
        <v/>
      </c>
      <c r="N423" t="str">
        <f>IFERROR(VLOOKUP(E423, 'Generation limits'!B:C, 2, FALSE),"")</f>
        <v/>
      </c>
      <c r="O423" t="str">
        <f>IFERROR(VLOOKUP(E423, 'Min Up&amp;Down Times'!B:D, 3, FALSE),"")</f>
        <v/>
      </c>
    </row>
    <row r="424" spans="1:15">
      <c r="A424" t="s">
        <v>15</v>
      </c>
      <c r="B424" s="6" t="s">
        <v>688</v>
      </c>
      <c r="C424" s="6" t="s">
        <v>588</v>
      </c>
      <c r="D424" s="6" t="s">
        <v>588</v>
      </c>
      <c r="E424" s="6" t="s">
        <v>689</v>
      </c>
      <c r="F424" s="6" t="s">
        <v>75</v>
      </c>
      <c r="G424" s="6" t="s">
        <v>75</v>
      </c>
      <c r="H424" s="13">
        <v>175.91300000000001</v>
      </c>
      <c r="J424" t="str">
        <f>IFERROR(VLOOKUP(E424,'Affine Heat Rates'!B:E, 3, FALSE), "")</f>
        <v/>
      </c>
      <c r="K424" t="str">
        <f>IFERROR(VLOOKUP(E424,'Affine Heat Rates'!B:E, 4, FALSE), "")</f>
        <v/>
      </c>
      <c r="L424" t="str">
        <f>IFERROR(VLOOKUP(E424,'Max Ramp Rates'!B:E,3,FALSE), "")</f>
        <v/>
      </c>
      <c r="M424" t="str">
        <f>IFERROR(VLOOKUP(E424,'Max Ramp Rates'!B:E,4,FALSE), "")</f>
        <v/>
      </c>
      <c r="N424" t="str">
        <f>IFERROR(VLOOKUP(E424, 'Generation limits'!B:C, 2, FALSE),"")</f>
        <v/>
      </c>
      <c r="O424" t="str">
        <f>IFERROR(VLOOKUP(E424, 'Min Up&amp;Down Times'!B:D, 3, FALSE),"")</f>
        <v/>
      </c>
    </row>
    <row r="425" spans="1:15">
      <c r="A425" t="s">
        <v>15</v>
      </c>
      <c r="B425" s="6" t="s">
        <v>688</v>
      </c>
      <c r="C425" s="6" t="s">
        <v>588</v>
      </c>
      <c r="D425" s="6" t="s">
        <v>588</v>
      </c>
      <c r="E425" s="6" t="s">
        <v>690</v>
      </c>
      <c r="F425" s="6" t="s">
        <v>75</v>
      </c>
      <c r="G425" s="6" t="s">
        <v>75</v>
      </c>
      <c r="H425" s="14">
        <v>106.366</v>
      </c>
      <c r="J425" t="str">
        <f>IFERROR(VLOOKUP(E425,'Affine Heat Rates'!B:E, 3, FALSE), "")</f>
        <v/>
      </c>
      <c r="K425" t="str">
        <f>IFERROR(VLOOKUP(E425,'Affine Heat Rates'!B:E, 4, FALSE), "")</f>
        <v/>
      </c>
      <c r="L425" t="str">
        <f>IFERROR(VLOOKUP(E425,'Max Ramp Rates'!B:E,3,FALSE), "")</f>
        <v/>
      </c>
      <c r="M425" t="str">
        <f>IFERROR(VLOOKUP(E425,'Max Ramp Rates'!B:E,4,FALSE), "")</f>
        <v/>
      </c>
      <c r="N425" t="str">
        <f>IFERROR(VLOOKUP(E425, 'Generation limits'!B:C, 2, FALSE),"")</f>
        <v/>
      </c>
      <c r="O425" t="str">
        <f>IFERROR(VLOOKUP(E425, 'Min Up&amp;Down Times'!B:D, 3, FALSE),"")</f>
        <v/>
      </c>
    </row>
    <row r="426" spans="1:15">
      <c r="A426" t="s">
        <v>15</v>
      </c>
      <c r="B426" s="6" t="s">
        <v>691</v>
      </c>
      <c r="C426" s="6" t="s">
        <v>588</v>
      </c>
      <c r="D426" s="6" t="s">
        <v>588</v>
      </c>
      <c r="E426" s="6" t="s">
        <v>692</v>
      </c>
      <c r="F426" s="6" t="s">
        <v>75</v>
      </c>
      <c r="G426" s="6" t="s">
        <v>75</v>
      </c>
      <c r="H426" s="13">
        <v>204.4</v>
      </c>
      <c r="J426" t="str">
        <f>IFERROR(VLOOKUP(E426,'Affine Heat Rates'!B:E, 3, FALSE), "")</f>
        <v/>
      </c>
      <c r="K426" t="str">
        <f>IFERROR(VLOOKUP(E426,'Affine Heat Rates'!B:E, 4, FALSE), "")</f>
        <v/>
      </c>
      <c r="L426" t="str">
        <f>IFERROR(VLOOKUP(E426,'Max Ramp Rates'!B:E,3,FALSE), "")</f>
        <v/>
      </c>
      <c r="M426" t="str">
        <f>IFERROR(VLOOKUP(E426,'Max Ramp Rates'!B:E,4,FALSE), "")</f>
        <v/>
      </c>
      <c r="N426" t="str">
        <f>IFERROR(VLOOKUP(E426, 'Generation limits'!B:C, 2, FALSE),"")</f>
        <v/>
      </c>
      <c r="O426" t="str">
        <f>IFERROR(VLOOKUP(E426, 'Min Up&amp;Down Times'!B:D, 3, FALSE),"")</f>
        <v/>
      </c>
    </row>
    <row r="427" spans="1:15">
      <c r="A427" t="s">
        <v>15</v>
      </c>
      <c r="B427" s="6" t="s">
        <v>693</v>
      </c>
      <c r="C427" s="6" t="s">
        <v>588</v>
      </c>
      <c r="D427" s="6" t="s">
        <v>588</v>
      </c>
      <c r="E427" s="6" t="s">
        <v>694</v>
      </c>
      <c r="F427" s="6" t="s">
        <v>75</v>
      </c>
      <c r="G427" s="6" t="s">
        <v>75</v>
      </c>
      <c r="H427" s="14">
        <v>52.5</v>
      </c>
      <c r="J427" t="str">
        <f>IFERROR(VLOOKUP(E427,'Affine Heat Rates'!B:E, 3, FALSE), "")</f>
        <v/>
      </c>
      <c r="K427" t="str">
        <f>IFERROR(VLOOKUP(E427,'Affine Heat Rates'!B:E, 4, FALSE), "")</f>
        <v/>
      </c>
      <c r="L427" t="str">
        <f>IFERROR(VLOOKUP(E427,'Max Ramp Rates'!B:E,3,FALSE), "")</f>
        <v/>
      </c>
      <c r="M427" t="str">
        <f>IFERROR(VLOOKUP(E427,'Max Ramp Rates'!B:E,4,FALSE), "")</f>
        <v/>
      </c>
      <c r="N427" t="str">
        <f>IFERROR(VLOOKUP(E427, 'Generation limits'!B:C, 2, FALSE),"")</f>
        <v/>
      </c>
      <c r="O427" t="str">
        <f>IFERROR(VLOOKUP(E427, 'Min Up&amp;Down Times'!B:D, 3, FALSE),"")</f>
        <v/>
      </c>
    </row>
    <row r="428" spans="1:15">
      <c r="A428" t="s">
        <v>15</v>
      </c>
      <c r="B428" s="6" t="s">
        <v>695</v>
      </c>
      <c r="C428" s="6" t="s">
        <v>588</v>
      </c>
      <c r="D428" s="6" t="s">
        <v>588</v>
      </c>
      <c r="E428" s="6" t="s">
        <v>696</v>
      </c>
      <c r="F428" s="6" t="s">
        <v>75</v>
      </c>
      <c r="G428" s="6" t="s">
        <v>75</v>
      </c>
      <c r="H428" s="13">
        <v>57.6</v>
      </c>
      <c r="J428" t="str">
        <f>IFERROR(VLOOKUP(E428,'Affine Heat Rates'!B:E, 3, FALSE), "")</f>
        <v/>
      </c>
      <c r="K428" t="str">
        <f>IFERROR(VLOOKUP(E428,'Affine Heat Rates'!B:E, 4, FALSE), "")</f>
        <v/>
      </c>
      <c r="L428" t="str">
        <f>IFERROR(VLOOKUP(E428,'Max Ramp Rates'!B:E,3,FALSE), "")</f>
        <v/>
      </c>
      <c r="M428" t="str">
        <f>IFERROR(VLOOKUP(E428,'Max Ramp Rates'!B:E,4,FALSE), "")</f>
        <v/>
      </c>
      <c r="N428" t="str">
        <f>IFERROR(VLOOKUP(E428, 'Generation limits'!B:C, 2, FALSE),"")</f>
        <v/>
      </c>
      <c r="O428" t="str">
        <f>IFERROR(VLOOKUP(E428, 'Min Up&amp;Down Times'!B:D, 3, FALSE),"")</f>
        <v/>
      </c>
    </row>
    <row r="429" spans="1:15">
      <c r="A429" t="s">
        <v>15</v>
      </c>
      <c r="B429" s="6" t="s">
        <v>697</v>
      </c>
      <c r="C429" s="6" t="s">
        <v>588</v>
      </c>
      <c r="D429" s="6" t="s">
        <v>588</v>
      </c>
      <c r="E429" s="6" t="s">
        <v>698</v>
      </c>
      <c r="F429" s="6" t="s">
        <v>75</v>
      </c>
      <c r="G429" s="6" t="s">
        <v>75</v>
      </c>
      <c r="H429" s="14">
        <v>79.949999999999989</v>
      </c>
      <c r="J429" t="str">
        <f>IFERROR(VLOOKUP(E429,'Affine Heat Rates'!B:E, 3, FALSE), "")</f>
        <v/>
      </c>
      <c r="K429" t="str">
        <f>IFERROR(VLOOKUP(E429,'Affine Heat Rates'!B:E, 4, FALSE), "")</f>
        <v/>
      </c>
      <c r="L429" t="str">
        <f>IFERROR(VLOOKUP(E429,'Max Ramp Rates'!B:E,3,FALSE), "")</f>
        <v/>
      </c>
      <c r="M429" t="str">
        <f>IFERROR(VLOOKUP(E429,'Max Ramp Rates'!B:E,4,FALSE), "")</f>
        <v/>
      </c>
      <c r="N429" t="str">
        <f>IFERROR(VLOOKUP(E429, 'Generation limits'!B:C, 2, FALSE),"")</f>
        <v/>
      </c>
      <c r="O429" t="str">
        <f>IFERROR(VLOOKUP(E429, 'Min Up&amp;Down Times'!B:D, 3, FALSE),"")</f>
        <v/>
      </c>
    </row>
    <row r="430" spans="1:15">
      <c r="A430" t="s">
        <v>15</v>
      </c>
      <c r="B430" s="6" t="s">
        <v>699</v>
      </c>
      <c r="C430" s="6" t="s">
        <v>588</v>
      </c>
      <c r="D430" s="6" t="s">
        <v>588</v>
      </c>
      <c r="E430" s="6" t="s">
        <v>700</v>
      </c>
      <c r="F430" s="6" t="s">
        <v>75</v>
      </c>
      <c r="G430" s="6" t="s">
        <v>75</v>
      </c>
      <c r="H430" s="13">
        <v>108</v>
      </c>
      <c r="J430" t="str">
        <f>IFERROR(VLOOKUP(E430,'Affine Heat Rates'!B:E, 3, FALSE), "")</f>
        <v/>
      </c>
      <c r="K430" t="str">
        <f>IFERROR(VLOOKUP(E430,'Affine Heat Rates'!B:E, 4, FALSE), "")</f>
        <v/>
      </c>
      <c r="L430" t="str">
        <f>IFERROR(VLOOKUP(E430,'Max Ramp Rates'!B:E,3,FALSE), "")</f>
        <v/>
      </c>
      <c r="M430" t="str">
        <f>IFERROR(VLOOKUP(E430,'Max Ramp Rates'!B:E,4,FALSE), "")</f>
        <v/>
      </c>
      <c r="N430" t="str">
        <f>IFERROR(VLOOKUP(E430, 'Generation limits'!B:C, 2, FALSE),"")</f>
        <v/>
      </c>
      <c r="O430" t="str">
        <f>IFERROR(VLOOKUP(E430, 'Min Up&amp;Down Times'!B:D, 3, FALSE),"")</f>
        <v/>
      </c>
    </row>
    <row r="431" spans="1:15">
      <c r="A431" t="s">
        <v>15</v>
      </c>
      <c r="B431" s="6" t="s">
        <v>699</v>
      </c>
      <c r="C431" s="6" t="s">
        <v>588</v>
      </c>
      <c r="D431" s="6" t="s">
        <v>588</v>
      </c>
      <c r="E431" s="6" t="s">
        <v>701</v>
      </c>
      <c r="F431" s="6" t="s">
        <v>75</v>
      </c>
      <c r="G431" s="6" t="s">
        <v>75</v>
      </c>
      <c r="H431" s="14">
        <v>29.700000000000003</v>
      </c>
      <c r="J431" t="str">
        <f>IFERROR(VLOOKUP(E431,'Affine Heat Rates'!B:E, 3, FALSE), "")</f>
        <v/>
      </c>
      <c r="K431" t="str">
        <f>IFERROR(VLOOKUP(E431,'Affine Heat Rates'!B:E, 4, FALSE), "")</f>
        <v/>
      </c>
      <c r="L431" t="str">
        <f>IFERROR(VLOOKUP(E431,'Max Ramp Rates'!B:E,3,FALSE), "")</f>
        <v/>
      </c>
      <c r="M431" t="str">
        <f>IFERROR(VLOOKUP(E431,'Max Ramp Rates'!B:E,4,FALSE), "")</f>
        <v/>
      </c>
      <c r="N431" t="str">
        <f>IFERROR(VLOOKUP(E431, 'Generation limits'!B:C, 2, FALSE),"")</f>
        <v/>
      </c>
      <c r="O431" t="str">
        <f>IFERROR(VLOOKUP(E431, 'Min Up&amp;Down Times'!B:D, 3, FALSE),"")</f>
        <v/>
      </c>
    </row>
    <row r="432" spans="1:15">
      <c r="A432" t="s">
        <v>15</v>
      </c>
      <c r="B432" s="6" t="s">
        <v>699</v>
      </c>
      <c r="C432" s="6" t="s">
        <v>588</v>
      </c>
      <c r="D432" s="6" t="s">
        <v>588</v>
      </c>
      <c r="E432" s="6" t="s">
        <v>702</v>
      </c>
      <c r="F432" s="6" t="s">
        <v>75</v>
      </c>
      <c r="G432" s="6" t="s">
        <v>75</v>
      </c>
      <c r="H432" s="13">
        <v>78.300000000000011</v>
      </c>
      <c r="J432" t="str">
        <f>IFERROR(VLOOKUP(E432,'Affine Heat Rates'!B:E, 3, FALSE), "")</f>
        <v/>
      </c>
      <c r="K432" t="str">
        <f>IFERROR(VLOOKUP(E432,'Affine Heat Rates'!B:E, 4, FALSE), "")</f>
        <v/>
      </c>
      <c r="L432" t="str">
        <f>IFERROR(VLOOKUP(E432,'Max Ramp Rates'!B:E,3,FALSE), "")</f>
        <v/>
      </c>
      <c r="M432" t="str">
        <f>IFERROR(VLOOKUP(E432,'Max Ramp Rates'!B:E,4,FALSE), "")</f>
        <v/>
      </c>
      <c r="N432" t="str">
        <f>IFERROR(VLOOKUP(E432, 'Generation limits'!B:C, 2, FALSE),"")</f>
        <v/>
      </c>
      <c r="O432" t="str">
        <f>IFERROR(VLOOKUP(E432, 'Min Up&amp;Down Times'!B:D, 3, FALSE),"")</f>
        <v/>
      </c>
    </row>
    <row r="433" spans="1:15">
      <c r="A433" t="s">
        <v>15</v>
      </c>
      <c r="B433" s="6" t="s">
        <v>703</v>
      </c>
      <c r="C433" s="6" t="s">
        <v>588</v>
      </c>
      <c r="D433" s="6" t="s">
        <v>588</v>
      </c>
      <c r="E433" s="6" t="s">
        <v>704</v>
      </c>
      <c r="F433" s="6" t="s">
        <v>75</v>
      </c>
      <c r="G433" s="6" t="s">
        <v>75</v>
      </c>
      <c r="H433" s="14">
        <v>59.400000000000006</v>
      </c>
      <c r="J433" t="str">
        <f>IFERROR(VLOOKUP(E433,'Affine Heat Rates'!B:E, 3, FALSE), "")</f>
        <v/>
      </c>
      <c r="K433" t="str">
        <f>IFERROR(VLOOKUP(E433,'Affine Heat Rates'!B:E, 4, FALSE), "")</f>
        <v/>
      </c>
      <c r="L433" t="str">
        <f>IFERROR(VLOOKUP(E433,'Max Ramp Rates'!B:E,3,FALSE), "")</f>
        <v/>
      </c>
      <c r="M433" t="str">
        <f>IFERROR(VLOOKUP(E433,'Max Ramp Rates'!B:E,4,FALSE), "")</f>
        <v/>
      </c>
      <c r="N433" t="str">
        <f>IFERROR(VLOOKUP(E433, 'Generation limits'!B:C, 2, FALSE),"")</f>
        <v/>
      </c>
      <c r="O433" t="str">
        <f>IFERROR(VLOOKUP(E433, 'Min Up&amp;Down Times'!B:D, 3, FALSE),"")</f>
        <v/>
      </c>
    </row>
    <row r="434" spans="1:15">
      <c r="A434" t="s">
        <v>15</v>
      </c>
      <c r="B434" s="6" t="s">
        <v>705</v>
      </c>
      <c r="C434" s="6" t="s">
        <v>588</v>
      </c>
      <c r="D434" s="6" t="s">
        <v>588</v>
      </c>
      <c r="E434" s="6" t="s">
        <v>706</v>
      </c>
      <c r="F434" s="6" t="s">
        <v>75</v>
      </c>
      <c r="G434" s="6" t="s">
        <v>75</v>
      </c>
      <c r="H434" s="13">
        <v>27</v>
      </c>
      <c r="J434" t="str">
        <f>IFERROR(VLOOKUP(E434,'Affine Heat Rates'!B:E, 3, FALSE), "")</f>
        <v/>
      </c>
      <c r="K434" t="str">
        <f>IFERROR(VLOOKUP(E434,'Affine Heat Rates'!B:E, 4, FALSE), "")</f>
        <v/>
      </c>
      <c r="L434" t="str">
        <f>IFERROR(VLOOKUP(E434,'Max Ramp Rates'!B:E,3,FALSE), "")</f>
        <v/>
      </c>
      <c r="M434" t="str">
        <f>IFERROR(VLOOKUP(E434,'Max Ramp Rates'!B:E,4,FALSE), "")</f>
        <v/>
      </c>
      <c r="N434" t="str">
        <f>IFERROR(VLOOKUP(E434, 'Generation limits'!B:C, 2, FALSE),"")</f>
        <v/>
      </c>
      <c r="O434" t="str">
        <f>IFERROR(VLOOKUP(E434, 'Min Up&amp;Down Times'!B:D, 3, FALSE),"")</f>
        <v/>
      </c>
    </row>
    <row r="435" spans="1:15">
      <c r="A435" t="s">
        <v>15</v>
      </c>
      <c r="B435" s="6" t="s">
        <v>707</v>
      </c>
      <c r="C435" s="6" t="s">
        <v>588</v>
      </c>
      <c r="D435" s="6" t="s">
        <v>588</v>
      </c>
      <c r="E435" s="6" t="s">
        <v>708</v>
      </c>
      <c r="F435" s="6" t="s">
        <v>75</v>
      </c>
      <c r="G435" s="6" t="s">
        <v>75</v>
      </c>
      <c r="H435" s="14">
        <v>420</v>
      </c>
      <c r="J435" t="str">
        <f>IFERROR(VLOOKUP(E435,'Affine Heat Rates'!B:E, 3, FALSE), "")</f>
        <v/>
      </c>
      <c r="K435" t="str">
        <f>IFERROR(VLOOKUP(E435,'Affine Heat Rates'!B:E, 4, FALSE), "")</f>
        <v/>
      </c>
      <c r="L435" t="str">
        <f>IFERROR(VLOOKUP(E435,'Max Ramp Rates'!B:E,3,FALSE), "")</f>
        <v/>
      </c>
      <c r="M435" t="str">
        <f>IFERROR(VLOOKUP(E435,'Max Ramp Rates'!B:E,4,FALSE), "")</f>
        <v/>
      </c>
      <c r="N435" t="str">
        <f>IFERROR(VLOOKUP(E435, 'Generation limits'!B:C, 2, FALSE),"")</f>
        <v/>
      </c>
      <c r="O435" t="str">
        <f>IFERROR(VLOOKUP(E435, 'Min Up&amp;Down Times'!B:D, 3, FALSE),"")</f>
        <v/>
      </c>
    </row>
    <row r="436" spans="1:15">
      <c r="A436" t="s">
        <v>15</v>
      </c>
      <c r="B436" s="6" t="s">
        <v>709</v>
      </c>
      <c r="C436" s="6" t="s">
        <v>588</v>
      </c>
      <c r="D436" s="6" t="s">
        <v>588</v>
      </c>
      <c r="E436" s="6" t="s">
        <v>710</v>
      </c>
      <c r="F436" s="6" t="s">
        <v>75</v>
      </c>
      <c r="G436" s="6" t="s">
        <v>75</v>
      </c>
      <c r="H436" s="13">
        <v>312</v>
      </c>
      <c r="J436" t="str">
        <f>IFERROR(VLOOKUP(E436,'Affine Heat Rates'!B:E, 3, FALSE), "")</f>
        <v/>
      </c>
      <c r="K436" t="str">
        <f>IFERROR(VLOOKUP(E436,'Affine Heat Rates'!B:E, 4, FALSE), "")</f>
        <v/>
      </c>
      <c r="L436" t="str">
        <f>IFERROR(VLOOKUP(E436,'Max Ramp Rates'!B:E,3,FALSE), "")</f>
        <v/>
      </c>
      <c r="M436" t="str">
        <f>IFERROR(VLOOKUP(E436,'Max Ramp Rates'!B:E,4,FALSE), "")</f>
        <v/>
      </c>
      <c r="N436" t="str">
        <f>IFERROR(VLOOKUP(E436, 'Generation limits'!B:C, 2, FALSE),"")</f>
        <v/>
      </c>
      <c r="O436" t="str">
        <f>IFERROR(VLOOKUP(E436, 'Min Up&amp;Down Times'!B:D, 3, FALSE),"")</f>
        <v/>
      </c>
    </row>
    <row r="437" spans="1:15">
      <c r="A437" t="s">
        <v>15</v>
      </c>
      <c r="B437" s="6" t="s">
        <v>711</v>
      </c>
      <c r="C437" s="6" t="s">
        <v>588</v>
      </c>
      <c r="D437" s="6" t="s">
        <v>588</v>
      </c>
      <c r="E437" s="6" t="s">
        <v>711</v>
      </c>
      <c r="F437" s="6" t="s">
        <v>75</v>
      </c>
      <c r="G437" s="6" t="s">
        <v>75</v>
      </c>
      <c r="H437" s="14">
        <v>157.5</v>
      </c>
      <c r="J437" t="str">
        <f>IFERROR(VLOOKUP(E437,'Affine Heat Rates'!B:E, 3, FALSE), "")</f>
        <v/>
      </c>
      <c r="K437" t="str">
        <f>IFERROR(VLOOKUP(E437,'Affine Heat Rates'!B:E, 4, FALSE), "")</f>
        <v/>
      </c>
      <c r="L437" t="str">
        <f>IFERROR(VLOOKUP(E437,'Max Ramp Rates'!B:E,3,FALSE), "")</f>
        <v/>
      </c>
      <c r="M437" t="str">
        <f>IFERROR(VLOOKUP(E437,'Max Ramp Rates'!B:E,4,FALSE), "")</f>
        <v/>
      </c>
      <c r="N437" t="str">
        <f>IFERROR(VLOOKUP(E437, 'Generation limits'!B:C, 2, FALSE),"")</f>
        <v/>
      </c>
      <c r="O437" t="str">
        <f>IFERROR(VLOOKUP(E437, 'Min Up&amp;Down Times'!B:D, 3, FALSE),"")</f>
        <v/>
      </c>
    </row>
    <row r="438" spans="1:15">
      <c r="A438" t="s">
        <v>15</v>
      </c>
      <c r="B438" s="6" t="s">
        <v>712</v>
      </c>
      <c r="C438" s="6" t="s">
        <v>588</v>
      </c>
      <c r="D438" s="6" t="s">
        <v>588</v>
      </c>
      <c r="E438" s="6" t="s">
        <v>713</v>
      </c>
      <c r="F438" s="6" t="s">
        <v>75</v>
      </c>
      <c r="G438" s="6" t="s">
        <v>75</v>
      </c>
      <c r="H438" s="13">
        <v>19.5</v>
      </c>
      <c r="J438" t="str">
        <f>IFERROR(VLOOKUP(E438,'Affine Heat Rates'!B:E, 3, FALSE), "")</f>
        <v/>
      </c>
      <c r="K438" t="str">
        <f>IFERROR(VLOOKUP(E438,'Affine Heat Rates'!B:E, 4, FALSE), "")</f>
        <v/>
      </c>
      <c r="L438" t="str">
        <f>IFERROR(VLOOKUP(E438,'Max Ramp Rates'!B:E,3,FALSE), "")</f>
        <v/>
      </c>
      <c r="M438" t="str">
        <f>IFERROR(VLOOKUP(E438,'Max Ramp Rates'!B:E,4,FALSE), "")</f>
        <v/>
      </c>
      <c r="N438" t="str">
        <f>IFERROR(VLOOKUP(E438, 'Generation limits'!B:C, 2, FALSE),"")</f>
        <v/>
      </c>
      <c r="O438" t="str">
        <f>IFERROR(VLOOKUP(E438, 'Min Up&amp;Down Times'!B:D, 3, FALSE),"")</f>
        <v/>
      </c>
    </row>
    <row r="439" spans="1:15">
      <c r="A439" t="s">
        <v>15</v>
      </c>
      <c r="B439" s="6" t="s">
        <v>714</v>
      </c>
      <c r="C439" s="6" t="s">
        <v>588</v>
      </c>
      <c r="D439" s="6" t="s">
        <v>588</v>
      </c>
      <c r="E439" s="6" t="s">
        <v>715</v>
      </c>
      <c r="F439" s="6" t="s">
        <v>75</v>
      </c>
      <c r="G439" s="6" t="s">
        <v>75</v>
      </c>
      <c r="H439" s="14">
        <v>99.88</v>
      </c>
      <c r="J439" t="str">
        <f>IFERROR(VLOOKUP(E439,'Affine Heat Rates'!B:E, 3, FALSE), "")</f>
        <v/>
      </c>
      <c r="K439" t="str">
        <f>IFERROR(VLOOKUP(E439,'Affine Heat Rates'!B:E, 4, FALSE), "")</f>
        <v/>
      </c>
      <c r="L439" t="str">
        <f>IFERROR(VLOOKUP(E439,'Max Ramp Rates'!B:E,3,FALSE), "")</f>
        <v/>
      </c>
      <c r="M439" t="str">
        <f>IFERROR(VLOOKUP(E439,'Max Ramp Rates'!B:E,4,FALSE), "")</f>
        <v/>
      </c>
      <c r="N439" t="str">
        <f>IFERROR(VLOOKUP(E439, 'Generation limits'!B:C, 2, FALSE),"")</f>
        <v/>
      </c>
      <c r="O439" t="str">
        <f>IFERROR(VLOOKUP(E439, 'Min Up&amp;Down Times'!B:D, 3, FALSE),"")</f>
        <v/>
      </c>
    </row>
    <row r="440" spans="1:15">
      <c r="A440" t="s">
        <v>15</v>
      </c>
      <c r="B440" s="6" t="s">
        <v>716</v>
      </c>
      <c r="C440" s="6" t="s">
        <v>588</v>
      </c>
      <c r="D440" s="6" t="s">
        <v>588</v>
      </c>
      <c r="E440" s="6" t="s">
        <v>717</v>
      </c>
      <c r="F440" s="6" t="s">
        <v>75</v>
      </c>
      <c r="G440" s="6" t="s">
        <v>75</v>
      </c>
      <c r="H440" s="13">
        <v>131.19999999999999</v>
      </c>
      <c r="J440" t="str">
        <f>IFERROR(VLOOKUP(E440,'Affine Heat Rates'!B:E, 3, FALSE), "")</f>
        <v/>
      </c>
      <c r="K440" t="str">
        <f>IFERROR(VLOOKUP(E440,'Affine Heat Rates'!B:E, 4, FALSE), "")</f>
        <v/>
      </c>
      <c r="L440" t="str">
        <f>IFERROR(VLOOKUP(E440,'Max Ramp Rates'!B:E,3,FALSE), "")</f>
        <v/>
      </c>
      <c r="M440" t="str">
        <f>IFERROR(VLOOKUP(E440,'Max Ramp Rates'!B:E,4,FALSE), "")</f>
        <v/>
      </c>
      <c r="N440" t="str">
        <f>IFERROR(VLOOKUP(E440, 'Generation limits'!B:C, 2, FALSE),"")</f>
        <v/>
      </c>
      <c r="O440" t="str">
        <f>IFERROR(VLOOKUP(E440, 'Min Up&amp;Down Times'!B:D, 3, FALSE),"")</f>
        <v/>
      </c>
    </row>
    <row r="441" spans="1:15">
      <c r="A441" t="s">
        <v>15</v>
      </c>
      <c r="B441" s="6" t="s">
        <v>718</v>
      </c>
      <c r="C441" s="6" t="s">
        <v>588</v>
      </c>
      <c r="D441" s="6" t="s">
        <v>588</v>
      </c>
      <c r="E441" s="6" t="s">
        <v>719</v>
      </c>
      <c r="F441" s="6" t="s">
        <v>75</v>
      </c>
      <c r="G441" s="6" t="s">
        <v>75</v>
      </c>
      <c r="H441" s="14">
        <v>176.04600000000002</v>
      </c>
      <c r="J441" t="str">
        <f>IFERROR(VLOOKUP(E441,'Affine Heat Rates'!B:E, 3, FALSE), "")</f>
        <v/>
      </c>
      <c r="K441" t="str">
        <f>IFERROR(VLOOKUP(E441,'Affine Heat Rates'!B:E, 4, FALSE), "")</f>
        <v/>
      </c>
      <c r="L441" t="str">
        <f>IFERROR(VLOOKUP(E441,'Max Ramp Rates'!B:E,3,FALSE), "")</f>
        <v/>
      </c>
      <c r="M441" t="str">
        <f>IFERROR(VLOOKUP(E441,'Max Ramp Rates'!B:E,4,FALSE), "")</f>
        <v/>
      </c>
      <c r="N441" t="str">
        <f>IFERROR(VLOOKUP(E441, 'Generation limits'!B:C, 2, FALSE),"")</f>
        <v/>
      </c>
      <c r="O441" t="str">
        <f>IFERROR(VLOOKUP(E441, 'Min Up&amp;Down Times'!B:D, 3, FALSE),"")</f>
        <v/>
      </c>
    </row>
    <row r="442" spans="1:15">
      <c r="A442" t="s">
        <v>15</v>
      </c>
      <c r="B442" s="6" t="s">
        <v>720</v>
      </c>
      <c r="C442" s="6" t="s">
        <v>588</v>
      </c>
      <c r="D442" s="6" t="s">
        <v>588</v>
      </c>
      <c r="E442" s="6" t="s">
        <v>721</v>
      </c>
      <c r="F442" s="6" t="s">
        <v>75</v>
      </c>
      <c r="G442" s="6" t="s">
        <v>75</v>
      </c>
      <c r="H442" s="13">
        <v>189.24</v>
      </c>
      <c r="J442" t="str">
        <f>IFERROR(VLOOKUP(E442,'Affine Heat Rates'!B:E, 3, FALSE), "")</f>
        <v/>
      </c>
      <c r="K442" t="str">
        <f>IFERROR(VLOOKUP(E442,'Affine Heat Rates'!B:E, 4, FALSE), "")</f>
        <v/>
      </c>
      <c r="L442" t="str">
        <f>IFERROR(VLOOKUP(E442,'Max Ramp Rates'!B:E,3,FALSE), "")</f>
        <v/>
      </c>
      <c r="M442" t="str">
        <f>IFERROR(VLOOKUP(E442,'Max Ramp Rates'!B:E,4,FALSE), "")</f>
        <v/>
      </c>
      <c r="N442" t="str">
        <f>IFERROR(VLOOKUP(E442, 'Generation limits'!B:C, 2, FALSE),"")</f>
        <v/>
      </c>
      <c r="O442" t="str">
        <f>IFERROR(VLOOKUP(E442, 'Min Up&amp;Down Times'!B:D, 3, FALSE),"")</f>
        <v/>
      </c>
    </row>
    <row r="443" spans="1:15">
      <c r="A443" t="s">
        <v>15</v>
      </c>
      <c r="B443" s="6" t="s">
        <v>722</v>
      </c>
      <c r="C443" s="6" t="s">
        <v>588</v>
      </c>
      <c r="D443" s="6" t="s">
        <v>588</v>
      </c>
      <c r="E443" s="6" t="s">
        <v>723</v>
      </c>
      <c r="F443" s="6" t="s">
        <v>75</v>
      </c>
      <c r="G443" s="6" t="s">
        <v>75</v>
      </c>
      <c r="H443" s="14">
        <v>40.991999999999997</v>
      </c>
      <c r="J443" t="str">
        <f>IFERROR(VLOOKUP(E443,'Affine Heat Rates'!B:E, 3, FALSE), "")</f>
        <v/>
      </c>
      <c r="K443" t="str">
        <f>IFERROR(VLOOKUP(E443,'Affine Heat Rates'!B:E, 4, FALSE), "")</f>
        <v/>
      </c>
      <c r="L443" t="str">
        <f>IFERROR(VLOOKUP(E443,'Max Ramp Rates'!B:E,3,FALSE), "")</f>
        <v/>
      </c>
      <c r="M443" t="str">
        <f>IFERROR(VLOOKUP(E443,'Max Ramp Rates'!B:E,4,FALSE), "")</f>
        <v/>
      </c>
      <c r="N443" t="str">
        <f>IFERROR(VLOOKUP(E443, 'Generation limits'!B:C, 2, FALSE),"")</f>
        <v/>
      </c>
      <c r="O443" t="str">
        <f>IFERROR(VLOOKUP(E443, 'Min Up&amp;Down Times'!B:D, 3, FALSE),"")</f>
        <v/>
      </c>
    </row>
    <row r="444" spans="1:15">
      <c r="A444" t="s">
        <v>15</v>
      </c>
      <c r="B444" s="6" t="s">
        <v>724</v>
      </c>
      <c r="C444" s="6" t="s">
        <v>588</v>
      </c>
      <c r="D444" s="6" t="s">
        <v>588</v>
      </c>
      <c r="E444" s="6" t="s">
        <v>725</v>
      </c>
      <c r="F444" s="6" t="s">
        <v>75</v>
      </c>
      <c r="G444" s="6" t="s">
        <v>75</v>
      </c>
      <c r="H444" s="13">
        <v>151.69999999999999</v>
      </c>
      <c r="J444" t="str">
        <f>IFERROR(VLOOKUP(E444,'Affine Heat Rates'!B:E, 3, FALSE), "")</f>
        <v/>
      </c>
      <c r="K444" t="str">
        <f>IFERROR(VLOOKUP(E444,'Affine Heat Rates'!B:E, 4, FALSE), "")</f>
        <v/>
      </c>
      <c r="L444" t="str">
        <f>IFERROR(VLOOKUP(E444,'Max Ramp Rates'!B:E,3,FALSE), "")</f>
        <v/>
      </c>
      <c r="M444" t="str">
        <f>IFERROR(VLOOKUP(E444,'Max Ramp Rates'!B:E,4,FALSE), "")</f>
        <v/>
      </c>
      <c r="N444" t="str">
        <f>IFERROR(VLOOKUP(E444, 'Generation limits'!B:C, 2, FALSE),"")</f>
        <v/>
      </c>
      <c r="O444" t="str">
        <f>IFERROR(VLOOKUP(E444, 'Min Up&amp;Down Times'!B:D, 3, FALSE),"")</f>
        <v/>
      </c>
    </row>
    <row r="445" spans="1:15">
      <c r="A445" t="s">
        <v>15</v>
      </c>
      <c r="B445" s="6" t="s">
        <v>726</v>
      </c>
      <c r="C445" s="6" t="s">
        <v>588</v>
      </c>
      <c r="D445" s="6" t="s">
        <v>588</v>
      </c>
      <c r="E445" s="6" t="s">
        <v>727</v>
      </c>
      <c r="F445" s="6" t="s">
        <v>75</v>
      </c>
      <c r="G445" s="6" t="s">
        <v>75</v>
      </c>
      <c r="H445" s="14">
        <v>37.5</v>
      </c>
      <c r="J445" t="str">
        <f>IFERROR(VLOOKUP(E445,'Affine Heat Rates'!B:E, 3, FALSE), "")</f>
        <v/>
      </c>
      <c r="K445" t="str">
        <f>IFERROR(VLOOKUP(E445,'Affine Heat Rates'!B:E, 4, FALSE), "")</f>
        <v/>
      </c>
      <c r="L445" t="str">
        <f>IFERROR(VLOOKUP(E445,'Max Ramp Rates'!B:E,3,FALSE), "")</f>
        <v/>
      </c>
      <c r="M445" t="str">
        <f>IFERROR(VLOOKUP(E445,'Max Ramp Rates'!B:E,4,FALSE), "")</f>
        <v/>
      </c>
      <c r="N445" t="str">
        <f>IFERROR(VLOOKUP(E445, 'Generation limits'!B:C, 2, FALSE),"")</f>
        <v/>
      </c>
      <c r="O445" t="str">
        <f>IFERROR(VLOOKUP(E445, 'Min Up&amp;Down Times'!B:D, 3, FALSE),"")</f>
        <v/>
      </c>
    </row>
    <row r="446" spans="1:15">
      <c r="A446" t="s">
        <v>15</v>
      </c>
      <c r="B446" s="6" t="s">
        <v>728</v>
      </c>
      <c r="C446" s="6" t="s">
        <v>588</v>
      </c>
      <c r="D446" s="6" t="s">
        <v>588</v>
      </c>
      <c r="E446" s="6" t="s">
        <v>729</v>
      </c>
      <c r="F446" s="6" t="s">
        <v>75</v>
      </c>
      <c r="G446" s="6" t="s">
        <v>75</v>
      </c>
      <c r="H446" s="13">
        <v>511.00300000000004</v>
      </c>
      <c r="J446" t="str">
        <f>IFERROR(VLOOKUP(E446,'Affine Heat Rates'!B:E, 3, FALSE), "")</f>
        <v/>
      </c>
      <c r="K446" t="str">
        <f>IFERROR(VLOOKUP(E446,'Affine Heat Rates'!B:E, 4, FALSE), "")</f>
        <v/>
      </c>
      <c r="L446" t="str">
        <f>IFERROR(VLOOKUP(E446,'Max Ramp Rates'!B:E,3,FALSE), "")</f>
        <v/>
      </c>
      <c r="M446" t="str">
        <f>IFERROR(VLOOKUP(E446,'Max Ramp Rates'!B:E,4,FALSE), "")</f>
        <v/>
      </c>
      <c r="N446" t="str">
        <f>IFERROR(VLOOKUP(E446, 'Generation limits'!B:C, 2, FALSE),"")</f>
        <v/>
      </c>
      <c r="O446" t="str">
        <f>IFERROR(VLOOKUP(E446, 'Min Up&amp;Down Times'!B:D, 3, FALSE),"")</f>
        <v/>
      </c>
    </row>
    <row r="447" spans="1:15">
      <c r="A447" t="s">
        <v>15</v>
      </c>
      <c r="B447" s="6" t="s">
        <v>730</v>
      </c>
      <c r="C447" s="6" t="s">
        <v>588</v>
      </c>
      <c r="D447" s="6" t="s">
        <v>588</v>
      </c>
      <c r="E447" s="6" t="s">
        <v>731</v>
      </c>
      <c r="F447" s="6" t="s">
        <v>75</v>
      </c>
      <c r="G447" s="6" t="s">
        <v>75</v>
      </c>
      <c r="H447" s="14">
        <v>192</v>
      </c>
      <c r="J447" t="str">
        <f>IFERROR(VLOOKUP(E447,'Affine Heat Rates'!B:E, 3, FALSE), "")</f>
        <v/>
      </c>
      <c r="K447" t="str">
        <f>IFERROR(VLOOKUP(E447,'Affine Heat Rates'!B:E, 4, FALSE), "")</f>
        <v/>
      </c>
      <c r="L447" t="str">
        <f>IFERROR(VLOOKUP(E447,'Max Ramp Rates'!B:E,3,FALSE), "")</f>
        <v/>
      </c>
      <c r="M447" t="str">
        <f>IFERROR(VLOOKUP(E447,'Max Ramp Rates'!B:E,4,FALSE), "")</f>
        <v/>
      </c>
      <c r="N447" t="str">
        <f>IFERROR(VLOOKUP(E447, 'Generation limits'!B:C, 2, FALSE),"")</f>
        <v/>
      </c>
      <c r="O447" t="str">
        <f>IFERROR(VLOOKUP(E447, 'Min Up&amp;Down Times'!B:D, 3, FALSE),"")</f>
        <v/>
      </c>
    </row>
    <row r="448" spans="1:15">
      <c r="A448" t="s">
        <v>15</v>
      </c>
      <c r="B448" s="6" t="s">
        <v>732</v>
      </c>
      <c r="C448" s="6" t="s">
        <v>588</v>
      </c>
      <c r="D448" s="6" t="s">
        <v>588</v>
      </c>
      <c r="E448" s="6" t="s">
        <v>733</v>
      </c>
      <c r="F448" s="6" t="s">
        <v>75</v>
      </c>
      <c r="G448" s="6" t="s">
        <v>75</v>
      </c>
      <c r="H448" s="13">
        <v>28.7</v>
      </c>
      <c r="J448" t="str">
        <f>IFERROR(VLOOKUP(E448,'Affine Heat Rates'!B:E, 3, FALSE), "")</f>
        <v/>
      </c>
      <c r="K448" t="str">
        <f>IFERROR(VLOOKUP(E448,'Affine Heat Rates'!B:E, 4, FALSE), "")</f>
        <v/>
      </c>
      <c r="L448" t="str">
        <f>IFERROR(VLOOKUP(E448,'Max Ramp Rates'!B:E,3,FALSE), "")</f>
        <v/>
      </c>
      <c r="M448" t="str">
        <f>IFERROR(VLOOKUP(E448,'Max Ramp Rates'!B:E,4,FALSE), "")</f>
        <v/>
      </c>
      <c r="N448" t="str">
        <f>IFERROR(VLOOKUP(E448, 'Generation limits'!B:C, 2, FALSE),"")</f>
        <v/>
      </c>
      <c r="O448" t="str">
        <f>IFERROR(VLOOKUP(E448, 'Min Up&amp;Down Times'!B:D, 3, FALSE),"")</f>
        <v/>
      </c>
    </row>
    <row r="449" spans="1:15">
      <c r="A449" t="s">
        <v>15</v>
      </c>
      <c r="B449" s="6" t="s">
        <v>734</v>
      </c>
      <c r="C449" s="6" t="s">
        <v>588</v>
      </c>
      <c r="D449" s="6" t="s">
        <v>588</v>
      </c>
      <c r="E449" s="6" t="s">
        <v>735</v>
      </c>
      <c r="F449" s="6" t="s">
        <v>75</v>
      </c>
      <c r="G449" s="6" t="s">
        <v>75</v>
      </c>
      <c r="H449" s="14">
        <v>30</v>
      </c>
      <c r="J449" t="str">
        <f>IFERROR(VLOOKUP(E449,'Affine Heat Rates'!B:E, 3, FALSE), "")</f>
        <v/>
      </c>
      <c r="K449" t="str">
        <f>IFERROR(VLOOKUP(E449,'Affine Heat Rates'!B:E, 4, FALSE), "")</f>
        <v/>
      </c>
      <c r="L449" t="str">
        <f>IFERROR(VLOOKUP(E449,'Max Ramp Rates'!B:E,3,FALSE), "")</f>
        <v/>
      </c>
      <c r="M449" t="str">
        <f>IFERROR(VLOOKUP(E449,'Max Ramp Rates'!B:E,4,FALSE), "")</f>
        <v/>
      </c>
      <c r="N449" t="str">
        <f>IFERROR(VLOOKUP(E449, 'Generation limits'!B:C, 2, FALSE),"")</f>
        <v/>
      </c>
      <c r="O449" t="str">
        <f>IFERROR(VLOOKUP(E449, 'Min Up&amp;Down Times'!B:D, 3, FALSE),"")</f>
        <v/>
      </c>
    </row>
    <row r="450" spans="1:15">
      <c r="A450" t="s">
        <v>15</v>
      </c>
      <c r="B450" s="6" t="s">
        <v>736</v>
      </c>
      <c r="C450" s="6" t="s">
        <v>588</v>
      </c>
      <c r="D450" s="6" t="s">
        <v>588</v>
      </c>
      <c r="E450" s="6" t="s">
        <v>737</v>
      </c>
      <c r="F450" s="6" t="s">
        <v>75</v>
      </c>
      <c r="G450" s="6" t="s">
        <v>75</v>
      </c>
      <c r="H450" s="13">
        <v>102.60000000000001</v>
      </c>
      <c r="J450" t="str">
        <f>IFERROR(VLOOKUP(E450,'Affine Heat Rates'!B:E, 3, FALSE), "")</f>
        <v/>
      </c>
      <c r="K450" t="str">
        <f>IFERROR(VLOOKUP(E450,'Affine Heat Rates'!B:E, 4, FALSE), "")</f>
        <v/>
      </c>
      <c r="L450" t="str">
        <f>IFERROR(VLOOKUP(E450,'Max Ramp Rates'!B:E,3,FALSE), "")</f>
        <v/>
      </c>
      <c r="M450" t="str">
        <f>IFERROR(VLOOKUP(E450,'Max Ramp Rates'!B:E,4,FALSE), "")</f>
        <v/>
      </c>
      <c r="N450" t="str">
        <f>IFERROR(VLOOKUP(E450, 'Generation limits'!B:C, 2, FALSE),"")</f>
        <v/>
      </c>
      <c r="O450" t="str">
        <f>IFERROR(VLOOKUP(E450, 'Min Up&amp;Down Times'!B:D, 3, FALSE),"")</f>
        <v/>
      </c>
    </row>
    <row r="451" spans="1:15">
      <c r="A451" t="s">
        <v>738</v>
      </c>
      <c r="B451" s="6" t="s">
        <v>739</v>
      </c>
      <c r="C451" s="6" t="s">
        <v>122</v>
      </c>
      <c r="D451" s="6" t="s">
        <v>89</v>
      </c>
      <c r="E451" s="6" t="s">
        <v>740</v>
      </c>
      <c r="F451" s="6" t="s">
        <v>20</v>
      </c>
      <c r="G451" s="6" t="s">
        <v>27</v>
      </c>
      <c r="H451" s="13">
        <v>330</v>
      </c>
      <c r="I451">
        <v>2025</v>
      </c>
      <c r="J451">
        <f>IFERROR(VLOOKUP(E451,'Affine Heat Rates'!B:E, 3, FALSE), "")</f>
        <v>1019.8999999999987</v>
      </c>
      <c r="K451">
        <f>IFERROR(VLOOKUP(E451,'Affine Heat Rates'!B:E, 4, FALSE), "")</f>
        <v>8.211510347152009</v>
      </c>
      <c r="L451" t="str">
        <f>IFERROR(VLOOKUP(E451,'Max Ramp Rates'!B:E,3,FALSE), "")</f>
        <v/>
      </c>
      <c r="M451" t="str">
        <f>IFERROR(VLOOKUP(E451,'Max Ramp Rates'!B:E,4,FALSE), "")</f>
        <v/>
      </c>
      <c r="N451" t="str">
        <f>IFERROR(VLOOKUP(E451, 'Generation limits'!B:C, 2, FALSE),"")</f>
        <v/>
      </c>
      <c r="O451" t="str">
        <f>IFERROR(VLOOKUP(E451, 'Min Up&amp;Down Times'!B:D, 3, FALSE),"")</f>
        <v/>
      </c>
    </row>
    <row r="452" spans="1:15">
      <c r="A452" t="s">
        <v>738</v>
      </c>
      <c r="B452" s="6" t="s">
        <v>739</v>
      </c>
      <c r="C452" s="6" t="s">
        <v>122</v>
      </c>
      <c r="D452" s="6" t="s">
        <v>89</v>
      </c>
      <c r="E452" s="6" t="s">
        <v>741</v>
      </c>
      <c r="F452" s="6" t="s">
        <v>20</v>
      </c>
      <c r="G452" s="6" t="s">
        <v>27</v>
      </c>
      <c r="H452" s="14">
        <v>303</v>
      </c>
      <c r="I452">
        <v>2025</v>
      </c>
      <c r="J452">
        <f>IFERROR(VLOOKUP(E452,'Affine Heat Rates'!B:E, 3, FALSE), "")</f>
        <v>1019.8999999999987</v>
      </c>
      <c r="K452">
        <f>IFERROR(VLOOKUP(E452,'Affine Heat Rates'!B:E, 4, FALSE), "")</f>
        <v>8.211510347152009</v>
      </c>
      <c r="L452" t="str">
        <f>IFERROR(VLOOKUP(E452,'Max Ramp Rates'!B:E,3,FALSE), "")</f>
        <v/>
      </c>
      <c r="M452" t="str">
        <f>IFERROR(VLOOKUP(E452,'Max Ramp Rates'!B:E,4,FALSE), "")</f>
        <v/>
      </c>
      <c r="N452" t="str">
        <f>IFERROR(VLOOKUP(E452, 'Generation limits'!B:C, 2, FALSE),"")</f>
        <v/>
      </c>
      <c r="O452" t="str">
        <f>IFERROR(VLOOKUP(E452, 'Min Up&amp;Down Times'!B:D, 3, FALSE),"")</f>
        <v/>
      </c>
    </row>
    <row r="453" spans="1:15">
      <c r="A453" t="s">
        <v>738</v>
      </c>
      <c r="B453" s="6" t="s">
        <v>742</v>
      </c>
      <c r="C453" s="6" t="s">
        <v>122</v>
      </c>
      <c r="D453" s="6" t="s">
        <v>89</v>
      </c>
      <c r="E453" s="6" t="s">
        <v>743</v>
      </c>
      <c r="F453" s="6" t="s">
        <v>20</v>
      </c>
      <c r="G453" s="6" t="s">
        <v>27</v>
      </c>
      <c r="H453" s="13">
        <v>318</v>
      </c>
      <c r="I453">
        <v>2024</v>
      </c>
      <c r="J453">
        <f>IFERROR(VLOOKUP(E453,'Affine Heat Rates'!B:E, 3, FALSE), "")</f>
        <v>870.31466666666563</v>
      </c>
      <c r="K453">
        <f>IFERROR(VLOOKUP(E453,'Affine Heat Rates'!B:E, 4, FALSE), "")</f>
        <v>8.211510347152009</v>
      </c>
      <c r="L453" t="str">
        <f>IFERROR(VLOOKUP(E453,'Max Ramp Rates'!B:E,3,FALSE), "")</f>
        <v/>
      </c>
      <c r="M453" t="str">
        <f>IFERROR(VLOOKUP(E453,'Max Ramp Rates'!B:E,4,FALSE), "")</f>
        <v/>
      </c>
      <c r="N453" t="str">
        <f>IFERROR(VLOOKUP(E453, 'Generation limits'!B:C, 2, FALSE),"")</f>
        <v/>
      </c>
      <c r="O453" t="str">
        <f>IFERROR(VLOOKUP(E453, 'Min Up&amp;Down Times'!B:D, 3, FALSE),"")</f>
        <v/>
      </c>
    </row>
    <row r="454" spans="1:15">
      <c r="A454" t="s">
        <v>738</v>
      </c>
      <c r="B454" s="6" t="s">
        <v>744</v>
      </c>
      <c r="C454" s="6" t="s">
        <v>745</v>
      </c>
      <c r="D454" s="6" t="s">
        <v>276</v>
      </c>
      <c r="E454" s="6" t="s">
        <v>746</v>
      </c>
      <c r="F454" s="6" t="s">
        <v>20</v>
      </c>
      <c r="G454" s="6" t="s">
        <v>134</v>
      </c>
      <c r="H454" s="14">
        <v>167</v>
      </c>
      <c r="I454">
        <v>2029</v>
      </c>
      <c r="J454" t="str">
        <f>IFERROR(VLOOKUP(E454,'Affine Heat Rates'!B:E, 3, FALSE), "")</f>
        <v/>
      </c>
      <c r="K454" t="str">
        <f>IFERROR(VLOOKUP(E454,'Affine Heat Rates'!B:E, 4, FALSE), "")</f>
        <v/>
      </c>
      <c r="L454" t="str">
        <f>IFERROR(VLOOKUP(E454,'Max Ramp Rates'!B:E,3,FALSE), "")</f>
        <v/>
      </c>
      <c r="M454" t="str">
        <f>IFERROR(VLOOKUP(E454,'Max Ramp Rates'!B:E,4,FALSE), "")</f>
        <v/>
      </c>
      <c r="N454" t="str">
        <f>IFERROR(VLOOKUP(E454, 'Generation limits'!B:C, 2, FALSE),"")</f>
        <v/>
      </c>
      <c r="O454" t="str">
        <f>IFERROR(VLOOKUP(E454, 'Min Up&amp;Down Times'!B:D, 3, FALSE),"")</f>
        <v/>
      </c>
    </row>
    <row r="455" spans="1:15">
      <c r="A455" t="s">
        <v>738</v>
      </c>
      <c r="B455" s="6" t="s">
        <v>744</v>
      </c>
      <c r="C455" s="6" t="s">
        <v>745</v>
      </c>
      <c r="D455" s="6" t="s">
        <v>276</v>
      </c>
      <c r="E455" s="6" t="s">
        <v>747</v>
      </c>
      <c r="F455" s="6" t="s">
        <v>20</v>
      </c>
      <c r="G455" s="6" t="s">
        <v>134</v>
      </c>
      <c r="H455" s="14">
        <v>167</v>
      </c>
      <c r="I455">
        <v>2029</v>
      </c>
      <c r="J455" t="str">
        <f>IFERROR(VLOOKUP(E455,'Affine Heat Rates'!B:E, 3, FALSE), "")</f>
        <v/>
      </c>
      <c r="K455" t="str">
        <f>IFERROR(VLOOKUP(E455,'Affine Heat Rates'!B:E, 4, FALSE), "")</f>
        <v/>
      </c>
      <c r="L455" t="str">
        <f>IFERROR(VLOOKUP(E455,'Max Ramp Rates'!B:E,3,FALSE), "")</f>
        <v/>
      </c>
      <c r="M455" t="str">
        <f>IFERROR(VLOOKUP(E455,'Max Ramp Rates'!B:E,4,FALSE), "")</f>
        <v/>
      </c>
      <c r="N455" t="str">
        <f>IFERROR(VLOOKUP(E455, 'Generation limits'!B:C, 2, FALSE),"")</f>
        <v/>
      </c>
      <c r="O455" t="str">
        <f>IFERROR(VLOOKUP(E455, 'Min Up&amp;Down Times'!B:D, 3, FALSE),"")</f>
        <v/>
      </c>
    </row>
    <row r="456" spans="1:15">
      <c r="A456" t="s">
        <v>738</v>
      </c>
      <c r="B456" s="6" t="s">
        <v>744</v>
      </c>
      <c r="C456" s="6" t="s">
        <v>745</v>
      </c>
      <c r="D456" s="6" t="s">
        <v>276</v>
      </c>
      <c r="E456" s="6" t="s">
        <v>748</v>
      </c>
      <c r="F456" s="6" t="s">
        <v>20</v>
      </c>
      <c r="G456" s="6" t="s">
        <v>134</v>
      </c>
      <c r="H456" s="14">
        <v>167</v>
      </c>
      <c r="I456">
        <v>2029</v>
      </c>
      <c r="J456" t="str">
        <f>IFERROR(VLOOKUP(E456,'Affine Heat Rates'!B:E, 3, FALSE), "")</f>
        <v/>
      </c>
      <c r="K456" t="str">
        <f>IFERROR(VLOOKUP(E456,'Affine Heat Rates'!B:E, 4, FALSE), "")</f>
        <v/>
      </c>
      <c r="L456" t="str">
        <f>IFERROR(VLOOKUP(E456,'Max Ramp Rates'!B:E,3,FALSE), "")</f>
        <v/>
      </c>
      <c r="M456" t="str">
        <f>IFERROR(VLOOKUP(E456,'Max Ramp Rates'!B:E,4,FALSE), "")</f>
        <v/>
      </c>
      <c r="N456" t="str">
        <f>IFERROR(VLOOKUP(E456, 'Generation limits'!B:C, 2, FALSE),"")</f>
        <v/>
      </c>
      <c r="O456" t="str">
        <f>IFERROR(VLOOKUP(E456, 'Min Up&amp;Down Times'!B:D, 3, FALSE),"")</f>
        <v/>
      </c>
    </row>
    <row r="457" spans="1:15">
      <c r="A457" t="s">
        <v>738</v>
      </c>
      <c r="B457" s="6" t="s">
        <v>744</v>
      </c>
      <c r="C457" s="6" t="s">
        <v>745</v>
      </c>
      <c r="D457" s="6" t="s">
        <v>276</v>
      </c>
      <c r="E457" s="6" t="s">
        <v>749</v>
      </c>
      <c r="F457" s="6" t="s">
        <v>20</v>
      </c>
      <c r="G457" s="6" t="s">
        <v>134</v>
      </c>
      <c r="H457" s="14">
        <v>167</v>
      </c>
      <c r="I457">
        <v>2029</v>
      </c>
      <c r="J457" t="str">
        <f>IFERROR(VLOOKUP(E457,'Affine Heat Rates'!B:E, 3, FALSE), "")</f>
        <v/>
      </c>
      <c r="K457" t="str">
        <f>IFERROR(VLOOKUP(E457,'Affine Heat Rates'!B:E, 4, FALSE), "")</f>
        <v/>
      </c>
      <c r="L457" t="str">
        <f>IFERROR(VLOOKUP(E457,'Max Ramp Rates'!B:E,3,FALSE), "")</f>
        <v/>
      </c>
      <c r="M457" t="str">
        <f>IFERROR(VLOOKUP(E457,'Max Ramp Rates'!B:E,4,FALSE), "")</f>
        <v/>
      </c>
      <c r="N457" t="str">
        <f>IFERROR(VLOOKUP(E457, 'Generation limits'!B:C, 2, FALSE),"")</f>
        <v/>
      </c>
      <c r="O457" t="str">
        <f>IFERROR(VLOOKUP(E457, 'Min Up&amp;Down Times'!B:D, 3, FALSE),"")</f>
        <v/>
      </c>
    </row>
    <row r="458" spans="1:15">
      <c r="A458" t="s">
        <v>738</v>
      </c>
      <c r="B458" s="6" t="s">
        <v>744</v>
      </c>
      <c r="C458" s="6" t="s">
        <v>745</v>
      </c>
      <c r="D458" s="6" t="s">
        <v>276</v>
      </c>
      <c r="E458" s="6" t="s">
        <v>750</v>
      </c>
      <c r="F458" s="6" t="s">
        <v>20</v>
      </c>
      <c r="G458" s="6" t="s">
        <v>134</v>
      </c>
      <c r="H458" s="14">
        <v>167</v>
      </c>
      <c r="I458">
        <v>2029</v>
      </c>
      <c r="J458" t="str">
        <f>IFERROR(VLOOKUP(E458,'Affine Heat Rates'!B:E, 3, FALSE), "")</f>
        <v/>
      </c>
      <c r="K458" t="str">
        <f>IFERROR(VLOOKUP(E458,'Affine Heat Rates'!B:E, 4, FALSE), "")</f>
        <v/>
      </c>
      <c r="L458" t="str">
        <f>IFERROR(VLOOKUP(E458,'Max Ramp Rates'!B:E,3,FALSE), "")</f>
        <v/>
      </c>
      <c r="M458" t="str">
        <f>IFERROR(VLOOKUP(E458,'Max Ramp Rates'!B:E,4,FALSE), "")</f>
        <v/>
      </c>
      <c r="N458" t="str">
        <f>IFERROR(VLOOKUP(E458, 'Generation limits'!B:C, 2, FALSE),"")</f>
        <v/>
      </c>
      <c r="O458" t="str">
        <f>IFERROR(VLOOKUP(E458, 'Min Up&amp;Down Times'!B:D, 3, FALSE),"")</f>
        <v/>
      </c>
    </row>
    <row r="459" spans="1:15">
      <c r="A459" t="s">
        <v>738</v>
      </c>
      <c r="B459" s="6" t="s">
        <v>744</v>
      </c>
      <c r="C459" s="6" t="s">
        <v>745</v>
      </c>
      <c r="D459" s="6" t="s">
        <v>276</v>
      </c>
      <c r="E459" s="6" t="s">
        <v>751</v>
      </c>
      <c r="F459" s="6" t="s">
        <v>20</v>
      </c>
      <c r="G459" s="6" t="s">
        <v>134</v>
      </c>
      <c r="H459" s="14">
        <v>167</v>
      </c>
      <c r="I459">
        <v>2029</v>
      </c>
      <c r="J459" t="str">
        <f>IFERROR(VLOOKUP(E459,'Affine Heat Rates'!B:E, 3, FALSE), "")</f>
        <v/>
      </c>
      <c r="K459" t="str">
        <f>IFERROR(VLOOKUP(E459,'Affine Heat Rates'!B:E, 4, FALSE), "")</f>
        <v/>
      </c>
      <c r="L459" t="str">
        <f>IFERROR(VLOOKUP(E459,'Max Ramp Rates'!B:E,3,FALSE), "")</f>
        <v/>
      </c>
      <c r="M459" t="str">
        <f>IFERROR(VLOOKUP(E459,'Max Ramp Rates'!B:E,4,FALSE), "")</f>
        <v/>
      </c>
      <c r="N459" t="str">
        <f>IFERROR(VLOOKUP(E459, 'Generation limits'!B:C, 2, FALSE),"")</f>
        <v/>
      </c>
      <c r="O459" t="str">
        <f>IFERROR(VLOOKUP(E459, 'Min Up&amp;Down Times'!B:D, 3, FALSE),"")</f>
        <v/>
      </c>
    </row>
    <row r="460" spans="1:15">
      <c r="A460" t="s">
        <v>738</v>
      </c>
      <c r="B460" s="6" t="s">
        <v>752</v>
      </c>
      <c r="C460" s="6" t="s">
        <v>745</v>
      </c>
      <c r="D460" s="6" t="s">
        <v>276</v>
      </c>
      <c r="E460" s="6" t="s">
        <v>753</v>
      </c>
      <c r="F460" s="6" t="s">
        <v>39</v>
      </c>
      <c r="G460" s="6" t="s">
        <v>104</v>
      </c>
      <c r="H460" s="14">
        <v>250</v>
      </c>
      <c r="I460">
        <v>2025</v>
      </c>
      <c r="J460" t="str">
        <f>IFERROR(VLOOKUP(E460,'Affine Heat Rates'!B:E, 3, FALSE), "")</f>
        <v/>
      </c>
      <c r="K460" t="str">
        <f>IFERROR(VLOOKUP(E460,'Affine Heat Rates'!B:E, 4, FALSE), "")</f>
        <v/>
      </c>
      <c r="L460" t="str">
        <f>IFERROR(VLOOKUP(E460,'Max Ramp Rates'!B:E,3,FALSE), "")</f>
        <v/>
      </c>
      <c r="M460" t="str">
        <f>IFERROR(VLOOKUP(E460,'Max Ramp Rates'!B:E,4,FALSE), "")</f>
        <v/>
      </c>
      <c r="N460" t="str">
        <f>IFERROR(VLOOKUP(E460, 'Generation limits'!B:C, 2, FALSE),"")</f>
        <v/>
      </c>
      <c r="O460" t="str">
        <f>IFERROR(VLOOKUP(E460, 'Min Up&amp;Down Times'!B:D, 3, FALSE),"")</f>
        <v/>
      </c>
    </row>
    <row r="461" spans="1:15">
      <c r="A461" t="s">
        <v>738</v>
      </c>
      <c r="B461" s="6" t="s">
        <v>754</v>
      </c>
      <c r="C461" s="6" t="s">
        <v>415</v>
      </c>
      <c r="D461" s="6" t="s">
        <v>416</v>
      </c>
      <c r="E461" s="6" t="s">
        <v>755</v>
      </c>
      <c r="F461" s="6" t="s">
        <v>20</v>
      </c>
      <c r="G461" s="6" t="s">
        <v>437</v>
      </c>
      <c r="H461" s="13">
        <v>107.08200000000001</v>
      </c>
      <c r="I461">
        <v>2024</v>
      </c>
      <c r="J461" t="str">
        <f>IFERROR(VLOOKUP(E461,'Affine Heat Rates'!B:E, 3, FALSE), "")</f>
        <v/>
      </c>
      <c r="K461" t="str">
        <f>IFERROR(VLOOKUP(E461,'Affine Heat Rates'!B:E, 4, FALSE), "")</f>
        <v/>
      </c>
      <c r="L461" t="str">
        <f>IFERROR(VLOOKUP(E461,'Max Ramp Rates'!B:E,3,FALSE), "")</f>
        <v/>
      </c>
      <c r="M461" t="str">
        <f>IFERROR(VLOOKUP(E461,'Max Ramp Rates'!B:E,4,FALSE), "")</f>
        <v/>
      </c>
      <c r="N461" t="str">
        <f>IFERROR(VLOOKUP(E461, 'Generation limits'!B:C, 2, FALSE),"")</f>
        <v/>
      </c>
      <c r="O461" t="str">
        <f>IFERROR(VLOOKUP(E461, 'Min Up&amp;Down Times'!B:D, 3, FALSE),"")</f>
        <v/>
      </c>
    </row>
    <row r="462" spans="1:15">
      <c r="A462" t="s">
        <v>738</v>
      </c>
      <c r="B462" s="6" t="s">
        <v>756</v>
      </c>
      <c r="C462" s="6" t="s">
        <v>415</v>
      </c>
      <c r="D462" s="6" t="s">
        <v>416</v>
      </c>
      <c r="E462" s="6" t="s">
        <v>756</v>
      </c>
      <c r="F462" s="6" t="s">
        <v>20</v>
      </c>
      <c r="G462" s="6" t="s">
        <v>134</v>
      </c>
      <c r="H462" s="14">
        <v>32.4</v>
      </c>
      <c r="I462">
        <v>2024</v>
      </c>
      <c r="J462" t="str">
        <f>IFERROR(VLOOKUP(E462,'Affine Heat Rates'!B:E, 3, FALSE), "")</f>
        <v/>
      </c>
      <c r="K462" t="str">
        <f>IFERROR(VLOOKUP(E462,'Affine Heat Rates'!B:E, 4, FALSE), "")</f>
        <v/>
      </c>
      <c r="L462" t="str">
        <f>IFERROR(VLOOKUP(E462,'Max Ramp Rates'!B:E,3,FALSE), "")</f>
        <v/>
      </c>
      <c r="M462" t="str">
        <f>IFERROR(VLOOKUP(E462,'Max Ramp Rates'!B:E,4,FALSE), "")</f>
        <v/>
      </c>
      <c r="N462" t="str">
        <f>IFERROR(VLOOKUP(E462, 'Generation limits'!B:C, 2, FALSE),"")</f>
        <v/>
      </c>
      <c r="O462" t="str">
        <f>IFERROR(VLOOKUP(E462, 'Min Up&amp;Down Times'!B:D, 3, FALSE),"")</f>
        <v/>
      </c>
    </row>
    <row r="463" spans="1:15">
      <c r="A463" t="s">
        <v>738</v>
      </c>
      <c r="B463" s="6" t="s">
        <v>757</v>
      </c>
      <c r="C463" s="6" t="s">
        <v>415</v>
      </c>
      <c r="D463" s="6" t="s">
        <v>416</v>
      </c>
      <c r="E463" s="6" t="s">
        <v>758</v>
      </c>
      <c r="F463" s="6" t="s">
        <v>20</v>
      </c>
      <c r="G463" s="6" t="s">
        <v>134</v>
      </c>
      <c r="H463" s="13">
        <v>85.8</v>
      </c>
      <c r="I463">
        <v>2024</v>
      </c>
      <c r="J463" t="str">
        <f>IFERROR(VLOOKUP(E463,'Affine Heat Rates'!B:E, 3, FALSE), "")</f>
        <v/>
      </c>
      <c r="K463" t="str">
        <f>IFERROR(VLOOKUP(E463,'Affine Heat Rates'!B:E, 4, FALSE), "")</f>
        <v/>
      </c>
      <c r="L463" t="str">
        <f>IFERROR(VLOOKUP(E463,'Max Ramp Rates'!B:E,3,FALSE), "")</f>
        <v/>
      </c>
      <c r="M463" t="str">
        <f>IFERROR(VLOOKUP(E463,'Max Ramp Rates'!B:E,4,FALSE), "")</f>
        <v/>
      </c>
      <c r="N463" t="str">
        <f>IFERROR(VLOOKUP(E463, 'Generation limits'!B:C, 2, FALSE),"")</f>
        <v/>
      </c>
      <c r="O463" t="str">
        <f>IFERROR(VLOOKUP(E463, 'Min Up&amp;Down Times'!B:D, 3, FALSE),"")</f>
        <v/>
      </c>
    </row>
    <row r="464" spans="1:15">
      <c r="A464" t="s">
        <v>738</v>
      </c>
      <c r="B464" s="6" t="s">
        <v>759</v>
      </c>
      <c r="C464" s="6" t="s">
        <v>415</v>
      </c>
      <c r="D464" s="6" t="s">
        <v>416</v>
      </c>
      <c r="E464" s="6" t="s">
        <v>759</v>
      </c>
      <c r="F464" s="6" t="s">
        <v>20</v>
      </c>
      <c r="G464" s="6" t="s">
        <v>21</v>
      </c>
      <c r="H464" s="14">
        <v>400</v>
      </c>
      <c r="I464">
        <v>2026</v>
      </c>
      <c r="J464" t="str">
        <f>IFERROR(VLOOKUP(E464,'Affine Heat Rates'!B:E, 3, FALSE), "")</f>
        <v/>
      </c>
      <c r="K464" t="str">
        <f>IFERROR(VLOOKUP(E464,'Affine Heat Rates'!B:E, 4, FALSE), "")</f>
        <v/>
      </c>
      <c r="L464" t="str">
        <f>IFERROR(VLOOKUP(E464,'Max Ramp Rates'!B:E,3,FALSE), "")</f>
        <v/>
      </c>
      <c r="M464" t="str">
        <f>IFERROR(VLOOKUP(E464,'Max Ramp Rates'!B:E,4,FALSE), "")</f>
        <v/>
      </c>
      <c r="N464" t="str">
        <f>IFERROR(VLOOKUP(E464, 'Generation limits'!B:C, 2, FALSE),"")</f>
        <v/>
      </c>
      <c r="O464" t="str">
        <f>IFERROR(VLOOKUP(E464, 'Min Up&amp;Down Times'!B:D, 3, FALSE),"")</f>
        <v/>
      </c>
    </row>
    <row r="465" spans="1:15">
      <c r="A465" t="s">
        <v>738</v>
      </c>
      <c r="B465" s="6" t="s">
        <v>760</v>
      </c>
      <c r="C465" s="6" t="s">
        <v>415</v>
      </c>
      <c r="D465" s="6" t="s">
        <v>416</v>
      </c>
      <c r="E465" s="6" t="s">
        <v>761</v>
      </c>
      <c r="F465" s="6" t="s">
        <v>20</v>
      </c>
      <c r="G465" s="6" t="s">
        <v>134</v>
      </c>
      <c r="H465" s="13">
        <v>250</v>
      </c>
      <c r="I465">
        <v>2025</v>
      </c>
      <c r="J465" t="str">
        <f>IFERROR(VLOOKUP(E465,'Affine Heat Rates'!B:E, 3, FALSE), "")</f>
        <v/>
      </c>
      <c r="K465" t="str">
        <f>IFERROR(VLOOKUP(E465,'Affine Heat Rates'!B:E, 4, FALSE), "")</f>
        <v/>
      </c>
      <c r="L465" t="str">
        <f>IFERROR(VLOOKUP(E465,'Max Ramp Rates'!B:E,3,FALSE), "")</f>
        <v/>
      </c>
      <c r="M465" t="str">
        <f>IFERROR(VLOOKUP(E465,'Max Ramp Rates'!B:E,4,FALSE), "")</f>
        <v/>
      </c>
      <c r="N465" t="str">
        <f>IFERROR(VLOOKUP(E465, 'Generation limits'!B:C, 2, FALSE),"")</f>
        <v/>
      </c>
      <c r="O465" t="str">
        <f>IFERROR(VLOOKUP(E465, 'Min Up&amp;Down Times'!B:D, 3, FALSE),"")</f>
        <v/>
      </c>
    </row>
    <row r="466" spans="1:15">
      <c r="A466" t="s">
        <v>738</v>
      </c>
      <c r="B466" s="6" t="s">
        <v>760</v>
      </c>
      <c r="C466" s="6" t="s">
        <v>415</v>
      </c>
      <c r="D466" s="6" t="s">
        <v>416</v>
      </c>
      <c r="E466" s="6" t="s">
        <v>762</v>
      </c>
      <c r="F466" s="6" t="s">
        <v>20</v>
      </c>
      <c r="G466" s="6" t="s">
        <v>134</v>
      </c>
      <c r="H466" s="14">
        <v>250</v>
      </c>
      <c r="I466">
        <v>2025</v>
      </c>
      <c r="J466" t="str">
        <f>IFERROR(VLOOKUP(E466,'Affine Heat Rates'!B:E, 3, FALSE), "")</f>
        <v/>
      </c>
      <c r="K466" t="str">
        <f>IFERROR(VLOOKUP(E466,'Affine Heat Rates'!B:E, 4, FALSE), "")</f>
        <v/>
      </c>
      <c r="L466" t="str">
        <f>IFERROR(VLOOKUP(E466,'Max Ramp Rates'!B:E,3,FALSE), "")</f>
        <v/>
      </c>
      <c r="M466" t="str">
        <f>IFERROR(VLOOKUP(E466,'Max Ramp Rates'!B:E,4,FALSE), "")</f>
        <v/>
      </c>
      <c r="N466" t="str">
        <f>IFERROR(VLOOKUP(E466, 'Generation limits'!B:C, 2, FALSE),"")</f>
        <v/>
      </c>
      <c r="O466" t="str">
        <f>IFERROR(VLOOKUP(E466, 'Min Up&amp;Down Times'!B:D, 3, FALSE),"")</f>
        <v/>
      </c>
    </row>
    <row r="467" spans="1:15">
      <c r="A467" t="s">
        <v>738</v>
      </c>
      <c r="B467" s="6" t="s">
        <v>763</v>
      </c>
      <c r="C467" s="6" t="s">
        <v>415</v>
      </c>
      <c r="D467" s="6" t="s">
        <v>416</v>
      </c>
      <c r="E467" s="6" t="s">
        <v>764</v>
      </c>
      <c r="F467" s="6" t="s">
        <v>20</v>
      </c>
      <c r="G467" s="6" t="s">
        <v>21</v>
      </c>
      <c r="H467" s="13">
        <v>330</v>
      </c>
      <c r="I467">
        <v>2025</v>
      </c>
      <c r="J467" t="str">
        <f>IFERROR(VLOOKUP(E467,'Affine Heat Rates'!B:E, 3, FALSE), "")</f>
        <v/>
      </c>
      <c r="K467" t="str">
        <f>IFERROR(VLOOKUP(E467,'Affine Heat Rates'!B:E, 4, FALSE), "")</f>
        <v/>
      </c>
      <c r="L467" t="str">
        <f>IFERROR(VLOOKUP(E467,'Max Ramp Rates'!B:E,3,FALSE), "")</f>
        <v/>
      </c>
      <c r="M467" t="str">
        <f>IFERROR(VLOOKUP(E467,'Max Ramp Rates'!B:E,4,FALSE), "")</f>
        <v/>
      </c>
      <c r="N467" t="str">
        <f>IFERROR(VLOOKUP(E467, 'Generation limits'!B:C, 2, FALSE),"")</f>
        <v/>
      </c>
      <c r="O467" t="str">
        <f>IFERROR(VLOOKUP(E467, 'Min Up&amp;Down Times'!B:D, 3, FALSE),"")</f>
        <v/>
      </c>
    </row>
    <row r="468" spans="1:15">
      <c r="A468" t="s">
        <v>738</v>
      </c>
      <c r="B468" s="6" t="s">
        <v>765</v>
      </c>
      <c r="C468" s="6" t="s">
        <v>415</v>
      </c>
      <c r="D468" s="6" t="s">
        <v>416</v>
      </c>
      <c r="E468" s="6" t="s">
        <v>765</v>
      </c>
      <c r="F468" s="6" t="s">
        <v>20</v>
      </c>
      <c r="G468" s="6" t="s">
        <v>21</v>
      </c>
      <c r="H468" s="14">
        <v>280</v>
      </c>
      <c r="I468">
        <v>2025</v>
      </c>
      <c r="J468" t="str">
        <f>IFERROR(VLOOKUP(E468,'Affine Heat Rates'!B:E, 3, FALSE), "")</f>
        <v/>
      </c>
      <c r="K468" t="str">
        <f>IFERROR(VLOOKUP(E468,'Affine Heat Rates'!B:E, 4, FALSE), "")</f>
        <v/>
      </c>
      <c r="L468" t="str">
        <f>IFERROR(VLOOKUP(E468,'Max Ramp Rates'!B:E,3,FALSE), "")</f>
        <v/>
      </c>
      <c r="M468" t="str">
        <f>IFERROR(VLOOKUP(E468,'Max Ramp Rates'!B:E,4,FALSE), "")</f>
        <v/>
      </c>
      <c r="N468" t="str">
        <f>IFERROR(VLOOKUP(E468, 'Generation limits'!B:C, 2, FALSE),"")</f>
        <v/>
      </c>
      <c r="O468" t="str">
        <f>IFERROR(VLOOKUP(E468, 'Min Up&amp;Down Times'!B:D, 3, FALSE),"")</f>
        <v/>
      </c>
    </row>
    <row r="469" spans="1:15">
      <c r="A469" t="s">
        <v>738</v>
      </c>
      <c r="B469" s="6" t="s">
        <v>766</v>
      </c>
      <c r="C469" s="6" t="s">
        <v>415</v>
      </c>
      <c r="D469" s="6" t="s">
        <v>416</v>
      </c>
      <c r="E469" s="6" t="s">
        <v>767</v>
      </c>
      <c r="F469" s="6" t="s">
        <v>20</v>
      </c>
      <c r="G469" s="6" t="s">
        <v>134</v>
      </c>
      <c r="H469" s="13">
        <v>53.01</v>
      </c>
      <c r="I469">
        <v>2024</v>
      </c>
      <c r="J469" t="str">
        <f>IFERROR(VLOOKUP(E469,'Affine Heat Rates'!B:E, 3, FALSE), "")</f>
        <v/>
      </c>
      <c r="K469" t="str">
        <f>IFERROR(VLOOKUP(E469,'Affine Heat Rates'!B:E, 4, FALSE), "")</f>
        <v/>
      </c>
      <c r="L469" t="str">
        <f>IFERROR(VLOOKUP(E469,'Max Ramp Rates'!B:E,3,FALSE), "")</f>
        <v/>
      </c>
      <c r="M469" t="str">
        <f>IFERROR(VLOOKUP(E469,'Max Ramp Rates'!B:E,4,FALSE), "")</f>
        <v/>
      </c>
      <c r="N469" t="str">
        <f>IFERROR(VLOOKUP(E469, 'Generation limits'!B:C, 2, FALSE),"")</f>
        <v/>
      </c>
      <c r="O469" t="str">
        <f>IFERROR(VLOOKUP(E469, 'Min Up&amp;Down Times'!B:D, 3, FALSE),"")</f>
        <v/>
      </c>
    </row>
    <row r="470" spans="1:15">
      <c r="A470" t="s">
        <v>738</v>
      </c>
      <c r="B470" s="6" t="s">
        <v>768</v>
      </c>
      <c r="C470" s="6" t="s">
        <v>415</v>
      </c>
      <c r="D470" s="6" t="s">
        <v>416</v>
      </c>
      <c r="E470" s="6" t="s">
        <v>769</v>
      </c>
      <c r="F470" s="6" t="s">
        <v>39</v>
      </c>
      <c r="G470" s="6" t="s">
        <v>56</v>
      </c>
      <c r="H470" s="14">
        <v>125</v>
      </c>
      <c r="I470">
        <v>2024</v>
      </c>
      <c r="J470" t="str">
        <f>IFERROR(VLOOKUP(E470,'Affine Heat Rates'!B:E, 3, FALSE), "")</f>
        <v/>
      </c>
      <c r="K470" t="str">
        <f>IFERROR(VLOOKUP(E470,'Affine Heat Rates'!B:E, 4, FALSE), "")</f>
        <v/>
      </c>
      <c r="L470" t="str">
        <f>IFERROR(VLOOKUP(E470,'Max Ramp Rates'!B:E,3,FALSE), "")</f>
        <v/>
      </c>
      <c r="M470" t="str">
        <f>IFERROR(VLOOKUP(E470,'Max Ramp Rates'!B:E,4,FALSE), "")</f>
        <v/>
      </c>
      <c r="N470" t="str">
        <f>IFERROR(VLOOKUP(E470, 'Generation limits'!B:C, 2, FALSE),"")</f>
        <v/>
      </c>
      <c r="O470" t="str">
        <f>IFERROR(VLOOKUP(E470, 'Min Up&amp;Down Times'!B:D, 3, FALSE),"")</f>
        <v/>
      </c>
    </row>
    <row r="471" spans="1:15">
      <c r="A471" t="s">
        <v>738</v>
      </c>
      <c r="B471" s="6" t="s">
        <v>770</v>
      </c>
      <c r="C471" s="6" t="s">
        <v>415</v>
      </c>
      <c r="D471" s="6" t="s">
        <v>416</v>
      </c>
      <c r="E471" s="6" t="s">
        <v>770</v>
      </c>
      <c r="F471" s="6" t="s">
        <v>39</v>
      </c>
      <c r="G471" s="6" t="s">
        <v>56</v>
      </c>
      <c r="H471" s="13">
        <v>157.53</v>
      </c>
      <c r="I471">
        <v>2024</v>
      </c>
      <c r="J471" t="str">
        <f>IFERROR(VLOOKUP(E471,'Affine Heat Rates'!B:E, 3, FALSE), "")</f>
        <v/>
      </c>
      <c r="K471" t="str">
        <f>IFERROR(VLOOKUP(E471,'Affine Heat Rates'!B:E, 4, FALSE), "")</f>
        <v/>
      </c>
      <c r="L471" t="str">
        <f>IFERROR(VLOOKUP(E471,'Max Ramp Rates'!B:E,3,FALSE), "")</f>
        <v/>
      </c>
      <c r="M471" t="str">
        <f>IFERROR(VLOOKUP(E471,'Max Ramp Rates'!B:E,4,FALSE), "")</f>
        <v/>
      </c>
      <c r="N471" t="str">
        <f>IFERROR(VLOOKUP(E471, 'Generation limits'!B:C, 2, FALSE),"")</f>
        <v/>
      </c>
      <c r="O471" t="str">
        <f>IFERROR(VLOOKUP(E471, 'Min Up&amp;Down Times'!B:D, 3, FALSE),"")</f>
        <v/>
      </c>
    </row>
    <row r="472" spans="1:15">
      <c r="A472" t="s">
        <v>738</v>
      </c>
      <c r="B472" s="6" t="s">
        <v>771</v>
      </c>
      <c r="C472" s="6" t="s">
        <v>415</v>
      </c>
      <c r="D472" s="6" t="s">
        <v>416</v>
      </c>
      <c r="E472" s="6" t="s">
        <v>772</v>
      </c>
      <c r="F472" s="6" t="s">
        <v>110</v>
      </c>
      <c r="G472" s="6" t="s">
        <v>111</v>
      </c>
      <c r="H472" s="14">
        <v>29.986000000000001</v>
      </c>
      <c r="I472">
        <v>2024</v>
      </c>
      <c r="J472" t="str">
        <f>IFERROR(VLOOKUP(E472,'Affine Heat Rates'!B:E, 3, FALSE), "")</f>
        <v/>
      </c>
      <c r="K472" t="str">
        <f>IFERROR(VLOOKUP(E472,'Affine Heat Rates'!B:E, 4, FALSE), "")</f>
        <v/>
      </c>
      <c r="L472" t="str">
        <f>IFERROR(VLOOKUP(E472,'Max Ramp Rates'!B:E,3,FALSE), "")</f>
        <v/>
      </c>
      <c r="M472" t="str">
        <f>IFERROR(VLOOKUP(E472,'Max Ramp Rates'!B:E,4,FALSE), "")</f>
        <v/>
      </c>
      <c r="N472" t="str">
        <f>IFERROR(VLOOKUP(E472, 'Generation limits'!B:C, 2, FALSE),"")</f>
        <v/>
      </c>
      <c r="O472" t="str">
        <f>IFERROR(VLOOKUP(E472, 'Min Up&amp;Down Times'!B:D, 3, FALSE),"")</f>
        <v/>
      </c>
    </row>
    <row r="473" spans="1:15">
      <c r="A473" t="s">
        <v>738</v>
      </c>
      <c r="B473" s="6" t="s">
        <v>773</v>
      </c>
      <c r="C473" s="6" t="s">
        <v>415</v>
      </c>
      <c r="D473" s="6" t="s">
        <v>416</v>
      </c>
      <c r="E473" s="6" t="s">
        <v>773</v>
      </c>
      <c r="F473" s="6" t="s">
        <v>75</v>
      </c>
      <c r="G473" s="6" t="s">
        <v>75</v>
      </c>
      <c r="H473" s="13">
        <v>101.982</v>
      </c>
      <c r="I473">
        <v>2024</v>
      </c>
      <c r="J473" t="str">
        <f>IFERROR(VLOOKUP(E473,'Affine Heat Rates'!B:E, 3, FALSE), "")</f>
        <v/>
      </c>
      <c r="K473" t="str">
        <f>IFERROR(VLOOKUP(E473,'Affine Heat Rates'!B:E, 4, FALSE), "")</f>
        <v/>
      </c>
      <c r="L473" t="str">
        <f>IFERROR(VLOOKUP(E473,'Max Ramp Rates'!B:E,3,FALSE), "")</f>
        <v/>
      </c>
      <c r="M473" t="str">
        <f>IFERROR(VLOOKUP(E473,'Max Ramp Rates'!B:E,4,FALSE), "")</f>
        <v/>
      </c>
      <c r="N473" t="str">
        <f>IFERROR(VLOOKUP(E473, 'Generation limits'!B:C, 2, FALSE),"")</f>
        <v/>
      </c>
      <c r="O473" t="str">
        <f>IFERROR(VLOOKUP(E473, 'Min Up&amp;Down Times'!B:D, 3, FALSE),"")</f>
        <v/>
      </c>
    </row>
    <row r="474" spans="1:15">
      <c r="A474" t="s">
        <v>738</v>
      </c>
      <c r="B474" s="6" t="s">
        <v>774</v>
      </c>
      <c r="C474" s="6" t="s">
        <v>415</v>
      </c>
      <c r="D474" s="6" t="s">
        <v>416</v>
      </c>
      <c r="E474" s="6" t="s">
        <v>775</v>
      </c>
      <c r="F474" s="6" t="s">
        <v>75</v>
      </c>
      <c r="G474" s="6" t="s">
        <v>75</v>
      </c>
      <c r="H474" s="14">
        <v>75</v>
      </c>
      <c r="I474">
        <v>2025</v>
      </c>
      <c r="J474" t="str">
        <f>IFERROR(VLOOKUP(E474,'Affine Heat Rates'!B:E, 3, FALSE), "")</f>
        <v/>
      </c>
      <c r="K474" t="str">
        <f>IFERROR(VLOOKUP(E474,'Affine Heat Rates'!B:E, 4, FALSE), "")</f>
        <v/>
      </c>
      <c r="L474" t="str">
        <f>IFERROR(VLOOKUP(E474,'Max Ramp Rates'!B:E,3,FALSE), "")</f>
        <v/>
      </c>
      <c r="M474" t="str">
        <f>IFERROR(VLOOKUP(E474,'Max Ramp Rates'!B:E,4,FALSE), "")</f>
        <v/>
      </c>
      <c r="N474" t="str">
        <f>IFERROR(VLOOKUP(E474, 'Generation limits'!B:C, 2, FALSE),"")</f>
        <v/>
      </c>
      <c r="O474" t="str">
        <f>IFERROR(VLOOKUP(E474, 'Min Up&amp;Down Times'!B:D, 3, FALSE),"")</f>
        <v/>
      </c>
    </row>
    <row r="475" spans="1:15">
      <c r="A475" t="s">
        <v>738</v>
      </c>
      <c r="B475" s="6" t="s">
        <v>776</v>
      </c>
      <c r="C475" s="6" t="s">
        <v>588</v>
      </c>
      <c r="D475" s="6" t="s">
        <v>588</v>
      </c>
      <c r="E475" s="6" t="s">
        <v>776</v>
      </c>
      <c r="F475" s="6" t="s">
        <v>20</v>
      </c>
      <c r="G475" s="6" t="s">
        <v>134</v>
      </c>
      <c r="H475" s="13">
        <v>225.06</v>
      </c>
      <c r="I475">
        <v>2024</v>
      </c>
      <c r="J475" t="str">
        <f>IFERROR(VLOOKUP(E475,'Affine Heat Rates'!B:E, 3, FALSE), "")</f>
        <v/>
      </c>
      <c r="K475" t="str">
        <f>IFERROR(VLOOKUP(E475,'Affine Heat Rates'!B:E, 4, FALSE), "")</f>
        <v/>
      </c>
      <c r="L475" t="str">
        <f>IFERROR(VLOOKUP(E475,'Max Ramp Rates'!B:E,3,FALSE), "")</f>
        <v/>
      </c>
      <c r="M475" t="str">
        <f>IFERROR(VLOOKUP(E475,'Max Ramp Rates'!B:E,4,FALSE), "")</f>
        <v/>
      </c>
      <c r="N475" t="str">
        <f>IFERROR(VLOOKUP(E475, 'Generation limits'!B:C, 2, FALSE),"")</f>
        <v/>
      </c>
      <c r="O475" t="str">
        <f>IFERROR(VLOOKUP(E475, 'Min Up&amp;Down Times'!B:D, 3, FALSE),"")</f>
        <v/>
      </c>
    </row>
    <row r="476" spans="1:15">
      <c r="A476" t="s">
        <v>738</v>
      </c>
      <c r="B476" s="6" t="s">
        <v>777</v>
      </c>
      <c r="C476" s="6" t="s">
        <v>588</v>
      </c>
      <c r="D476" s="6" t="s">
        <v>588</v>
      </c>
      <c r="E476" s="6" t="s">
        <v>778</v>
      </c>
      <c r="F476" s="6" t="s">
        <v>39</v>
      </c>
      <c r="G476" s="6" t="s">
        <v>40</v>
      </c>
      <c r="H476" s="14">
        <v>338</v>
      </c>
      <c r="I476">
        <v>2025</v>
      </c>
      <c r="J476" t="str">
        <f>IFERROR(VLOOKUP(E476,'Affine Heat Rates'!B:E, 3, FALSE), "")</f>
        <v/>
      </c>
      <c r="K476" t="str">
        <f>IFERROR(VLOOKUP(E476,'Affine Heat Rates'!B:E, 4, FALSE), "")</f>
        <v/>
      </c>
      <c r="L476" t="str">
        <f>IFERROR(VLOOKUP(E476,'Max Ramp Rates'!B:E,3,FALSE), "")</f>
        <v/>
      </c>
      <c r="M476" t="str">
        <f>IFERROR(VLOOKUP(E476,'Max Ramp Rates'!B:E,4,FALSE), "")</f>
        <v/>
      </c>
      <c r="N476" t="str">
        <f>IFERROR(VLOOKUP(E476, 'Generation limits'!B:C, 2, FALSE),"")</f>
        <v/>
      </c>
      <c r="O476" t="str">
        <f>IFERROR(VLOOKUP(E476, 'Min Up&amp;Down Times'!B:D, 3, FALSE),"")</f>
        <v/>
      </c>
    </row>
    <row r="477" spans="1:15">
      <c r="A477" t="s">
        <v>738</v>
      </c>
      <c r="B477" s="6" t="s">
        <v>777</v>
      </c>
      <c r="C477" s="6" t="s">
        <v>588</v>
      </c>
      <c r="D477" s="6" t="s">
        <v>588</v>
      </c>
      <c r="E477" s="6" t="s">
        <v>779</v>
      </c>
      <c r="F477" s="6" t="s">
        <v>39</v>
      </c>
      <c r="G477" s="6" t="s">
        <v>40</v>
      </c>
      <c r="H477" s="13">
        <v>101</v>
      </c>
      <c r="I477">
        <v>2025</v>
      </c>
      <c r="J477" t="str">
        <f>IFERROR(VLOOKUP(E477,'Affine Heat Rates'!B:E, 3, FALSE), "")</f>
        <v/>
      </c>
      <c r="K477" t="str">
        <f>IFERROR(VLOOKUP(E477,'Affine Heat Rates'!B:E, 4, FALSE), "")</f>
        <v/>
      </c>
      <c r="L477" t="str">
        <f>IFERROR(VLOOKUP(E477,'Max Ramp Rates'!B:E,3,FALSE), "")</f>
        <v/>
      </c>
      <c r="M477" t="str">
        <f>IFERROR(VLOOKUP(E477,'Max Ramp Rates'!B:E,4,FALSE), "")</f>
        <v/>
      </c>
      <c r="N477" t="str">
        <f>IFERROR(VLOOKUP(E477, 'Generation limits'!B:C, 2, FALSE),"")</f>
        <v/>
      </c>
      <c r="O477" t="str">
        <f>IFERROR(VLOOKUP(E477, 'Min Up&amp;Down Times'!B:D, 3, FALSE),"")</f>
        <v/>
      </c>
    </row>
    <row r="478" spans="1:15">
      <c r="A478" t="s">
        <v>738</v>
      </c>
      <c r="B478" s="6" t="s">
        <v>780</v>
      </c>
      <c r="C478" s="6" t="s">
        <v>588</v>
      </c>
      <c r="D478" s="6" t="s">
        <v>588</v>
      </c>
      <c r="E478" s="6" t="s">
        <v>780</v>
      </c>
      <c r="F478" s="6" t="s">
        <v>39</v>
      </c>
      <c r="G478" s="6" t="s">
        <v>56</v>
      </c>
      <c r="H478" s="14">
        <v>160.00300000000001</v>
      </c>
      <c r="I478">
        <v>2024</v>
      </c>
      <c r="J478" t="str">
        <f>IFERROR(VLOOKUP(E478,'Affine Heat Rates'!B:E, 3, FALSE), "")</f>
        <v/>
      </c>
      <c r="K478" t="str">
        <f>IFERROR(VLOOKUP(E478,'Affine Heat Rates'!B:E, 4, FALSE), "")</f>
        <v/>
      </c>
      <c r="L478" t="str">
        <f>IFERROR(VLOOKUP(E478,'Max Ramp Rates'!B:E,3,FALSE), "")</f>
        <v/>
      </c>
      <c r="M478" t="str">
        <f>IFERROR(VLOOKUP(E478,'Max Ramp Rates'!B:E,4,FALSE), "")</f>
        <v/>
      </c>
      <c r="N478" t="str">
        <f>IFERROR(VLOOKUP(E478, 'Generation limits'!B:C, 2, FALSE),"")</f>
        <v/>
      </c>
      <c r="O478" t="str">
        <f>IFERROR(VLOOKUP(E478, 'Min Up&amp;Down Times'!B:D, 3, FALSE),"")</f>
        <v/>
      </c>
    </row>
    <row r="479" spans="1:15">
      <c r="A479" t="s">
        <v>738</v>
      </c>
      <c r="B479" s="6" t="s">
        <v>781</v>
      </c>
      <c r="C479" s="6" t="s">
        <v>588</v>
      </c>
      <c r="D479" s="6" t="s">
        <v>588</v>
      </c>
      <c r="E479" s="6" t="s">
        <v>782</v>
      </c>
      <c r="F479" s="6" t="s">
        <v>39</v>
      </c>
      <c r="G479" s="6" t="s">
        <v>56</v>
      </c>
      <c r="H479" s="13">
        <v>252</v>
      </c>
      <c r="I479">
        <v>2025</v>
      </c>
      <c r="J479" t="str">
        <f>IFERROR(VLOOKUP(E479,'Affine Heat Rates'!B:E, 3, FALSE), "")</f>
        <v/>
      </c>
      <c r="K479" t="str">
        <f>IFERROR(VLOOKUP(E479,'Affine Heat Rates'!B:E, 4, FALSE), "")</f>
        <v/>
      </c>
      <c r="L479" t="str">
        <f>IFERROR(VLOOKUP(E479,'Max Ramp Rates'!B:E,3,FALSE), "")</f>
        <v/>
      </c>
      <c r="M479" t="str">
        <f>IFERROR(VLOOKUP(E479,'Max Ramp Rates'!B:E,4,FALSE), "")</f>
        <v/>
      </c>
      <c r="N479" t="str">
        <f>IFERROR(VLOOKUP(E479, 'Generation limits'!B:C, 2, FALSE),"")</f>
        <v/>
      </c>
      <c r="O479" t="str">
        <f>IFERROR(VLOOKUP(E479, 'Min Up&amp;Down Times'!B:D, 3, FALSE),"")</f>
        <v/>
      </c>
    </row>
    <row r="480" spans="1:15">
      <c r="A480" t="s">
        <v>738</v>
      </c>
      <c r="B480" s="6" t="s">
        <v>783</v>
      </c>
      <c r="C480" s="6" t="s">
        <v>588</v>
      </c>
      <c r="D480" s="6" t="s">
        <v>588</v>
      </c>
      <c r="E480" s="6" t="s">
        <v>784</v>
      </c>
      <c r="F480" s="6" t="s">
        <v>110</v>
      </c>
      <c r="G480" s="6" t="s">
        <v>111</v>
      </c>
      <c r="H480" s="14">
        <v>140.714</v>
      </c>
      <c r="I480">
        <v>2024</v>
      </c>
      <c r="J480" t="str">
        <f>IFERROR(VLOOKUP(E480,'Affine Heat Rates'!B:E, 3, FALSE), "")</f>
        <v/>
      </c>
      <c r="K480" t="str">
        <f>IFERROR(VLOOKUP(E480,'Affine Heat Rates'!B:E, 4, FALSE), "")</f>
        <v/>
      </c>
      <c r="L480" t="str">
        <f>IFERROR(VLOOKUP(E480,'Max Ramp Rates'!B:E,3,FALSE), "")</f>
        <v/>
      </c>
      <c r="M480" t="str">
        <f>IFERROR(VLOOKUP(E480,'Max Ramp Rates'!B:E,4,FALSE), "")</f>
        <v/>
      </c>
      <c r="N480" t="str">
        <f>IFERROR(VLOOKUP(E480, 'Generation limits'!B:C, 2, FALSE),"")</f>
        <v/>
      </c>
      <c r="O480" t="str">
        <f>IFERROR(VLOOKUP(E480, 'Min Up&amp;Down Times'!B:D, 3, FALSE),"")</f>
        <v/>
      </c>
    </row>
    <row r="481" spans="1:15">
      <c r="A481" t="s">
        <v>738</v>
      </c>
      <c r="B481" s="6" t="s">
        <v>785</v>
      </c>
      <c r="C481" s="6" t="s">
        <v>588</v>
      </c>
      <c r="D481" s="6" t="s">
        <v>588</v>
      </c>
      <c r="E481" s="6" t="s">
        <v>786</v>
      </c>
      <c r="F481" s="6" t="s">
        <v>110</v>
      </c>
      <c r="G481" s="6" t="s">
        <v>111</v>
      </c>
      <c r="H481" s="13">
        <v>196</v>
      </c>
      <c r="I481">
        <v>2025</v>
      </c>
      <c r="J481" t="str">
        <f>IFERROR(VLOOKUP(E481,'Affine Heat Rates'!B:E, 3, FALSE), "")</f>
        <v/>
      </c>
      <c r="K481" t="str">
        <f>IFERROR(VLOOKUP(E481,'Affine Heat Rates'!B:E, 4, FALSE), "")</f>
        <v/>
      </c>
      <c r="L481" t="str">
        <f>IFERROR(VLOOKUP(E481,'Max Ramp Rates'!B:E,3,FALSE), "")</f>
        <v/>
      </c>
      <c r="M481" t="str">
        <f>IFERROR(VLOOKUP(E481,'Max Ramp Rates'!B:E,4,FALSE), "")</f>
        <v/>
      </c>
      <c r="N481" t="str">
        <f>IFERROR(VLOOKUP(E481, 'Generation limits'!B:C, 2, FALSE),"")</f>
        <v/>
      </c>
      <c r="O481" t="str">
        <f>IFERROR(VLOOKUP(E481, 'Min Up&amp;Down Times'!B:D, 3, FALSE),"")</f>
        <v/>
      </c>
    </row>
    <row r="482" spans="1:15">
      <c r="A482" t="s">
        <v>738</v>
      </c>
      <c r="B482" s="6" t="s">
        <v>787</v>
      </c>
      <c r="C482" s="6" t="s">
        <v>588</v>
      </c>
      <c r="D482" s="6" t="s">
        <v>588</v>
      </c>
      <c r="E482" s="6" t="s">
        <v>787</v>
      </c>
      <c r="F482" s="6" t="s">
        <v>75</v>
      </c>
      <c r="G482" s="6" t="s">
        <v>75</v>
      </c>
      <c r="H482" s="14">
        <v>756</v>
      </c>
      <c r="I482">
        <v>2026</v>
      </c>
      <c r="J482" t="str">
        <f>IFERROR(VLOOKUP(E482,'Affine Heat Rates'!B:E, 3, FALSE), "")</f>
        <v/>
      </c>
      <c r="K482" t="str">
        <f>IFERROR(VLOOKUP(E482,'Affine Heat Rates'!B:E, 4, FALSE), "")</f>
        <v/>
      </c>
      <c r="L482" t="str">
        <f>IFERROR(VLOOKUP(E482,'Max Ramp Rates'!B:E,3,FALSE), "")</f>
        <v/>
      </c>
      <c r="M482" t="str">
        <f>IFERROR(VLOOKUP(E482,'Max Ramp Rates'!B:E,4,FALSE), "")</f>
        <v/>
      </c>
      <c r="N482" t="str">
        <f>IFERROR(VLOOKUP(E482, 'Generation limits'!B:C, 2, FALSE),"")</f>
        <v/>
      </c>
      <c r="O482" t="str">
        <f>IFERROR(VLOOKUP(E482, 'Min Up&amp;Down Times'!B:D, 3, FALSE),"")</f>
        <v/>
      </c>
    </row>
    <row r="483" spans="1:15">
      <c r="A483" t="s">
        <v>738</v>
      </c>
      <c r="B483" s="6" t="s">
        <v>788</v>
      </c>
      <c r="C483" s="6" t="s">
        <v>588</v>
      </c>
      <c r="D483" s="6" t="s">
        <v>588</v>
      </c>
      <c r="E483" s="6" t="s">
        <v>788</v>
      </c>
      <c r="F483" s="6" t="s">
        <v>75</v>
      </c>
      <c r="G483" s="6" t="s">
        <v>75</v>
      </c>
      <c r="H483" s="13">
        <v>96.6</v>
      </c>
      <c r="I483">
        <v>2024</v>
      </c>
      <c r="J483" t="str">
        <f>IFERROR(VLOOKUP(E483,'Affine Heat Rates'!B:E, 3, FALSE), "")</f>
        <v/>
      </c>
      <c r="K483" t="str">
        <f>IFERROR(VLOOKUP(E483,'Affine Heat Rates'!B:E, 4, FALSE), "")</f>
        <v/>
      </c>
      <c r="L483" t="str">
        <f>IFERROR(VLOOKUP(E483,'Max Ramp Rates'!B:E,3,FALSE), "")</f>
        <v/>
      </c>
      <c r="M483" t="str">
        <f>IFERROR(VLOOKUP(E483,'Max Ramp Rates'!B:E,4,FALSE), "")</f>
        <v/>
      </c>
      <c r="N483" t="str">
        <f>IFERROR(VLOOKUP(E483, 'Generation limits'!B:C, 2, FALSE),"")</f>
        <v/>
      </c>
      <c r="O483" t="str">
        <f>IFERROR(VLOOKUP(E483, 'Min Up&amp;Down Times'!B:D, 3, FALSE),"")</f>
        <v/>
      </c>
    </row>
    <row r="496" spans="1:15" ht="15" customHeight="1"/>
    <row r="497" ht="15" customHeight="1"/>
    <row r="498" ht="15" customHeight="1"/>
    <row r="544" ht="15" customHeight="1"/>
    <row r="545" ht="15" customHeight="1"/>
    <row r="546" ht="15" customHeight="1"/>
    <row r="592" ht="15" customHeight="1"/>
    <row r="593" ht="15" customHeight="1"/>
    <row r="59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07EA-920C-4BE0-88A8-BBC3A846054A}">
  <dimension ref="A1:AI374"/>
  <sheetViews>
    <sheetView workbookViewId="0">
      <selection activeCell="B1" sqref="A1:B1048576"/>
    </sheetView>
  </sheetViews>
  <sheetFormatPr defaultRowHeight="15"/>
  <cols>
    <col min="1" max="1" width="19" bestFit="1" customWidth="1"/>
    <col min="2" max="2" width="19" customWidth="1"/>
  </cols>
  <sheetData>
    <row r="1" spans="1:35" ht="58.5">
      <c r="A1" t="s">
        <v>910</v>
      </c>
      <c r="B1" s="1" t="s">
        <v>819</v>
      </c>
      <c r="C1" s="1" t="s">
        <v>911</v>
      </c>
      <c r="D1" s="1" t="s">
        <v>912</v>
      </c>
      <c r="E1" s="1" t="s">
        <v>913</v>
      </c>
      <c r="F1" s="1" t="s">
        <v>914</v>
      </c>
      <c r="G1" s="1" t="s">
        <v>915</v>
      </c>
      <c r="H1" s="1" t="s">
        <v>916</v>
      </c>
      <c r="I1" s="1" t="s">
        <v>917</v>
      </c>
      <c r="J1" s="1" t="s">
        <v>918</v>
      </c>
      <c r="K1" s="1" t="s">
        <v>919</v>
      </c>
      <c r="L1" s="1" t="s">
        <v>920</v>
      </c>
      <c r="M1" s="1" t="s">
        <v>921</v>
      </c>
      <c r="N1" s="1" t="s">
        <v>922</v>
      </c>
      <c r="O1" s="1" t="s">
        <v>923</v>
      </c>
      <c r="P1" s="1" t="s">
        <v>924</v>
      </c>
      <c r="Q1" s="1" t="s">
        <v>925</v>
      </c>
      <c r="R1" s="1" t="s">
        <v>926</v>
      </c>
      <c r="S1" s="1" t="s">
        <v>927</v>
      </c>
      <c r="T1" s="1" t="s">
        <v>928</v>
      </c>
      <c r="U1" s="1" t="s">
        <v>929</v>
      </c>
      <c r="V1" s="1" t="s">
        <v>930</v>
      </c>
      <c r="W1" s="1" t="s">
        <v>931</v>
      </c>
      <c r="X1" s="1" t="s">
        <v>932</v>
      </c>
      <c r="Y1" s="1" t="s">
        <v>933</v>
      </c>
      <c r="Z1" s="1" t="s">
        <v>934</v>
      </c>
      <c r="AA1" s="1" t="s">
        <v>935</v>
      </c>
      <c r="AB1" s="1" t="s">
        <v>936</v>
      </c>
      <c r="AC1" s="1" t="s">
        <v>937</v>
      </c>
      <c r="AD1" s="1" t="s">
        <v>938</v>
      </c>
      <c r="AE1" s="1" t="s">
        <v>939</v>
      </c>
      <c r="AF1" s="1" t="s">
        <v>940</v>
      </c>
      <c r="AG1" s="1" t="s">
        <v>941</v>
      </c>
      <c r="AH1" s="1" t="s">
        <v>942</v>
      </c>
      <c r="AI1" s="1" t="s">
        <v>943</v>
      </c>
    </row>
    <row r="2" spans="1:35" ht="16.5">
      <c r="A2" t="s">
        <v>944</v>
      </c>
      <c r="B2" t="s">
        <v>16</v>
      </c>
      <c r="C2" s="2" t="s">
        <v>945</v>
      </c>
      <c r="D2" s="21">
        <v>2.0055079064552537</v>
      </c>
      <c r="E2" s="21">
        <v>2.0390971892735679</v>
      </c>
      <c r="F2" s="21">
        <v>1.9893157650956823</v>
      </c>
      <c r="G2" s="21">
        <v>1.9476368259819969</v>
      </c>
      <c r="H2" s="21">
        <v>3.8460108525515415</v>
      </c>
      <c r="I2" s="21">
        <v>3.8256311039737412</v>
      </c>
      <c r="J2" s="21">
        <v>3.8098095059275612</v>
      </c>
      <c r="K2" s="21">
        <v>3.8046922461689729</v>
      </c>
      <c r="L2" s="21">
        <v>3.7802985493478043</v>
      </c>
      <c r="M2" s="21">
        <v>3.7543567387234109</v>
      </c>
      <c r="N2" s="21">
        <v>3.7271671264942832</v>
      </c>
      <c r="O2" s="21">
        <v>3.699321005481786</v>
      </c>
      <c r="P2" s="21">
        <v>3.6711079737766954</v>
      </c>
      <c r="Q2" s="21">
        <v>3.6418927310454823</v>
      </c>
      <c r="R2" s="21">
        <v>3.6120438182932624</v>
      </c>
      <c r="S2" s="21">
        <v>3.5809458332725557</v>
      </c>
      <c r="T2" s="21">
        <v>3.548873594834224</v>
      </c>
      <c r="U2" s="21">
        <v>3.5672299894246113</v>
      </c>
      <c r="V2" s="21">
        <v>3.5579726916229304</v>
      </c>
      <c r="W2" s="21">
        <v>3.5209921399138162</v>
      </c>
      <c r="X2" s="21">
        <v>3.4833361096565763</v>
      </c>
      <c r="Y2" s="21">
        <v>3.4451040769732186</v>
      </c>
      <c r="Z2" s="21">
        <v>3.4357530656869626</v>
      </c>
      <c r="AA2" s="21">
        <v>3.4357530656869626</v>
      </c>
      <c r="AB2" s="21">
        <v>3.4357530656869626</v>
      </c>
      <c r="AC2" s="21">
        <v>3.4357530656869626</v>
      </c>
      <c r="AD2" s="21">
        <v>3.4357530656869626</v>
      </c>
      <c r="AE2" s="21">
        <v>3.4357530656869626</v>
      </c>
      <c r="AF2" s="21">
        <v>3.4357530656869626</v>
      </c>
      <c r="AG2" s="21">
        <v>3.4357530656869626</v>
      </c>
      <c r="AH2" s="21">
        <v>3.4357530656869626</v>
      </c>
      <c r="AI2" s="21">
        <v>3.4357530656869626</v>
      </c>
    </row>
    <row r="3" spans="1:35" ht="16.5">
      <c r="A3" t="s">
        <v>944</v>
      </c>
      <c r="B3" t="s">
        <v>25</v>
      </c>
      <c r="C3" s="2" t="s">
        <v>945</v>
      </c>
      <c r="D3" s="22">
        <v>11.26786247030835</v>
      </c>
      <c r="E3" s="22">
        <v>4.3838691118570843</v>
      </c>
      <c r="F3" s="22">
        <v>5.2905639206843915</v>
      </c>
      <c r="G3" s="22">
        <v>4.2375355888524915</v>
      </c>
      <c r="H3" s="22">
        <v>4.1575195994835887</v>
      </c>
      <c r="I3" s="22">
        <v>4.1354891873518751</v>
      </c>
      <c r="J3" s="22">
        <v>4.1183861144553164</v>
      </c>
      <c r="K3" s="22">
        <v>4.0951371860425692</v>
      </c>
      <c r="L3" s="22">
        <v>4.0692571013377181</v>
      </c>
      <c r="M3" s="22">
        <v>4.0418324888613668</v>
      </c>
      <c r="N3" s="22">
        <v>4.012946578831678</v>
      </c>
      <c r="O3" s="22">
        <v>3.9826682675323992</v>
      </c>
      <c r="P3" s="22">
        <v>3.9510535062734515</v>
      </c>
      <c r="Q3" s="22">
        <v>3.9181673373143342</v>
      </c>
      <c r="R3" s="22">
        <v>3.8840801873027142</v>
      </c>
      <c r="S3" s="22">
        <v>3.8488833415819084</v>
      </c>
      <c r="T3" s="22">
        <v>3.812652249748183</v>
      </c>
      <c r="U3" s="22">
        <v>3.77548190925897</v>
      </c>
      <c r="V3" s="22">
        <v>3.7374385342811314</v>
      </c>
      <c r="W3" s="22">
        <v>3.6985926658735311</v>
      </c>
      <c r="X3" s="22">
        <v>3.6590372474570763</v>
      </c>
      <c r="Y3" s="22">
        <v>3.6188767727769013</v>
      </c>
      <c r="Z3" s="22">
        <v>3.6090540920132081</v>
      </c>
      <c r="AA3" s="22">
        <v>3.6090540920132081</v>
      </c>
      <c r="AB3" s="22">
        <v>3.6090540920132081</v>
      </c>
      <c r="AC3" s="22">
        <v>3.6090540920132081</v>
      </c>
      <c r="AD3" s="22">
        <v>3.6090540920132081</v>
      </c>
      <c r="AE3" s="22">
        <v>3.6090540920132081</v>
      </c>
      <c r="AF3" s="22">
        <v>3.6090540920132081</v>
      </c>
      <c r="AG3" s="22">
        <v>3.6090540920132081</v>
      </c>
      <c r="AH3" s="22">
        <v>3.6090540920132081</v>
      </c>
      <c r="AI3" s="22">
        <v>3.6090540920132081</v>
      </c>
    </row>
    <row r="4" spans="1:35" ht="16.5">
      <c r="A4" t="s">
        <v>944</v>
      </c>
      <c r="B4" t="s">
        <v>31</v>
      </c>
      <c r="C4" s="2" t="s">
        <v>945</v>
      </c>
      <c r="D4" s="21">
        <v>4.0485681385464787</v>
      </c>
      <c r="E4" s="21">
        <v>4.134167339504244</v>
      </c>
      <c r="F4" s="21">
        <v>5.2905639206843906</v>
      </c>
      <c r="G4" s="21">
        <v>4.2375355888524915</v>
      </c>
      <c r="H4" s="21">
        <v>4.1575195994835887</v>
      </c>
      <c r="I4" s="21">
        <v>4.1354891873518751</v>
      </c>
      <c r="J4" s="21">
        <v>4.1183861144553164</v>
      </c>
      <c r="K4" s="21">
        <v>4.0951371860425692</v>
      </c>
      <c r="L4" s="21">
        <v>4.0692571013377181</v>
      </c>
      <c r="M4" s="21">
        <v>4.0418324888613668</v>
      </c>
      <c r="N4" s="21">
        <v>4.012946578831678</v>
      </c>
      <c r="O4" s="21">
        <v>3.9826682675323992</v>
      </c>
      <c r="P4" s="21">
        <v>3.9510535062734515</v>
      </c>
      <c r="Q4" s="21">
        <v>3.9181673373143342</v>
      </c>
      <c r="R4" s="21">
        <v>3.8840801873027142</v>
      </c>
      <c r="S4" s="21">
        <v>3.8488833415819084</v>
      </c>
      <c r="T4" s="21">
        <v>3.812652249748183</v>
      </c>
      <c r="U4" s="21">
        <v>3.77548190925897</v>
      </c>
      <c r="V4" s="21">
        <v>3.7374385342811314</v>
      </c>
      <c r="W4" s="21">
        <v>3.6985926658735311</v>
      </c>
      <c r="X4" s="21">
        <v>3.6590372474570763</v>
      </c>
      <c r="Y4" s="21">
        <v>3.6188767727769013</v>
      </c>
      <c r="Z4" s="21">
        <v>3.6090540920132081</v>
      </c>
      <c r="AA4" s="21">
        <v>3.6090540920132081</v>
      </c>
      <c r="AB4" s="21">
        <v>3.6090540920132081</v>
      </c>
      <c r="AC4" s="21">
        <v>3.6090540920132081</v>
      </c>
      <c r="AD4" s="21">
        <v>3.6090540920132081</v>
      </c>
      <c r="AE4" s="21">
        <v>3.6090540920132081</v>
      </c>
      <c r="AF4" s="21">
        <v>3.6090540920132081</v>
      </c>
      <c r="AG4" s="21">
        <v>3.6090540920132081</v>
      </c>
      <c r="AH4" s="21">
        <v>3.6090540920132081</v>
      </c>
      <c r="AI4" s="21">
        <v>3.6090540920132081</v>
      </c>
    </row>
    <row r="5" spans="1:35" ht="16.5">
      <c r="A5" t="s">
        <v>944</v>
      </c>
      <c r="B5" t="s">
        <v>34</v>
      </c>
      <c r="C5" s="2" t="s">
        <v>945</v>
      </c>
      <c r="D5" s="22">
        <v>10.058772461676643</v>
      </c>
      <c r="E5" s="22">
        <v>3.8886336854874521</v>
      </c>
      <c r="F5" s="22">
        <v>4.7616954645283673</v>
      </c>
      <c r="G5" s="22">
        <v>3.8517516862368284</v>
      </c>
      <c r="H5" s="22">
        <v>3.7666218986615796</v>
      </c>
      <c r="I5" s="22">
        <v>3.7314818268596586</v>
      </c>
      <c r="J5" s="22">
        <v>3.7157413254960776</v>
      </c>
      <c r="K5" s="22">
        <v>3.6928266786468527</v>
      </c>
      <c r="L5" s="22">
        <v>3.6728379749168272</v>
      </c>
      <c r="M5" s="22">
        <v>3.652541609624937</v>
      </c>
      <c r="N5" s="22">
        <v>3.6298738015584728</v>
      </c>
      <c r="O5" s="22">
        <v>3.60611242022935</v>
      </c>
      <c r="P5" s="22">
        <v>3.587770062921682</v>
      </c>
      <c r="Q5" s="22">
        <v>3.5698713569059279</v>
      </c>
      <c r="R5" s="22">
        <v>3.5551847377326684</v>
      </c>
      <c r="S5" s="22">
        <v>3.5375453038149303</v>
      </c>
      <c r="T5" s="22">
        <v>3.5188481623951673</v>
      </c>
      <c r="U5" s="22">
        <v>3.5083509060930371</v>
      </c>
      <c r="V5" s="22">
        <v>3.4849980782913015</v>
      </c>
      <c r="W5" s="22">
        <v>3.4487760038656461</v>
      </c>
      <c r="X5" s="22">
        <v>3.4118923050695487</v>
      </c>
      <c r="Y5" s="22">
        <v>3.3744444177531632</v>
      </c>
      <c r="Z5" s="22">
        <v>3.3652851972680233</v>
      </c>
      <c r="AA5" s="22">
        <v>3.3652851972680233</v>
      </c>
      <c r="AB5" s="22">
        <v>3.3652851972680233</v>
      </c>
      <c r="AC5" s="22">
        <v>3.3652851972680233</v>
      </c>
      <c r="AD5" s="22">
        <v>3.3652851972680233</v>
      </c>
      <c r="AE5" s="22">
        <v>3.3652851972680233</v>
      </c>
      <c r="AF5" s="22">
        <v>3.3652851972680233</v>
      </c>
      <c r="AG5" s="22">
        <v>3.3652851972680233</v>
      </c>
      <c r="AH5" s="22">
        <v>3.3652851972680233</v>
      </c>
      <c r="AI5" s="22">
        <v>3.3652851972680233</v>
      </c>
    </row>
    <row r="6" spans="1:35" ht="16.5">
      <c r="A6" t="s">
        <v>944</v>
      </c>
      <c r="B6" t="s">
        <v>37</v>
      </c>
      <c r="C6" s="2" t="s">
        <v>945</v>
      </c>
      <c r="D6" s="21">
        <v>2.3084143277583533</v>
      </c>
      <c r="E6" s="21">
        <v>2.3196666647502839</v>
      </c>
      <c r="F6" s="21">
        <v>2.3264285526961475</v>
      </c>
      <c r="G6" s="21">
        <v>2.3271748098265719</v>
      </c>
      <c r="H6" s="21">
        <v>2.3279210669569914</v>
      </c>
      <c r="I6" s="21">
        <v>2.3286673240874047</v>
      </c>
      <c r="J6" s="21">
        <v>2.3294135812178229</v>
      </c>
      <c r="K6" s="21">
        <v>2.3301598383482447</v>
      </c>
      <c r="L6" s="21">
        <v>2.3309060954786598</v>
      </c>
      <c r="M6" s="21">
        <v>2.3316523526090807</v>
      </c>
      <c r="N6" s="21">
        <v>2.3323986097395037</v>
      </c>
      <c r="O6" s="21">
        <v>2.3327715114788363</v>
      </c>
      <c r="P6" s="21">
        <v>2.3327715114788363</v>
      </c>
      <c r="Q6" s="21">
        <v>2.3327715114788363</v>
      </c>
      <c r="R6" s="21">
        <v>2.3327715114788363</v>
      </c>
      <c r="S6" s="21">
        <v>2.3327715114788363</v>
      </c>
      <c r="T6" s="21">
        <v>2.3327715114788363</v>
      </c>
      <c r="U6" s="21">
        <v>2.3327715114788363</v>
      </c>
      <c r="V6" s="21">
        <v>2.3327715114788363</v>
      </c>
      <c r="W6" s="21">
        <v>2.3327715114788363</v>
      </c>
      <c r="X6" s="21">
        <v>2.3327715114788363</v>
      </c>
      <c r="Y6" s="21">
        <v>2.3327715114788363</v>
      </c>
      <c r="Z6" s="21">
        <v>2.3327715114788363</v>
      </c>
      <c r="AA6" s="21">
        <v>2.3327715114788363</v>
      </c>
      <c r="AB6" s="21">
        <v>2.3327715114788363</v>
      </c>
      <c r="AC6" s="21">
        <v>2.3327715114788363</v>
      </c>
      <c r="AD6" s="21">
        <v>2.3327715114788363</v>
      </c>
      <c r="AE6" s="21">
        <v>2.3327715114788363</v>
      </c>
      <c r="AF6" s="21">
        <v>2.3327715114788363</v>
      </c>
      <c r="AG6" s="21">
        <v>2.3327715114788363</v>
      </c>
      <c r="AH6" s="21">
        <v>2.3327715114788363</v>
      </c>
      <c r="AI6" s="21">
        <v>2.3327715114788363</v>
      </c>
    </row>
    <row r="7" spans="1:35" ht="16.5">
      <c r="A7" t="s">
        <v>944</v>
      </c>
      <c r="B7" t="s">
        <v>42</v>
      </c>
      <c r="C7" s="2" t="s">
        <v>945</v>
      </c>
      <c r="D7" s="22">
        <v>2.3084143277583533</v>
      </c>
      <c r="E7" s="22">
        <v>2.3196666647502839</v>
      </c>
      <c r="F7" s="22">
        <v>2.3264285526961475</v>
      </c>
      <c r="G7" s="22">
        <v>2.3271748098265719</v>
      </c>
      <c r="H7" s="22">
        <v>2.3279210669569914</v>
      </c>
      <c r="I7" s="22">
        <v>2.3286673240874047</v>
      </c>
      <c r="J7" s="22">
        <v>2.3294135812178229</v>
      </c>
      <c r="K7" s="22">
        <v>2.3301598383482447</v>
      </c>
      <c r="L7" s="22">
        <v>2.3309060954786598</v>
      </c>
      <c r="M7" s="22">
        <v>2.3316523526090807</v>
      </c>
      <c r="N7" s="22">
        <v>2.3323986097395037</v>
      </c>
      <c r="O7" s="22">
        <v>2.3327715114788363</v>
      </c>
      <c r="P7" s="22">
        <v>2.3327715114788363</v>
      </c>
      <c r="Q7" s="22">
        <v>2.3327715114788363</v>
      </c>
      <c r="R7" s="22">
        <v>2.3327715114788363</v>
      </c>
      <c r="S7" s="22">
        <v>2.3327715114788363</v>
      </c>
      <c r="T7" s="22">
        <v>2.3327715114788363</v>
      </c>
      <c r="U7" s="22">
        <v>2.3327715114788363</v>
      </c>
      <c r="V7" s="22">
        <v>2.3327715114788363</v>
      </c>
      <c r="W7" s="22">
        <v>2.3327715114788363</v>
      </c>
      <c r="X7" s="22">
        <v>2.3327715114788363</v>
      </c>
      <c r="Y7" s="22">
        <v>2.3327715114788363</v>
      </c>
      <c r="Z7" s="22">
        <v>2.3327715114788363</v>
      </c>
      <c r="AA7" s="22">
        <v>2.3327715114788363</v>
      </c>
      <c r="AB7" s="22">
        <v>2.3327715114788363</v>
      </c>
      <c r="AC7" s="22">
        <v>2.3327715114788363</v>
      </c>
      <c r="AD7" s="22">
        <v>2.3327715114788363</v>
      </c>
      <c r="AE7" s="22">
        <v>2.3327715114788363</v>
      </c>
      <c r="AF7" s="22">
        <v>2.3327715114788363</v>
      </c>
      <c r="AG7" s="22">
        <v>2.3327715114788363</v>
      </c>
      <c r="AH7" s="22">
        <v>2.3327715114788363</v>
      </c>
      <c r="AI7" s="22">
        <v>2.3327715114788363</v>
      </c>
    </row>
    <row r="8" spans="1:35" ht="16.5">
      <c r="A8" t="s">
        <v>944</v>
      </c>
      <c r="B8" t="s">
        <v>46</v>
      </c>
      <c r="C8" s="2" t="s">
        <v>945</v>
      </c>
      <c r="D8" s="21">
        <v>9.0352942997720369</v>
      </c>
      <c r="E8" s="21">
        <v>3.8139887117262874</v>
      </c>
      <c r="F8" s="21">
        <v>4.5016899376680799</v>
      </c>
      <c r="G8" s="21">
        <v>3.7029990576697074</v>
      </c>
      <c r="H8" s="21">
        <v>3.6423092936518566</v>
      </c>
      <c r="I8" s="21">
        <v>3.6255998768960929</v>
      </c>
      <c r="J8" s="21">
        <v>3.6126277013814372</v>
      </c>
      <c r="K8" s="21">
        <v>3.5949940760252295</v>
      </c>
      <c r="L8" s="21">
        <v>3.5753647963539112</v>
      </c>
      <c r="M8" s="21">
        <v>3.5545640379980115</v>
      </c>
      <c r="N8" s="21">
        <v>3.5326549286191309</v>
      </c>
      <c r="O8" s="21">
        <v>3.5096897240130818</v>
      </c>
      <c r="P8" s="21">
        <v>3.4857108615954671</v>
      </c>
      <c r="Q8" s="21">
        <v>3.4607676739985687</v>
      </c>
      <c r="R8" s="21">
        <v>3.4349135777540205</v>
      </c>
      <c r="S8" s="21">
        <v>3.4082178100978804</v>
      </c>
      <c r="T8" s="21">
        <v>3.3807375973199019</v>
      </c>
      <c r="U8" s="21">
        <v>3.352544992185031</v>
      </c>
      <c r="V8" s="21">
        <v>3.323690216182662</v>
      </c>
      <c r="W8" s="21">
        <v>3.2942267726219434</v>
      </c>
      <c r="X8" s="21">
        <v>3.2642251563417979</v>
      </c>
      <c r="Y8" s="21">
        <v>3.2337646227608436</v>
      </c>
      <c r="Z8" s="21">
        <v>3.2029378884183748</v>
      </c>
      <c r="AA8" s="21">
        <v>3.1722931664727607</v>
      </c>
      <c r="AB8" s="21">
        <v>3.1420750169957756</v>
      </c>
      <c r="AC8" s="21">
        <v>3.1122776206128488</v>
      </c>
      <c r="AD8" s="21">
        <v>3.1072961995668309</v>
      </c>
      <c r="AE8" s="21">
        <v>3.1072961995668309</v>
      </c>
      <c r="AF8" s="21">
        <v>3.1072961995668309</v>
      </c>
      <c r="AG8" s="21">
        <v>3.1072961995668309</v>
      </c>
      <c r="AH8" s="21">
        <v>3.1072961995668309</v>
      </c>
      <c r="AI8" s="21">
        <v>3.1072961995668309</v>
      </c>
    </row>
    <row r="9" spans="1:35" ht="16.5">
      <c r="A9" t="s">
        <v>944</v>
      </c>
      <c r="B9" t="s">
        <v>54</v>
      </c>
      <c r="C9" s="2" t="s">
        <v>945</v>
      </c>
      <c r="D9" s="22">
        <v>1.5659969903958622</v>
      </c>
      <c r="E9" s="22">
        <v>1.5701612939383698</v>
      </c>
      <c r="F9" s="22">
        <v>1.5774955327275784</v>
      </c>
      <c r="G9" s="22">
        <v>1.5862817393399895</v>
      </c>
      <c r="H9" s="22">
        <v>1.5950766475600509</v>
      </c>
      <c r="I9" s="22">
        <v>1.6091771193328535</v>
      </c>
      <c r="J9" s="22">
        <v>1.6187972300116333</v>
      </c>
      <c r="K9" s="22">
        <v>1.6187972300116333</v>
      </c>
      <c r="L9" s="22">
        <v>1.6187972300116333</v>
      </c>
      <c r="M9" s="22">
        <v>1.6187972300116333</v>
      </c>
      <c r="N9" s="22">
        <v>1.6187972300116333</v>
      </c>
      <c r="O9" s="22">
        <v>1.6187972300116333</v>
      </c>
      <c r="P9" s="22">
        <v>1.6187972300116333</v>
      </c>
      <c r="Q9" s="22">
        <v>1.6187972300116333</v>
      </c>
      <c r="R9" s="22">
        <v>1.6187972300116333</v>
      </c>
      <c r="S9" s="22">
        <v>1.6187972300116333</v>
      </c>
      <c r="T9" s="22">
        <v>1.6187972300116333</v>
      </c>
      <c r="U9" s="22">
        <v>1.6187972300116333</v>
      </c>
      <c r="V9" s="22">
        <v>1.6187972300116333</v>
      </c>
      <c r="W9" s="22">
        <v>1.6187972300116333</v>
      </c>
      <c r="X9" s="22">
        <v>1.6187972300116333</v>
      </c>
      <c r="Y9" s="22">
        <v>1.6187972300116333</v>
      </c>
      <c r="Z9" s="22">
        <v>1.6187972300116333</v>
      </c>
      <c r="AA9" s="22">
        <v>1.6187972300116333</v>
      </c>
      <c r="AB9" s="22">
        <v>1.6187972300116333</v>
      </c>
      <c r="AC9" s="22">
        <v>1.6187972300116333</v>
      </c>
      <c r="AD9" s="22">
        <v>1.6187972300116333</v>
      </c>
      <c r="AE9" s="22">
        <v>1.6187972300116333</v>
      </c>
      <c r="AF9" s="22">
        <v>1.6187972300116333</v>
      </c>
      <c r="AG9" s="22">
        <v>1.6187972300116333</v>
      </c>
      <c r="AH9" s="22">
        <v>1.6187972300116333</v>
      </c>
      <c r="AI9" s="22">
        <v>1.6187972300116333</v>
      </c>
    </row>
    <row r="10" spans="1:35" ht="16.5">
      <c r="A10" t="s">
        <v>944</v>
      </c>
      <c r="B10" t="s">
        <v>57</v>
      </c>
      <c r="C10" s="2" t="s">
        <v>945</v>
      </c>
      <c r="D10" s="21">
        <v>1.4326798340510449</v>
      </c>
      <c r="E10" s="21">
        <v>1.4316030162947089</v>
      </c>
      <c r="F10" s="21">
        <v>1.440837040235829</v>
      </c>
      <c r="G10" s="21">
        <v>1.4523555250480684</v>
      </c>
      <c r="H10" s="21">
        <v>1.4642911026172691</v>
      </c>
      <c r="I10" s="21">
        <v>1.4800897917003282</v>
      </c>
      <c r="J10" s="21">
        <v>1.4793780921591762</v>
      </c>
      <c r="K10" s="21">
        <v>1.4703989897367382</v>
      </c>
      <c r="L10" s="21">
        <v>1.4717215180179306</v>
      </c>
      <c r="M10" s="21">
        <v>1.4723139338339635</v>
      </c>
      <c r="N10" s="21">
        <v>1.4727350294004955</v>
      </c>
      <c r="O10" s="21">
        <v>1.4725673116796059</v>
      </c>
      <c r="P10" s="21">
        <v>1.4725673116796059</v>
      </c>
      <c r="Q10" s="21">
        <v>1.4725673116796059</v>
      </c>
      <c r="R10" s="21">
        <v>1.4725673116796059</v>
      </c>
      <c r="S10" s="21">
        <v>1.4725673116796059</v>
      </c>
      <c r="T10" s="21">
        <v>1.4725673116796059</v>
      </c>
      <c r="U10" s="21">
        <v>1.4725673116796059</v>
      </c>
      <c r="V10" s="21">
        <v>1.4725673116796059</v>
      </c>
      <c r="W10" s="21">
        <v>1.4725673116796059</v>
      </c>
      <c r="X10" s="21">
        <v>1.4725673116796059</v>
      </c>
      <c r="Y10" s="21">
        <v>1.4725673116796059</v>
      </c>
      <c r="Z10" s="21">
        <v>1.4725673116796059</v>
      </c>
      <c r="AA10" s="21">
        <v>1.4725673116796059</v>
      </c>
      <c r="AB10" s="21">
        <v>1.4725673116796059</v>
      </c>
      <c r="AC10" s="21">
        <v>1.4725673116796059</v>
      </c>
      <c r="AD10" s="21">
        <v>1.4725673116796059</v>
      </c>
      <c r="AE10" s="21">
        <v>1.4725673116796059</v>
      </c>
      <c r="AF10" s="21">
        <v>1.4725673116796059</v>
      </c>
      <c r="AG10" s="21">
        <v>1.4725673116796059</v>
      </c>
      <c r="AH10" s="21">
        <v>1.4725673116796059</v>
      </c>
      <c r="AI10" s="21">
        <v>1.4725673116796059</v>
      </c>
    </row>
    <row r="11" spans="1:35" ht="16.5">
      <c r="A11" t="s">
        <v>944</v>
      </c>
      <c r="B11" t="s">
        <v>60</v>
      </c>
      <c r="C11" s="2" t="s">
        <v>945</v>
      </c>
      <c r="D11" s="22">
        <v>7.4586855809711992</v>
      </c>
      <c r="E11" s="22">
        <v>3.4905885826545968</v>
      </c>
      <c r="F11" s="22">
        <v>4.0132289691215464</v>
      </c>
      <c r="G11" s="22">
        <v>3.4062384702776356</v>
      </c>
      <c r="H11" s="22">
        <v>3.3601153567446636</v>
      </c>
      <c r="I11" s="22">
        <v>3.3474165048283973</v>
      </c>
      <c r="J11" s="22">
        <v>3.3375578880795143</v>
      </c>
      <c r="K11" s="22">
        <v>3.3241566544865968</v>
      </c>
      <c r="L11" s="22">
        <v>3.3092387600195106</v>
      </c>
      <c r="M11" s="22">
        <v>3.2934305631226026</v>
      </c>
      <c r="N11" s="22">
        <v>3.276780039667095</v>
      </c>
      <c r="O11" s="22">
        <v>3.2593269031045411</v>
      </c>
      <c r="P11" s="22">
        <v>3.2411034050966414</v>
      </c>
      <c r="Q11" s="22">
        <v>3.2221470375439916</v>
      </c>
      <c r="R11" s="22">
        <v>3.2024983960361926</v>
      </c>
      <c r="S11" s="22">
        <v>3.1822100996096019</v>
      </c>
      <c r="T11" s="22">
        <v>3.1613256392004936</v>
      </c>
      <c r="U11" s="22">
        <v>3.1398997735958187</v>
      </c>
      <c r="V11" s="22">
        <v>3.1179706702113617</v>
      </c>
      <c r="W11" s="22">
        <v>3.095578990586052</v>
      </c>
      <c r="X11" s="22">
        <v>3.0727783095114836</v>
      </c>
      <c r="Y11" s="22">
        <v>3.0496288596600061</v>
      </c>
      <c r="Z11" s="22">
        <v>3.0454226292462288</v>
      </c>
      <c r="AA11" s="22">
        <v>3.0454226292462288</v>
      </c>
      <c r="AB11" s="22">
        <v>3.0454226292462288</v>
      </c>
      <c r="AC11" s="22">
        <v>3.0454226292462288</v>
      </c>
      <c r="AD11" s="22">
        <v>3.0454226292462288</v>
      </c>
      <c r="AE11" s="22">
        <v>3.0454226292462288</v>
      </c>
      <c r="AF11" s="22">
        <v>3.0454226292462288</v>
      </c>
      <c r="AG11" s="22">
        <v>3.0454226292462288</v>
      </c>
      <c r="AH11" s="22">
        <v>3.0454226292462288</v>
      </c>
      <c r="AI11" s="22">
        <v>3.0454226292462288</v>
      </c>
    </row>
    <row r="12" spans="1:35" ht="16.5">
      <c r="A12" t="s">
        <v>944</v>
      </c>
      <c r="B12" t="s">
        <v>65</v>
      </c>
      <c r="C12" s="2" t="s">
        <v>945</v>
      </c>
      <c r="D12" s="21">
        <v>3.0140599443672542</v>
      </c>
      <c r="E12" s="21">
        <v>3.0268616254803313</v>
      </c>
      <c r="F12" s="21">
        <v>3.0366115677154468</v>
      </c>
      <c r="G12" s="21">
        <v>3.0366983358828916</v>
      </c>
      <c r="H12" s="21">
        <v>3.036713210425884</v>
      </c>
      <c r="I12" s="21">
        <v>3.0413084525735936</v>
      </c>
      <c r="J12" s="21">
        <v>3.0441346157416889</v>
      </c>
      <c r="K12" s="21">
        <v>3.0441346157416889</v>
      </c>
      <c r="L12" s="21">
        <v>3.0441346157416889</v>
      </c>
      <c r="M12" s="21">
        <v>3.0441346157416889</v>
      </c>
      <c r="N12" s="21">
        <v>3.0441346157416889</v>
      </c>
      <c r="O12" s="21">
        <v>3.0441346157416889</v>
      </c>
      <c r="P12" s="21">
        <v>3.0441346157416889</v>
      </c>
      <c r="Q12" s="21">
        <v>3.0441346157416889</v>
      </c>
      <c r="R12" s="21">
        <v>3.0441346157416889</v>
      </c>
      <c r="S12" s="21">
        <v>3.0441346157416889</v>
      </c>
      <c r="T12" s="21">
        <v>3.0441346157416889</v>
      </c>
      <c r="U12" s="21">
        <v>3.0441346157416889</v>
      </c>
      <c r="V12" s="21">
        <v>3.0441346157416889</v>
      </c>
      <c r="W12" s="21">
        <v>3.0441346157416889</v>
      </c>
      <c r="X12" s="21">
        <v>3.0441346157416889</v>
      </c>
      <c r="Y12" s="21">
        <v>3.0441346157416889</v>
      </c>
      <c r="Z12" s="21">
        <v>3.0441346157416889</v>
      </c>
      <c r="AA12" s="21">
        <v>3.0441346157416889</v>
      </c>
      <c r="AB12" s="21">
        <v>3.0441346157416889</v>
      </c>
      <c r="AC12" s="21">
        <v>3.0441346157416889</v>
      </c>
      <c r="AD12" s="21">
        <v>3.0441346157416889</v>
      </c>
      <c r="AE12" s="21">
        <v>3.0441346157416889</v>
      </c>
      <c r="AF12" s="21">
        <v>3.0441346157416889</v>
      </c>
      <c r="AG12" s="21">
        <v>3.0441346157416889</v>
      </c>
      <c r="AH12" s="21">
        <v>3.0441346157416889</v>
      </c>
      <c r="AI12" s="21">
        <v>3.0441346157416889</v>
      </c>
    </row>
    <row r="13" spans="1:35" ht="16.5">
      <c r="A13" t="s">
        <v>944</v>
      </c>
      <c r="B13" t="s">
        <v>70</v>
      </c>
      <c r="C13" s="2" t="s">
        <v>945</v>
      </c>
      <c r="D13" s="22">
        <v>3.0140599443672542</v>
      </c>
      <c r="E13" s="22">
        <v>3.0268616254803313</v>
      </c>
      <c r="F13" s="22">
        <v>3.0366115677154468</v>
      </c>
      <c r="G13" s="22">
        <v>3.0366983358828916</v>
      </c>
      <c r="H13" s="22">
        <v>3.036713210425884</v>
      </c>
      <c r="I13" s="22">
        <v>3.0413084525735936</v>
      </c>
      <c r="J13" s="22">
        <v>3.0441346157416889</v>
      </c>
      <c r="K13" s="22">
        <v>3.0441346157416889</v>
      </c>
      <c r="L13" s="22">
        <v>3.0441346157416889</v>
      </c>
      <c r="M13" s="22">
        <v>3.0441346157416889</v>
      </c>
      <c r="N13" s="22">
        <v>3.0441346157416889</v>
      </c>
      <c r="O13" s="22">
        <v>3.0441346157416889</v>
      </c>
      <c r="P13" s="22">
        <v>3.0441346157416889</v>
      </c>
      <c r="Q13" s="22">
        <v>3.0441346157416889</v>
      </c>
      <c r="R13" s="22">
        <v>3.0441346157416889</v>
      </c>
      <c r="S13" s="22">
        <v>3.0441346157416889</v>
      </c>
      <c r="T13" s="22">
        <v>3.0441346157416889</v>
      </c>
      <c r="U13" s="22">
        <v>3.0441346157416889</v>
      </c>
      <c r="V13" s="22">
        <v>3.0441346157416889</v>
      </c>
      <c r="W13" s="22">
        <v>3.0441346157416889</v>
      </c>
      <c r="X13" s="22">
        <v>3.0441346157416889</v>
      </c>
      <c r="Y13" s="22">
        <v>3.0441346157416889</v>
      </c>
      <c r="Z13" s="22">
        <v>3.0441346157416889</v>
      </c>
      <c r="AA13" s="22">
        <v>3.0441346157416889</v>
      </c>
      <c r="AB13" s="22">
        <v>3.0441346157416889</v>
      </c>
      <c r="AC13" s="22">
        <v>3.0441346157416889</v>
      </c>
      <c r="AD13" s="22">
        <v>3.0441346157416889</v>
      </c>
      <c r="AE13" s="22">
        <v>3.0441346157416889</v>
      </c>
      <c r="AF13" s="22">
        <v>3.0441346157416889</v>
      </c>
      <c r="AG13" s="22">
        <v>3.0441346157416889</v>
      </c>
      <c r="AH13" s="22">
        <v>3.0441346157416889</v>
      </c>
      <c r="AI13" s="22">
        <v>3.0441346157416889</v>
      </c>
    </row>
    <row r="14" spans="1:35" ht="16.5">
      <c r="A14" t="s">
        <v>944</v>
      </c>
      <c r="B14" t="s">
        <v>72</v>
      </c>
      <c r="C14" s="2" t="s">
        <v>945</v>
      </c>
      <c r="D14" s="21">
        <v>0.75934214686181922</v>
      </c>
      <c r="E14" s="21">
        <v>0.75934214686181922</v>
      </c>
      <c r="F14" s="21">
        <v>0.75934214686181922</v>
      </c>
      <c r="G14" s="21">
        <v>0.75934214686181922</v>
      </c>
      <c r="H14" s="21">
        <v>0.75934214686181922</v>
      </c>
      <c r="I14" s="21">
        <v>0.75934214686181922</v>
      </c>
      <c r="J14" s="21">
        <v>0.75934214686181922</v>
      </c>
      <c r="K14" s="21">
        <v>0.75934214686181922</v>
      </c>
      <c r="L14" s="21">
        <v>0.75934214686181922</v>
      </c>
      <c r="M14" s="21">
        <v>0.75934214686181922</v>
      </c>
      <c r="N14" s="21">
        <v>0.75934214686181922</v>
      </c>
      <c r="O14" s="21">
        <v>0.75934214686181922</v>
      </c>
      <c r="P14" s="21">
        <v>0.75934214686181922</v>
      </c>
      <c r="Q14" s="21">
        <v>0.75934214686181922</v>
      </c>
      <c r="R14" s="21">
        <v>0.75934214686181922</v>
      </c>
      <c r="S14" s="21">
        <v>0.75934214686181922</v>
      </c>
      <c r="T14" s="21">
        <v>0.75934214686181922</v>
      </c>
      <c r="U14" s="21">
        <v>0.75934214686181922</v>
      </c>
      <c r="V14" s="21">
        <v>0.75934214686181922</v>
      </c>
      <c r="W14" s="21">
        <v>0.75934214686181922</v>
      </c>
      <c r="X14" s="21">
        <v>0.75934214686181922</v>
      </c>
      <c r="Y14" s="21">
        <v>0.75934214686181922</v>
      </c>
      <c r="Z14" s="21">
        <v>0.75934214686181922</v>
      </c>
      <c r="AA14" s="21">
        <v>0.75934214686181922</v>
      </c>
      <c r="AB14" s="21">
        <v>0.75934214686181922</v>
      </c>
      <c r="AC14" s="21">
        <v>0.75934214686181922</v>
      </c>
      <c r="AD14" s="21">
        <v>0.75934214686181922</v>
      </c>
      <c r="AE14" s="21">
        <v>0.75934214686181922</v>
      </c>
      <c r="AF14" s="21">
        <v>0.75934214686181922</v>
      </c>
      <c r="AG14" s="21">
        <v>0.75934214686181922</v>
      </c>
      <c r="AH14" s="21">
        <v>0.75934214686181922</v>
      </c>
      <c r="AI14" s="21">
        <v>0.75934214686181922</v>
      </c>
    </row>
    <row r="15" spans="1:35" ht="16.5">
      <c r="A15" t="s">
        <v>944</v>
      </c>
      <c r="B15" t="s">
        <v>79</v>
      </c>
      <c r="C15" s="2" t="s">
        <v>945</v>
      </c>
      <c r="D15" s="22">
        <v>0.75934214686181922</v>
      </c>
      <c r="E15" s="22">
        <v>0.75934214686181922</v>
      </c>
      <c r="F15" s="22">
        <v>0.75934214686181922</v>
      </c>
      <c r="G15" s="22">
        <v>0.75934214686181922</v>
      </c>
      <c r="H15" s="22">
        <v>0.75934214686181922</v>
      </c>
      <c r="I15" s="22">
        <v>0.75934214686181922</v>
      </c>
      <c r="J15" s="22">
        <v>0.75934214686181922</v>
      </c>
      <c r="K15" s="22">
        <v>0.75934214686181922</v>
      </c>
      <c r="L15" s="22">
        <v>0.75934214686181922</v>
      </c>
      <c r="M15" s="22">
        <v>0.75934214686181922</v>
      </c>
      <c r="N15" s="22">
        <v>0.75934214686181922</v>
      </c>
      <c r="O15" s="22">
        <v>0.75934214686181922</v>
      </c>
      <c r="P15" s="22">
        <v>0.75934214686181922</v>
      </c>
      <c r="Q15" s="22">
        <v>0.75934214686181922</v>
      </c>
      <c r="R15" s="22">
        <v>0.75934214686181922</v>
      </c>
      <c r="S15" s="22">
        <v>0.75934214686181922</v>
      </c>
      <c r="T15" s="22">
        <v>0.75934214686181922</v>
      </c>
      <c r="U15" s="22">
        <v>0.75934214686181922</v>
      </c>
      <c r="V15" s="22">
        <v>0.75934214686181922</v>
      </c>
      <c r="W15" s="22">
        <v>0.75934214686181922</v>
      </c>
      <c r="X15" s="22">
        <v>0.75934214686181922</v>
      </c>
      <c r="Y15" s="22">
        <v>0.75934214686181922</v>
      </c>
      <c r="Z15" s="22">
        <v>0.75934214686181922</v>
      </c>
      <c r="AA15" s="22">
        <v>0.75934214686181922</v>
      </c>
      <c r="AB15" s="22">
        <v>0.75934214686181922</v>
      </c>
      <c r="AC15" s="22">
        <v>0.75934214686181922</v>
      </c>
      <c r="AD15" s="22">
        <v>0.75934214686181922</v>
      </c>
      <c r="AE15" s="22">
        <v>0.75934214686181922</v>
      </c>
      <c r="AF15" s="22">
        <v>0.75934214686181922</v>
      </c>
      <c r="AG15" s="22">
        <v>0.75934214686181922</v>
      </c>
      <c r="AH15" s="22">
        <v>0.75934214686181922</v>
      </c>
      <c r="AI15" s="22">
        <v>0.75934214686181922</v>
      </c>
    </row>
    <row r="16" spans="1:35" ht="16.5">
      <c r="A16" t="s">
        <v>944</v>
      </c>
      <c r="B16" t="s">
        <v>82</v>
      </c>
      <c r="C16" s="2" t="s">
        <v>945</v>
      </c>
      <c r="D16" s="21">
        <v>0.75182390778397934</v>
      </c>
      <c r="E16" s="21">
        <v>0.75182390778397934</v>
      </c>
      <c r="F16" s="21">
        <v>0.75182390778397934</v>
      </c>
      <c r="G16" s="21">
        <v>0.75182390778397934</v>
      </c>
      <c r="H16" s="21">
        <v>0.75182390778397934</v>
      </c>
      <c r="I16" s="21">
        <v>0.75182390778397934</v>
      </c>
      <c r="J16" s="21">
        <v>0.75182390778397934</v>
      </c>
      <c r="K16" s="21">
        <v>0.75182390778397934</v>
      </c>
      <c r="L16" s="21">
        <v>0.75182390778397934</v>
      </c>
      <c r="M16" s="21">
        <v>0.75182390778397934</v>
      </c>
      <c r="N16" s="21">
        <v>0.75182390778397934</v>
      </c>
      <c r="O16" s="21">
        <v>0.75182390778397934</v>
      </c>
      <c r="P16" s="21">
        <v>0.75182390778397934</v>
      </c>
      <c r="Q16" s="21">
        <v>0.75182390778397934</v>
      </c>
      <c r="R16" s="21">
        <v>0.75182390778397934</v>
      </c>
      <c r="S16" s="21">
        <v>0.75182390778397934</v>
      </c>
      <c r="T16" s="21">
        <v>0.75182390778397934</v>
      </c>
      <c r="U16" s="21">
        <v>0.75182390778397934</v>
      </c>
      <c r="V16" s="21">
        <v>0.75182390778397934</v>
      </c>
      <c r="W16" s="21">
        <v>0.75182390778397934</v>
      </c>
      <c r="X16" s="21">
        <v>0.75182390778397934</v>
      </c>
      <c r="Y16" s="21">
        <v>0.75182390778397934</v>
      </c>
      <c r="Z16" s="21">
        <v>0.75182390778397934</v>
      </c>
      <c r="AA16" s="21">
        <v>0.75182390778397934</v>
      </c>
      <c r="AB16" s="21">
        <v>0.75182390778397934</v>
      </c>
      <c r="AC16" s="21">
        <v>0.75182390778397934</v>
      </c>
      <c r="AD16" s="21">
        <v>0.75182390778397934</v>
      </c>
      <c r="AE16" s="21">
        <v>0.75182390778397934</v>
      </c>
      <c r="AF16" s="21">
        <v>0.75182390778397934</v>
      </c>
      <c r="AG16" s="21">
        <v>0.75182390778397934</v>
      </c>
      <c r="AH16" s="21">
        <v>0.75182390778397934</v>
      </c>
      <c r="AI16" s="21">
        <v>0.75182390778397934</v>
      </c>
    </row>
    <row r="17" spans="1:35" ht="16.5">
      <c r="A17" t="s">
        <v>946</v>
      </c>
      <c r="B17" t="s">
        <v>16</v>
      </c>
      <c r="C17" s="2" t="s">
        <v>947</v>
      </c>
      <c r="D17" s="21">
        <v>1.9823558922806415</v>
      </c>
      <c r="E17" s="21">
        <v>2.0061854439648319</v>
      </c>
      <c r="F17" s="21">
        <v>1.9560835624756721</v>
      </c>
      <c r="G17" s="21">
        <v>1.9144842884475519</v>
      </c>
      <c r="H17" s="21">
        <v>3.6295170989031313</v>
      </c>
      <c r="I17" s="21">
        <v>3.6097476830791346</v>
      </c>
      <c r="J17" s="21">
        <v>3.5905823570529281</v>
      </c>
      <c r="K17" s="21">
        <v>3.5858435429328779</v>
      </c>
      <c r="L17" s="21">
        <v>3.5120690168094835</v>
      </c>
      <c r="M17" s="21">
        <v>3.3268853155230054</v>
      </c>
      <c r="N17" s="21">
        <v>3.1308940996873376</v>
      </c>
      <c r="O17" s="21">
        <v>2.9600706544193667</v>
      </c>
      <c r="P17" s="21">
        <v>2.8702726574866242</v>
      </c>
      <c r="Q17" s="21">
        <v>2.8158824628446122</v>
      </c>
      <c r="R17" s="21">
        <v>2.7335221744830025</v>
      </c>
      <c r="S17" s="21">
        <v>2.6516188981024955</v>
      </c>
      <c r="T17" s="21">
        <v>2.5701888829095902</v>
      </c>
      <c r="U17" s="21">
        <v>2.5482139767581793</v>
      </c>
      <c r="V17" s="21">
        <v>2.5370276571039998</v>
      </c>
      <c r="W17" s="21">
        <v>2.5370276571039998</v>
      </c>
      <c r="X17" s="21">
        <v>2.5370276571039998</v>
      </c>
      <c r="Y17" s="21">
        <v>2.5370276571039998</v>
      </c>
      <c r="Z17" s="21">
        <v>2.5370276571039998</v>
      </c>
      <c r="AA17" s="21">
        <v>2.5370276571039998</v>
      </c>
      <c r="AB17" s="21">
        <v>2.5370276571039998</v>
      </c>
      <c r="AC17" s="21">
        <v>2.5370276571039998</v>
      </c>
      <c r="AD17" s="21">
        <v>2.5370276571039998</v>
      </c>
      <c r="AE17" s="21">
        <v>2.5370276571039998</v>
      </c>
      <c r="AF17" s="21">
        <v>2.5370276571039998</v>
      </c>
      <c r="AG17" s="21">
        <v>2.5370276571039998</v>
      </c>
      <c r="AH17" s="21">
        <v>2.5370276571039998</v>
      </c>
      <c r="AI17" s="21">
        <v>2.5370276571039998</v>
      </c>
    </row>
    <row r="18" spans="1:35" ht="16.5">
      <c r="A18" t="s">
        <v>946</v>
      </c>
      <c r="B18" t="s">
        <v>25</v>
      </c>
      <c r="C18" s="2" t="s">
        <v>947</v>
      </c>
      <c r="D18" s="22">
        <v>9.6927747227377754</v>
      </c>
      <c r="E18" s="22">
        <v>4.3821114594609947</v>
      </c>
      <c r="F18" s="22">
        <v>4.1599836691826182</v>
      </c>
      <c r="G18" s="22">
        <v>4.006732626763319</v>
      </c>
      <c r="H18" s="22">
        <v>3.9649140550629416</v>
      </c>
      <c r="I18" s="22">
        <v>3.943317784119726</v>
      </c>
      <c r="J18" s="22">
        <v>3.9223814257942244</v>
      </c>
      <c r="K18" s="22">
        <v>3.8983575781996835</v>
      </c>
      <c r="L18" s="22">
        <v>3.8196600753747365</v>
      </c>
      <c r="M18" s="22">
        <v>3.6196633714253634</v>
      </c>
      <c r="N18" s="22">
        <v>3.4077666995610301</v>
      </c>
      <c r="O18" s="22">
        <v>3.2217995495920229</v>
      </c>
      <c r="P18" s="22">
        <v>3.1227313549939759</v>
      </c>
      <c r="Q18" s="22">
        <v>3.0607752940494777</v>
      </c>
      <c r="R18" s="22">
        <v>2.9669941717979316</v>
      </c>
      <c r="S18" s="22">
        <v>2.8737781397310314</v>
      </c>
      <c r="T18" s="22">
        <v>2.7811472898102179</v>
      </c>
      <c r="U18" s="22">
        <v>2.6891226779226032</v>
      </c>
      <c r="V18" s="22">
        <v>2.643344569090976</v>
      </c>
      <c r="W18" s="22">
        <v>2.643344569090976</v>
      </c>
      <c r="X18" s="22">
        <v>2.643344569090976</v>
      </c>
      <c r="Y18" s="22">
        <v>2.643344569090976</v>
      </c>
      <c r="Z18" s="22">
        <v>2.643344569090976</v>
      </c>
      <c r="AA18" s="22">
        <v>2.643344569090976</v>
      </c>
      <c r="AB18" s="22">
        <v>2.643344569090976</v>
      </c>
      <c r="AC18" s="22">
        <v>2.643344569090976</v>
      </c>
      <c r="AD18" s="22">
        <v>2.643344569090976</v>
      </c>
      <c r="AE18" s="22">
        <v>2.643344569090976</v>
      </c>
      <c r="AF18" s="22">
        <v>2.643344569090976</v>
      </c>
      <c r="AG18" s="22">
        <v>2.643344569090976</v>
      </c>
      <c r="AH18" s="22">
        <v>2.643344569090976</v>
      </c>
      <c r="AI18" s="22">
        <v>2.643344569090976</v>
      </c>
    </row>
    <row r="19" spans="1:35" ht="16.5">
      <c r="A19" t="s">
        <v>946</v>
      </c>
      <c r="B19" t="s">
        <v>31</v>
      </c>
      <c r="C19" s="2" t="s">
        <v>947</v>
      </c>
      <c r="D19" s="21">
        <v>3.7259222639187528</v>
      </c>
      <c r="E19" s="21">
        <v>3.628492623274354</v>
      </c>
      <c r="F19" s="21">
        <v>4.1599836691826182</v>
      </c>
      <c r="G19" s="21">
        <v>4.006732626763319</v>
      </c>
      <c r="H19" s="21">
        <v>3.964914055062942</v>
      </c>
      <c r="I19" s="21">
        <v>3.943317784119726</v>
      </c>
      <c r="J19" s="21">
        <v>3.9223814257942244</v>
      </c>
      <c r="K19" s="21">
        <v>3.8983575781996835</v>
      </c>
      <c r="L19" s="21">
        <v>3.8196600753747365</v>
      </c>
      <c r="M19" s="21">
        <v>3.6196633714253634</v>
      </c>
      <c r="N19" s="21">
        <v>3.4077666995610301</v>
      </c>
      <c r="O19" s="21">
        <v>3.2217995495920229</v>
      </c>
      <c r="P19" s="21">
        <v>3.1227313549939759</v>
      </c>
      <c r="Q19" s="21">
        <v>3.0607752940494777</v>
      </c>
      <c r="R19" s="21">
        <v>2.9669941717979316</v>
      </c>
      <c r="S19" s="21">
        <v>2.8737781397310322</v>
      </c>
      <c r="T19" s="21">
        <v>2.7811472898102179</v>
      </c>
      <c r="U19" s="21">
        <v>2.6891226779226032</v>
      </c>
      <c r="V19" s="21">
        <v>2.643344569090976</v>
      </c>
      <c r="W19" s="21">
        <v>2.643344569090976</v>
      </c>
      <c r="X19" s="21">
        <v>2.643344569090976</v>
      </c>
      <c r="Y19" s="21">
        <v>2.643344569090976</v>
      </c>
      <c r="Z19" s="21">
        <v>2.643344569090976</v>
      </c>
      <c r="AA19" s="21">
        <v>2.643344569090976</v>
      </c>
      <c r="AB19" s="21">
        <v>2.643344569090976</v>
      </c>
      <c r="AC19" s="21">
        <v>2.643344569090976</v>
      </c>
      <c r="AD19" s="21">
        <v>2.643344569090976</v>
      </c>
      <c r="AE19" s="21">
        <v>2.643344569090976</v>
      </c>
      <c r="AF19" s="21">
        <v>2.643344569090976</v>
      </c>
      <c r="AG19" s="21">
        <v>2.643344569090976</v>
      </c>
      <c r="AH19" s="21">
        <v>2.643344569090976</v>
      </c>
      <c r="AI19" s="21">
        <v>2.643344569090976</v>
      </c>
    </row>
    <row r="20" spans="1:35" ht="16.5">
      <c r="A20" t="s">
        <v>946</v>
      </c>
      <c r="B20" t="s">
        <v>34</v>
      </c>
      <c r="C20" s="2" t="s">
        <v>947</v>
      </c>
      <c r="D20" s="22">
        <v>8.9865423152466768</v>
      </c>
      <c r="E20" s="22">
        <v>4.1192952558468958</v>
      </c>
      <c r="F20" s="22">
        <v>3.9720566779721094</v>
      </c>
      <c r="G20" s="22">
        <v>3.8717564004731448</v>
      </c>
      <c r="H20" s="22">
        <v>3.8685238880964805</v>
      </c>
      <c r="I20" s="22">
        <v>3.8750490251555965</v>
      </c>
      <c r="J20" s="22">
        <v>3.8708689973727624</v>
      </c>
      <c r="K20" s="22">
        <v>3.860930010403218</v>
      </c>
      <c r="L20" s="22">
        <v>3.7962809395005288</v>
      </c>
      <c r="M20" s="22">
        <v>3.6099049319505876</v>
      </c>
      <c r="N20" s="22">
        <v>3.4104148746583256</v>
      </c>
      <c r="O20" s="22">
        <v>3.2356515047140482</v>
      </c>
      <c r="P20" s="22">
        <v>3.1473139488278381</v>
      </c>
      <c r="Q20" s="22">
        <v>3.108210996259646</v>
      </c>
      <c r="R20" s="22">
        <v>3.0487353269692017</v>
      </c>
      <c r="S20" s="22">
        <v>2.9892596576787565</v>
      </c>
      <c r="T20" s="22">
        <v>2.9297839883883112</v>
      </c>
      <c r="U20" s="22">
        <v>2.8703083190978669</v>
      </c>
      <c r="V20" s="22">
        <v>2.8405704844526447</v>
      </c>
      <c r="W20" s="22">
        <v>2.8405704844526447</v>
      </c>
      <c r="X20" s="22">
        <v>2.8405704844526447</v>
      </c>
      <c r="Y20" s="22">
        <v>2.8405704844526447</v>
      </c>
      <c r="Z20" s="22">
        <v>2.8405704844526447</v>
      </c>
      <c r="AA20" s="22">
        <v>2.8405704844526447</v>
      </c>
      <c r="AB20" s="22">
        <v>2.8405704844526447</v>
      </c>
      <c r="AC20" s="22">
        <v>2.8405704844526447</v>
      </c>
      <c r="AD20" s="22">
        <v>2.8405704844526447</v>
      </c>
      <c r="AE20" s="22">
        <v>2.8405704844526447</v>
      </c>
      <c r="AF20" s="22">
        <v>2.8405704844526447</v>
      </c>
      <c r="AG20" s="22">
        <v>2.8405704844526447</v>
      </c>
      <c r="AH20" s="22">
        <v>2.8405704844526447</v>
      </c>
      <c r="AI20" s="22">
        <v>2.8405704844526447</v>
      </c>
    </row>
    <row r="21" spans="1:35" ht="16.5">
      <c r="A21" t="s">
        <v>946</v>
      </c>
      <c r="B21" t="s">
        <v>37</v>
      </c>
      <c r="C21" s="2" t="s">
        <v>947</v>
      </c>
      <c r="D21" s="21">
        <v>2.3084143277583533</v>
      </c>
      <c r="E21" s="21">
        <v>2.3196666647502839</v>
      </c>
      <c r="F21" s="21">
        <v>2.3264285526961475</v>
      </c>
      <c r="G21" s="21">
        <v>2.3271748098265719</v>
      </c>
      <c r="H21" s="21">
        <v>2.3279210669569914</v>
      </c>
      <c r="I21" s="21">
        <v>2.3286673240874047</v>
      </c>
      <c r="J21" s="21">
        <v>2.3294135812178229</v>
      </c>
      <c r="K21" s="21">
        <v>2.3301598383482447</v>
      </c>
      <c r="L21" s="21">
        <v>2.3309060954786598</v>
      </c>
      <c r="M21" s="21">
        <v>2.3316523526090807</v>
      </c>
      <c r="N21" s="21">
        <v>2.3323986097395037</v>
      </c>
      <c r="O21" s="21">
        <v>2.3327715114788363</v>
      </c>
      <c r="P21" s="21">
        <v>2.3327715114788363</v>
      </c>
      <c r="Q21" s="21">
        <v>2.3327715114788363</v>
      </c>
      <c r="R21" s="21">
        <v>2.3327715114788363</v>
      </c>
      <c r="S21" s="21">
        <v>2.3327715114788363</v>
      </c>
      <c r="T21" s="21">
        <v>2.3327715114788363</v>
      </c>
      <c r="U21" s="21">
        <v>2.3327715114788363</v>
      </c>
      <c r="V21" s="21">
        <v>2.3327715114788363</v>
      </c>
      <c r="W21" s="21">
        <v>2.3327715114788363</v>
      </c>
      <c r="X21" s="21">
        <v>2.3327715114788363</v>
      </c>
      <c r="Y21" s="21">
        <v>2.3327715114788363</v>
      </c>
      <c r="Z21" s="21">
        <v>2.3327715114788363</v>
      </c>
      <c r="AA21" s="21">
        <v>2.3327715114788363</v>
      </c>
      <c r="AB21" s="21">
        <v>2.3327715114788363</v>
      </c>
      <c r="AC21" s="21">
        <v>2.3327715114788363</v>
      </c>
      <c r="AD21" s="21">
        <v>2.3327715114788363</v>
      </c>
      <c r="AE21" s="21">
        <v>2.3327715114788363</v>
      </c>
      <c r="AF21" s="21">
        <v>2.3327715114788363</v>
      </c>
      <c r="AG21" s="21">
        <v>2.3327715114788363</v>
      </c>
      <c r="AH21" s="21">
        <v>2.3327715114788363</v>
      </c>
      <c r="AI21" s="21">
        <v>2.3327715114788363</v>
      </c>
    </row>
    <row r="22" spans="1:35" ht="16.5">
      <c r="A22" t="s">
        <v>946</v>
      </c>
      <c r="B22" t="s">
        <v>42</v>
      </c>
      <c r="C22" s="2" t="s">
        <v>947</v>
      </c>
      <c r="D22" s="22">
        <v>2.3084143277583533</v>
      </c>
      <c r="E22" s="22">
        <v>2.3196666647502839</v>
      </c>
      <c r="F22" s="22">
        <v>2.3264285526961475</v>
      </c>
      <c r="G22" s="22">
        <v>2.3271748098265719</v>
      </c>
      <c r="H22" s="22">
        <v>2.3279210669569914</v>
      </c>
      <c r="I22" s="22">
        <v>2.3286673240874047</v>
      </c>
      <c r="J22" s="22">
        <v>2.3294135812178229</v>
      </c>
      <c r="K22" s="22">
        <v>2.3301598383482447</v>
      </c>
      <c r="L22" s="22">
        <v>2.3309060954786598</v>
      </c>
      <c r="M22" s="22">
        <v>2.3316523526090807</v>
      </c>
      <c r="N22" s="22">
        <v>2.3323986097395037</v>
      </c>
      <c r="O22" s="22">
        <v>2.3327715114788363</v>
      </c>
      <c r="P22" s="22">
        <v>2.3327715114788363</v>
      </c>
      <c r="Q22" s="22">
        <v>2.3327715114788363</v>
      </c>
      <c r="R22" s="22">
        <v>2.3327715114788363</v>
      </c>
      <c r="S22" s="22">
        <v>2.3327715114788363</v>
      </c>
      <c r="T22" s="22">
        <v>2.3327715114788363</v>
      </c>
      <c r="U22" s="22">
        <v>2.3327715114788363</v>
      </c>
      <c r="V22" s="22">
        <v>2.3327715114788363</v>
      </c>
      <c r="W22" s="22">
        <v>2.3327715114788363</v>
      </c>
      <c r="X22" s="22">
        <v>2.3327715114788363</v>
      </c>
      <c r="Y22" s="22">
        <v>2.3327715114788363</v>
      </c>
      <c r="Z22" s="22">
        <v>2.3327715114788363</v>
      </c>
      <c r="AA22" s="22">
        <v>2.3327715114788363</v>
      </c>
      <c r="AB22" s="22">
        <v>2.3327715114788363</v>
      </c>
      <c r="AC22" s="22">
        <v>2.3327715114788363</v>
      </c>
      <c r="AD22" s="22">
        <v>2.3327715114788363</v>
      </c>
      <c r="AE22" s="22">
        <v>2.3327715114788363</v>
      </c>
      <c r="AF22" s="22">
        <v>2.3327715114788363</v>
      </c>
      <c r="AG22" s="22">
        <v>2.3327715114788363</v>
      </c>
      <c r="AH22" s="22">
        <v>2.3327715114788363</v>
      </c>
      <c r="AI22" s="22">
        <v>2.3327715114788363</v>
      </c>
    </row>
    <row r="23" spans="1:35" ht="16.5">
      <c r="A23" t="s">
        <v>946</v>
      </c>
      <c r="B23" t="s">
        <v>46</v>
      </c>
      <c r="C23" s="2" t="s">
        <v>947</v>
      </c>
      <c r="D23" s="21">
        <v>7.84063677617692</v>
      </c>
      <c r="E23" s="21">
        <v>3.8126555843103116</v>
      </c>
      <c r="F23" s="21">
        <v>3.6441782177223718</v>
      </c>
      <c r="G23" s="21">
        <v>3.5279418295545386</v>
      </c>
      <c r="H23" s="21">
        <v>3.4962236783690481</v>
      </c>
      <c r="I23" s="21">
        <v>3.4798435448788947</v>
      </c>
      <c r="J23" s="21">
        <v>3.4639639356134282</v>
      </c>
      <c r="K23" s="21">
        <v>3.445742556951326</v>
      </c>
      <c r="L23" s="21">
        <v>3.3860528260249172</v>
      </c>
      <c r="M23" s="21">
        <v>3.2343612345971589</v>
      </c>
      <c r="N23" s="21">
        <v>3.1698260839242289</v>
      </c>
      <c r="O23" s="21">
        <v>3.1488116838163616</v>
      </c>
      <c r="P23" s="21">
        <v>3.1277972837084951</v>
      </c>
      <c r="Q23" s="21">
        <v>3.0839257010212413</v>
      </c>
      <c r="R23" s="21">
        <v>3.0171969357545998</v>
      </c>
      <c r="S23" s="21">
        <v>2.9504681704879583</v>
      </c>
      <c r="T23" s="21">
        <v>2.8837394052213172</v>
      </c>
      <c r="U23" s="21">
        <v>2.8170106399546757</v>
      </c>
      <c r="V23" s="21">
        <v>2.7836462573213545</v>
      </c>
      <c r="W23" s="21">
        <v>2.7836462573213545</v>
      </c>
      <c r="X23" s="21">
        <v>2.7836462573213545</v>
      </c>
      <c r="Y23" s="21">
        <v>2.7836462573213545</v>
      </c>
      <c r="Z23" s="21">
        <v>2.7836462573213545</v>
      </c>
      <c r="AA23" s="21">
        <v>2.7836462573213545</v>
      </c>
      <c r="AB23" s="21">
        <v>2.7836462573213545</v>
      </c>
      <c r="AC23" s="21">
        <v>2.7836462573213545</v>
      </c>
      <c r="AD23" s="21">
        <v>2.7836462573213545</v>
      </c>
      <c r="AE23" s="21">
        <v>2.7836462573213545</v>
      </c>
      <c r="AF23" s="21">
        <v>2.7836462573213545</v>
      </c>
      <c r="AG23" s="21">
        <v>2.7836462573213545</v>
      </c>
      <c r="AH23" s="21">
        <v>2.7836462573213545</v>
      </c>
      <c r="AI23" s="21">
        <v>2.7836462573213545</v>
      </c>
    </row>
    <row r="24" spans="1:35" ht="16.5">
      <c r="A24" t="s">
        <v>946</v>
      </c>
      <c r="B24" t="s">
        <v>54</v>
      </c>
      <c r="C24" s="2" t="s">
        <v>947</v>
      </c>
      <c r="D24" s="22">
        <v>1.5659969903958622</v>
      </c>
      <c r="E24" s="22">
        <v>1.5701612939383698</v>
      </c>
      <c r="F24" s="22">
        <v>1.5774955327275784</v>
      </c>
      <c r="G24" s="22">
        <v>1.5862817393399895</v>
      </c>
      <c r="H24" s="22">
        <v>1.5950766475600509</v>
      </c>
      <c r="I24" s="22">
        <v>1.6091771193328535</v>
      </c>
      <c r="J24" s="22">
        <v>1.6187972300116333</v>
      </c>
      <c r="K24" s="22">
        <v>1.6187972300116333</v>
      </c>
      <c r="L24" s="22">
        <v>1.6187972300116333</v>
      </c>
      <c r="M24" s="22">
        <v>1.6187972300116333</v>
      </c>
      <c r="N24" s="22">
        <v>1.6187972300116333</v>
      </c>
      <c r="O24" s="22">
        <v>1.6187972300116333</v>
      </c>
      <c r="P24" s="22">
        <v>1.6187972300116333</v>
      </c>
      <c r="Q24" s="22">
        <v>1.6187972300116333</v>
      </c>
      <c r="R24" s="22">
        <v>1.6187972300116333</v>
      </c>
      <c r="S24" s="22">
        <v>1.6187972300116333</v>
      </c>
      <c r="T24" s="22">
        <v>1.6187972300116333</v>
      </c>
      <c r="U24" s="22">
        <v>1.6187972300116333</v>
      </c>
      <c r="V24" s="22">
        <v>1.6187972300116333</v>
      </c>
      <c r="W24" s="22">
        <v>1.6187972300116333</v>
      </c>
      <c r="X24" s="22">
        <v>1.6187972300116333</v>
      </c>
      <c r="Y24" s="22">
        <v>1.6187972300116333</v>
      </c>
      <c r="Z24" s="22">
        <v>1.6187972300116333</v>
      </c>
      <c r="AA24" s="22">
        <v>1.6187972300116333</v>
      </c>
      <c r="AB24" s="22">
        <v>1.6187972300116333</v>
      </c>
      <c r="AC24" s="22">
        <v>1.6187972300116333</v>
      </c>
      <c r="AD24" s="22">
        <v>1.6187972300116333</v>
      </c>
      <c r="AE24" s="22">
        <v>1.6187972300116333</v>
      </c>
      <c r="AF24" s="22">
        <v>1.6187972300116333</v>
      </c>
      <c r="AG24" s="22">
        <v>1.6187972300116333</v>
      </c>
      <c r="AH24" s="22">
        <v>1.6187972300116333</v>
      </c>
      <c r="AI24" s="22">
        <v>1.6187972300116333</v>
      </c>
    </row>
    <row r="25" spans="1:35" ht="16.5">
      <c r="A25" t="s">
        <v>946</v>
      </c>
      <c r="B25" t="s">
        <v>57</v>
      </c>
      <c r="C25" s="2" t="s">
        <v>947</v>
      </c>
      <c r="D25" s="21">
        <v>1.4326798340510449</v>
      </c>
      <c r="E25" s="21">
        <v>1.4316030162947089</v>
      </c>
      <c r="F25" s="21">
        <v>1.440837040235829</v>
      </c>
      <c r="G25" s="21">
        <v>1.4523555250480684</v>
      </c>
      <c r="H25" s="21">
        <v>1.4642911026172691</v>
      </c>
      <c r="I25" s="21">
        <v>1.4800897917003282</v>
      </c>
      <c r="J25" s="21">
        <v>1.4793780921591762</v>
      </c>
      <c r="K25" s="21">
        <v>1.4703989897367382</v>
      </c>
      <c r="L25" s="21">
        <v>1.4717215180179306</v>
      </c>
      <c r="M25" s="21">
        <v>1.4723139338339635</v>
      </c>
      <c r="N25" s="21">
        <v>1.4727350294004955</v>
      </c>
      <c r="O25" s="21">
        <v>1.4725673116796059</v>
      </c>
      <c r="P25" s="21">
        <v>1.4725673116796059</v>
      </c>
      <c r="Q25" s="21">
        <v>1.4725673116796059</v>
      </c>
      <c r="R25" s="21">
        <v>1.4725673116796059</v>
      </c>
      <c r="S25" s="21">
        <v>1.4725673116796059</v>
      </c>
      <c r="T25" s="21">
        <v>1.4725673116796059</v>
      </c>
      <c r="U25" s="21">
        <v>1.4725673116796059</v>
      </c>
      <c r="V25" s="21">
        <v>1.4725673116796059</v>
      </c>
      <c r="W25" s="21">
        <v>1.4725673116796059</v>
      </c>
      <c r="X25" s="21">
        <v>1.4725673116796059</v>
      </c>
      <c r="Y25" s="21">
        <v>1.4725673116796059</v>
      </c>
      <c r="Z25" s="21">
        <v>1.4725673116796059</v>
      </c>
      <c r="AA25" s="21">
        <v>1.4725673116796059</v>
      </c>
      <c r="AB25" s="21">
        <v>1.4725673116796059</v>
      </c>
      <c r="AC25" s="21">
        <v>1.4725673116796059</v>
      </c>
      <c r="AD25" s="21">
        <v>1.4725673116796059</v>
      </c>
      <c r="AE25" s="21">
        <v>1.4725673116796059</v>
      </c>
      <c r="AF25" s="21">
        <v>1.4725673116796059</v>
      </c>
      <c r="AG25" s="21">
        <v>1.4725673116796059</v>
      </c>
      <c r="AH25" s="21">
        <v>1.4725673116796059</v>
      </c>
      <c r="AI25" s="21">
        <v>1.4725673116796059</v>
      </c>
    </row>
    <row r="26" spans="1:35" ht="16.5">
      <c r="A26" t="s">
        <v>946</v>
      </c>
      <c r="B26" t="s">
        <v>60</v>
      </c>
      <c r="C26" s="2" t="s">
        <v>947</v>
      </c>
      <c r="D26" s="22">
        <v>6.5507676563341866</v>
      </c>
      <c r="E26" s="22">
        <v>3.4895754301377591</v>
      </c>
      <c r="F26" s="22">
        <v>3.3615357049447905</v>
      </c>
      <c r="G26" s="22">
        <v>3.2731981703557498</v>
      </c>
      <c r="H26" s="22">
        <v>3.249092954066656</v>
      </c>
      <c r="I26" s="22">
        <v>3.2366443514253707</v>
      </c>
      <c r="J26" s="22">
        <v>3.2245761380641373</v>
      </c>
      <c r="K26" s="22">
        <v>3.210728222680709</v>
      </c>
      <c r="L26" s="22">
        <v>3.1653651160543337</v>
      </c>
      <c r="M26" s="22">
        <v>3.0500822737720363</v>
      </c>
      <c r="N26" s="22">
        <v>2.9294664787401907</v>
      </c>
      <c r="O26" s="22">
        <v>2.8287287284865212</v>
      </c>
      <c r="P26" s="22">
        <v>2.744412116860623</v>
      </c>
      <c r="Q26" s="22">
        <v>2.6756772516346574</v>
      </c>
      <c r="R26" s="22">
        <v>2.6202574365954057</v>
      </c>
      <c r="S26" s="22">
        <v>2.5755003458699153</v>
      </c>
      <c r="T26" s="22">
        <v>2.5394864460867295</v>
      </c>
      <c r="U26" s="22">
        <v>2.5107504736019282</v>
      </c>
      <c r="V26" s="22">
        <v>2.4874959779644894</v>
      </c>
      <c r="W26" s="22">
        <v>2.4660545204784681</v>
      </c>
      <c r="X26" s="22">
        <v>2.4456351813913733</v>
      </c>
      <c r="Y26" s="22">
        <v>2.4261937192446354</v>
      </c>
      <c r="Z26" s="22">
        <v>2.4076860512127167</v>
      </c>
      <c r="AA26" s="22">
        <v>2.4057130732895931</v>
      </c>
      <c r="AB26" s="22">
        <v>2.4057130732895931</v>
      </c>
      <c r="AC26" s="22">
        <v>2.4057130732895931</v>
      </c>
      <c r="AD26" s="22">
        <v>2.4057130732895931</v>
      </c>
      <c r="AE26" s="22">
        <v>2.4057130732895931</v>
      </c>
      <c r="AF26" s="22">
        <v>2.4057130732895931</v>
      </c>
      <c r="AG26" s="22">
        <v>2.4057130732895931</v>
      </c>
      <c r="AH26" s="22">
        <v>2.4057130732895931</v>
      </c>
      <c r="AI26" s="22">
        <v>2.4057130732895931</v>
      </c>
    </row>
    <row r="27" spans="1:35" ht="16.5">
      <c r="A27" t="s">
        <v>946</v>
      </c>
      <c r="B27" t="s">
        <v>65</v>
      </c>
      <c r="C27" s="2" t="s">
        <v>947</v>
      </c>
      <c r="D27" s="21">
        <v>3.0140599443672542</v>
      </c>
      <c r="E27" s="21">
        <v>3.0268616254803313</v>
      </c>
      <c r="F27" s="21">
        <v>3.0366115677154468</v>
      </c>
      <c r="G27" s="21">
        <v>3.0366983358828916</v>
      </c>
      <c r="H27" s="21">
        <v>3.036713210425884</v>
      </c>
      <c r="I27" s="21">
        <v>3.0413084525735936</v>
      </c>
      <c r="J27" s="21">
        <v>3.0441346157416889</v>
      </c>
      <c r="K27" s="21">
        <v>3.0441346157416889</v>
      </c>
      <c r="L27" s="21">
        <v>3.0441346157416889</v>
      </c>
      <c r="M27" s="21">
        <v>3.0441346157416889</v>
      </c>
      <c r="N27" s="21">
        <v>3.0441346157416889</v>
      </c>
      <c r="O27" s="21">
        <v>3.0441346157416889</v>
      </c>
      <c r="P27" s="21">
        <v>3.0441346157416889</v>
      </c>
      <c r="Q27" s="21">
        <v>3.0441346157416889</v>
      </c>
      <c r="R27" s="21">
        <v>3.0441346157416889</v>
      </c>
      <c r="S27" s="21">
        <v>3.0441346157416889</v>
      </c>
      <c r="T27" s="21">
        <v>3.0441346157416889</v>
      </c>
      <c r="U27" s="21">
        <v>3.0441346157416889</v>
      </c>
      <c r="V27" s="21">
        <v>3.0441346157416889</v>
      </c>
      <c r="W27" s="21">
        <v>3.0441346157416889</v>
      </c>
      <c r="X27" s="21">
        <v>3.0441346157416889</v>
      </c>
      <c r="Y27" s="21">
        <v>3.0441346157416889</v>
      </c>
      <c r="Z27" s="21">
        <v>3.0441346157416889</v>
      </c>
      <c r="AA27" s="21">
        <v>3.0441346157416889</v>
      </c>
      <c r="AB27" s="21">
        <v>3.0441346157416889</v>
      </c>
      <c r="AC27" s="21">
        <v>3.0441346157416889</v>
      </c>
      <c r="AD27" s="21">
        <v>3.0441346157416889</v>
      </c>
      <c r="AE27" s="21">
        <v>3.0441346157416889</v>
      </c>
      <c r="AF27" s="21">
        <v>3.0441346157416889</v>
      </c>
      <c r="AG27" s="21">
        <v>3.0441346157416889</v>
      </c>
      <c r="AH27" s="21">
        <v>3.0441346157416889</v>
      </c>
      <c r="AI27" s="21">
        <v>3.0441346157416889</v>
      </c>
    </row>
    <row r="28" spans="1:35" ht="16.5">
      <c r="A28" t="s">
        <v>946</v>
      </c>
      <c r="B28" t="s">
        <v>70</v>
      </c>
      <c r="C28" s="2" t="s">
        <v>947</v>
      </c>
      <c r="D28" s="22">
        <v>3.0140599443672542</v>
      </c>
      <c r="E28" s="22">
        <v>3.0268616254803313</v>
      </c>
      <c r="F28" s="22">
        <v>3.0366115677154468</v>
      </c>
      <c r="G28" s="22">
        <v>3.0366983358828916</v>
      </c>
      <c r="H28" s="22">
        <v>3.036713210425884</v>
      </c>
      <c r="I28" s="22">
        <v>3.0413084525735936</v>
      </c>
      <c r="J28" s="22">
        <v>3.0441346157416889</v>
      </c>
      <c r="K28" s="22">
        <v>3.0441346157416889</v>
      </c>
      <c r="L28" s="22">
        <v>3.0441346157416889</v>
      </c>
      <c r="M28" s="22">
        <v>3.0441346157416889</v>
      </c>
      <c r="N28" s="22">
        <v>3.0441346157416889</v>
      </c>
      <c r="O28" s="22">
        <v>3.0441346157416889</v>
      </c>
      <c r="P28" s="22">
        <v>3.0441346157416889</v>
      </c>
      <c r="Q28" s="22">
        <v>3.0441346157416889</v>
      </c>
      <c r="R28" s="22">
        <v>3.0441346157416889</v>
      </c>
      <c r="S28" s="22">
        <v>3.0441346157416889</v>
      </c>
      <c r="T28" s="22">
        <v>3.0441346157416889</v>
      </c>
      <c r="U28" s="22">
        <v>3.0441346157416889</v>
      </c>
      <c r="V28" s="22">
        <v>3.0441346157416889</v>
      </c>
      <c r="W28" s="22">
        <v>3.0441346157416889</v>
      </c>
      <c r="X28" s="22">
        <v>3.0441346157416889</v>
      </c>
      <c r="Y28" s="22">
        <v>3.0441346157416889</v>
      </c>
      <c r="Z28" s="22">
        <v>3.0441346157416889</v>
      </c>
      <c r="AA28" s="22">
        <v>3.0441346157416889</v>
      </c>
      <c r="AB28" s="22">
        <v>3.0441346157416889</v>
      </c>
      <c r="AC28" s="22">
        <v>3.0441346157416889</v>
      </c>
      <c r="AD28" s="22">
        <v>3.0441346157416889</v>
      </c>
      <c r="AE28" s="22">
        <v>3.0441346157416889</v>
      </c>
      <c r="AF28" s="22">
        <v>3.0441346157416889</v>
      </c>
      <c r="AG28" s="22">
        <v>3.0441346157416889</v>
      </c>
      <c r="AH28" s="22">
        <v>3.0441346157416889</v>
      </c>
      <c r="AI28" s="22">
        <v>3.0441346157416889</v>
      </c>
    </row>
    <row r="29" spans="1:35" ht="16.5">
      <c r="A29" t="s">
        <v>946</v>
      </c>
      <c r="B29" t="s">
        <v>72</v>
      </c>
      <c r="C29" s="2" t="s">
        <v>947</v>
      </c>
      <c r="D29" s="21">
        <v>0.75934214686181922</v>
      </c>
      <c r="E29" s="21">
        <v>0.75934214686181922</v>
      </c>
      <c r="F29" s="21">
        <v>0.75934214686181922</v>
      </c>
      <c r="G29" s="21">
        <v>0.75934214686181922</v>
      </c>
      <c r="H29" s="21">
        <v>0.75934214686181922</v>
      </c>
      <c r="I29" s="21">
        <v>0.75934214686181922</v>
      </c>
      <c r="J29" s="21">
        <v>0.75934214686181922</v>
      </c>
      <c r="K29" s="21">
        <v>0.75934214686181922</v>
      </c>
      <c r="L29" s="21">
        <v>0.75934214686181922</v>
      </c>
      <c r="M29" s="21">
        <v>0.75934214686181922</v>
      </c>
      <c r="N29" s="21">
        <v>0.75934214686181922</v>
      </c>
      <c r="O29" s="21">
        <v>0.75934214686181922</v>
      </c>
      <c r="P29" s="21">
        <v>0.75934214686181922</v>
      </c>
      <c r="Q29" s="21">
        <v>0.75934214686181922</v>
      </c>
      <c r="R29" s="21">
        <v>0.75934214686181922</v>
      </c>
      <c r="S29" s="21">
        <v>0.75934214686181922</v>
      </c>
      <c r="T29" s="21">
        <v>0.75934214686181922</v>
      </c>
      <c r="U29" s="21">
        <v>0.75934214686181922</v>
      </c>
      <c r="V29" s="21">
        <v>0.75934214686181922</v>
      </c>
      <c r="W29" s="21">
        <v>0.75934214686181922</v>
      </c>
      <c r="X29" s="21">
        <v>0.75934214686181922</v>
      </c>
      <c r="Y29" s="21">
        <v>0.75934214686181922</v>
      </c>
      <c r="Z29" s="21">
        <v>0.75934214686181922</v>
      </c>
      <c r="AA29" s="21">
        <v>0.75934214686181922</v>
      </c>
      <c r="AB29" s="21">
        <v>0.75934214686181922</v>
      </c>
      <c r="AC29" s="21">
        <v>0.75934214686181922</v>
      </c>
      <c r="AD29" s="21">
        <v>0.75934214686181922</v>
      </c>
      <c r="AE29" s="21">
        <v>0.75934214686181922</v>
      </c>
      <c r="AF29" s="21">
        <v>0.75934214686181922</v>
      </c>
      <c r="AG29" s="21">
        <v>0.75934214686181922</v>
      </c>
      <c r="AH29" s="21">
        <v>0.75934214686181922</v>
      </c>
      <c r="AI29" s="21">
        <v>0.75934214686181922</v>
      </c>
    </row>
    <row r="30" spans="1:35" ht="16.5">
      <c r="A30" t="s">
        <v>946</v>
      </c>
      <c r="B30" t="s">
        <v>79</v>
      </c>
      <c r="C30" s="2" t="s">
        <v>947</v>
      </c>
      <c r="D30" s="22">
        <v>0.75934214686181922</v>
      </c>
      <c r="E30" s="22">
        <v>0.75934214686181922</v>
      </c>
      <c r="F30" s="22">
        <v>0.75934214686181922</v>
      </c>
      <c r="G30" s="22">
        <v>0.75934214686181922</v>
      </c>
      <c r="H30" s="22">
        <v>0.75934214686181922</v>
      </c>
      <c r="I30" s="22">
        <v>0.75934214686181922</v>
      </c>
      <c r="J30" s="22">
        <v>0.75934214686181922</v>
      </c>
      <c r="K30" s="22">
        <v>0.75934214686181922</v>
      </c>
      <c r="L30" s="22">
        <v>0.75934214686181922</v>
      </c>
      <c r="M30" s="22">
        <v>0.75934214686181922</v>
      </c>
      <c r="N30" s="22">
        <v>0.75934214686181922</v>
      </c>
      <c r="O30" s="22">
        <v>0.75934214686181922</v>
      </c>
      <c r="P30" s="22">
        <v>0.75934214686181922</v>
      </c>
      <c r="Q30" s="22">
        <v>0.75934214686181922</v>
      </c>
      <c r="R30" s="22">
        <v>0.75934214686181922</v>
      </c>
      <c r="S30" s="22">
        <v>0.75934214686181922</v>
      </c>
      <c r="T30" s="22">
        <v>0.75934214686181922</v>
      </c>
      <c r="U30" s="22">
        <v>0.75934214686181922</v>
      </c>
      <c r="V30" s="22">
        <v>0.75934214686181922</v>
      </c>
      <c r="W30" s="22">
        <v>0.75934214686181922</v>
      </c>
      <c r="X30" s="22">
        <v>0.75934214686181922</v>
      </c>
      <c r="Y30" s="22">
        <v>0.75934214686181922</v>
      </c>
      <c r="Z30" s="22">
        <v>0.75934214686181922</v>
      </c>
      <c r="AA30" s="22">
        <v>0.75934214686181922</v>
      </c>
      <c r="AB30" s="22">
        <v>0.75934214686181922</v>
      </c>
      <c r="AC30" s="22">
        <v>0.75934214686181922</v>
      </c>
      <c r="AD30" s="22">
        <v>0.75934214686181922</v>
      </c>
      <c r="AE30" s="22">
        <v>0.75934214686181922</v>
      </c>
      <c r="AF30" s="22">
        <v>0.75934214686181922</v>
      </c>
      <c r="AG30" s="22">
        <v>0.75934214686181922</v>
      </c>
      <c r="AH30" s="22">
        <v>0.75934214686181922</v>
      </c>
      <c r="AI30" s="22">
        <v>0.75934214686181922</v>
      </c>
    </row>
    <row r="31" spans="1:35" ht="16.5">
      <c r="A31" t="s">
        <v>946</v>
      </c>
      <c r="B31" t="s">
        <v>82</v>
      </c>
      <c r="C31" s="2" t="s">
        <v>947</v>
      </c>
      <c r="D31" s="21">
        <v>0.75182390778397934</v>
      </c>
      <c r="E31" s="21">
        <v>0.75182390778397934</v>
      </c>
      <c r="F31" s="21">
        <v>0.75182390778397934</v>
      </c>
      <c r="G31" s="21">
        <v>0.75182390778397934</v>
      </c>
      <c r="H31" s="21">
        <v>0.75182390778397934</v>
      </c>
      <c r="I31" s="21">
        <v>0.75182390778397934</v>
      </c>
      <c r="J31" s="21">
        <v>0.75182390778397934</v>
      </c>
      <c r="K31" s="21">
        <v>0.75182390778397934</v>
      </c>
      <c r="L31" s="21">
        <v>0.75182390778397934</v>
      </c>
      <c r="M31" s="21">
        <v>0.75182390778397934</v>
      </c>
      <c r="N31" s="21">
        <v>0.75182390778397934</v>
      </c>
      <c r="O31" s="21">
        <v>0.75182390778397934</v>
      </c>
      <c r="P31" s="21">
        <v>0.75182390778397934</v>
      </c>
      <c r="Q31" s="21">
        <v>0.75182390778397934</v>
      </c>
      <c r="R31" s="21">
        <v>0.75182390778397934</v>
      </c>
      <c r="S31" s="21">
        <v>0.75182390778397934</v>
      </c>
      <c r="T31" s="21">
        <v>0.75182390778397934</v>
      </c>
      <c r="U31" s="21">
        <v>0.75182390778397934</v>
      </c>
      <c r="V31" s="21">
        <v>0.75182390778397934</v>
      </c>
      <c r="W31" s="21">
        <v>0.75182390778397934</v>
      </c>
      <c r="X31" s="21">
        <v>0.75182390778397934</v>
      </c>
      <c r="Y31" s="21">
        <v>0.75182390778397934</v>
      </c>
      <c r="Z31" s="21">
        <v>0.75182390778397934</v>
      </c>
      <c r="AA31" s="21">
        <v>0.75182390778397934</v>
      </c>
      <c r="AB31" s="21">
        <v>0.75182390778397934</v>
      </c>
      <c r="AC31" s="21">
        <v>0.75182390778397934</v>
      </c>
      <c r="AD31" s="21">
        <v>0.75182390778397934</v>
      </c>
      <c r="AE31" s="21">
        <v>0.75182390778397934</v>
      </c>
      <c r="AF31" s="21">
        <v>0.75182390778397934</v>
      </c>
      <c r="AG31" s="21">
        <v>0.75182390778397934</v>
      </c>
      <c r="AH31" s="21">
        <v>0.75182390778397934</v>
      </c>
      <c r="AI31" s="21">
        <v>0.75182390778397934</v>
      </c>
    </row>
    <row r="32" spans="1:35" ht="16.5">
      <c r="A32" t="s">
        <v>948</v>
      </c>
      <c r="B32" t="s">
        <v>16</v>
      </c>
      <c r="C32" s="2" t="s">
        <v>949</v>
      </c>
      <c r="D32" s="21">
        <v>1.9823558922806415</v>
      </c>
      <c r="E32" s="21">
        <v>2.0061854439648319</v>
      </c>
      <c r="F32" s="21">
        <v>1.9560835624756721</v>
      </c>
      <c r="G32" s="21">
        <v>1.9144842884475519</v>
      </c>
      <c r="H32" s="21">
        <v>3.0483965155886579</v>
      </c>
      <c r="I32" s="21">
        <v>3.0074049954771009</v>
      </c>
      <c r="J32" s="21">
        <v>2.9855274612064329</v>
      </c>
      <c r="K32" s="21">
        <v>2.9816784447201305</v>
      </c>
      <c r="L32" s="21">
        <v>2.9627535190310246</v>
      </c>
      <c r="M32" s="21">
        <v>2.9443877802580469</v>
      </c>
      <c r="N32" s="21">
        <v>2.9237473470260174</v>
      </c>
      <c r="O32" s="21">
        <v>2.8963917986823398</v>
      </c>
      <c r="P32" s="21">
        <v>2.8702726574866242</v>
      </c>
      <c r="Q32" s="21">
        <v>2.8158824628446122</v>
      </c>
      <c r="R32" s="21">
        <v>2.7335221744830025</v>
      </c>
      <c r="S32" s="21">
        <v>2.6516188981024955</v>
      </c>
      <c r="T32" s="21">
        <v>2.5701888829095902</v>
      </c>
      <c r="U32" s="21">
        <v>2.5482139767581793</v>
      </c>
      <c r="V32" s="21">
        <v>2.5370276571039998</v>
      </c>
      <c r="W32" s="21">
        <v>2.5370276571039998</v>
      </c>
      <c r="X32" s="21">
        <v>2.5370276571039998</v>
      </c>
      <c r="Y32" s="21">
        <v>2.5370276571039998</v>
      </c>
      <c r="Z32" s="21">
        <v>2.5370276571039998</v>
      </c>
      <c r="AA32" s="21">
        <v>2.5370276571039998</v>
      </c>
      <c r="AB32" s="21">
        <v>2.5370276571039998</v>
      </c>
      <c r="AC32" s="21">
        <v>2.5370276571039998</v>
      </c>
      <c r="AD32" s="21">
        <v>2.5370276571039998</v>
      </c>
      <c r="AE32" s="21">
        <v>2.5370276571039998</v>
      </c>
      <c r="AF32" s="21">
        <v>2.5370276571039998</v>
      </c>
      <c r="AG32" s="21">
        <v>2.5370276571039998</v>
      </c>
      <c r="AH32" s="21">
        <v>2.5370276571039998</v>
      </c>
      <c r="AI32" s="21">
        <v>2.5370276571039998</v>
      </c>
    </row>
    <row r="33" spans="1:35" ht="16.5">
      <c r="A33" t="s">
        <v>948</v>
      </c>
      <c r="B33" t="s">
        <v>25</v>
      </c>
      <c r="C33" s="2" t="s">
        <v>949</v>
      </c>
      <c r="D33" s="22">
        <v>9.52727299760795</v>
      </c>
      <c r="E33" s="22">
        <v>4.4701509694361583</v>
      </c>
      <c r="F33" s="22">
        <v>4.0960449695894763</v>
      </c>
      <c r="G33" s="22">
        <v>3.4804094435864563</v>
      </c>
      <c r="H33" s="22">
        <v>3.3300931944128442</v>
      </c>
      <c r="I33" s="22">
        <v>3.2853137238111425</v>
      </c>
      <c r="J33" s="22">
        <v>3.2614145270981396</v>
      </c>
      <c r="K33" s="22">
        <v>3.241538182455761</v>
      </c>
      <c r="L33" s="22">
        <v>3.2222348922116009</v>
      </c>
      <c r="M33" s="22">
        <v>3.2035046563656593</v>
      </c>
      <c r="N33" s="22">
        <v>3.1823014544376171</v>
      </c>
      <c r="O33" s="22">
        <v>3.1524902213076507</v>
      </c>
      <c r="P33" s="22">
        <v>3.1227313549939759</v>
      </c>
      <c r="Q33" s="22">
        <v>3.0607752940494777</v>
      </c>
      <c r="R33" s="22">
        <v>2.9669941717979316</v>
      </c>
      <c r="S33" s="22">
        <v>2.8737781397310314</v>
      </c>
      <c r="T33" s="22">
        <v>2.7811472898102179</v>
      </c>
      <c r="U33" s="22">
        <v>2.6891226779226032</v>
      </c>
      <c r="V33" s="22">
        <v>2.643344569090976</v>
      </c>
      <c r="W33" s="22">
        <v>2.643344569090976</v>
      </c>
      <c r="X33" s="22">
        <v>2.643344569090976</v>
      </c>
      <c r="Y33" s="22">
        <v>2.643344569090976</v>
      </c>
      <c r="Z33" s="22">
        <v>2.643344569090976</v>
      </c>
      <c r="AA33" s="22">
        <v>2.643344569090976</v>
      </c>
      <c r="AB33" s="22">
        <v>2.643344569090976</v>
      </c>
      <c r="AC33" s="22">
        <v>2.643344569090976</v>
      </c>
      <c r="AD33" s="22">
        <v>2.643344569090976</v>
      </c>
      <c r="AE33" s="22">
        <v>2.643344569090976</v>
      </c>
      <c r="AF33" s="22">
        <v>2.643344569090976</v>
      </c>
      <c r="AG33" s="22">
        <v>2.643344569090976</v>
      </c>
      <c r="AH33" s="22">
        <v>2.643344569090976</v>
      </c>
      <c r="AI33" s="22">
        <v>2.643344569090976</v>
      </c>
    </row>
    <row r="34" spans="1:35" ht="16.5">
      <c r="A34" t="s">
        <v>948</v>
      </c>
      <c r="B34" t="s">
        <v>31</v>
      </c>
      <c r="C34" s="2" t="s">
        <v>949</v>
      </c>
      <c r="D34" s="21">
        <v>3.7259222639187528</v>
      </c>
      <c r="E34" s="21">
        <v>3.628492623274354</v>
      </c>
      <c r="F34" s="21">
        <v>4.0960449695894763</v>
      </c>
      <c r="G34" s="21">
        <v>3.4804094435864563</v>
      </c>
      <c r="H34" s="21">
        <v>3.3300931944128447</v>
      </c>
      <c r="I34" s="21">
        <v>3.2853137238111425</v>
      </c>
      <c r="J34" s="21">
        <v>3.2614145270981396</v>
      </c>
      <c r="K34" s="21">
        <v>3.241538182455761</v>
      </c>
      <c r="L34" s="21">
        <v>3.2222348922116009</v>
      </c>
      <c r="M34" s="21">
        <v>3.2035046563656593</v>
      </c>
      <c r="N34" s="21">
        <v>3.1823014544376171</v>
      </c>
      <c r="O34" s="21">
        <v>3.1524902213076507</v>
      </c>
      <c r="P34" s="21">
        <v>3.1227313549939759</v>
      </c>
      <c r="Q34" s="21">
        <v>3.0607752940494777</v>
      </c>
      <c r="R34" s="21">
        <v>2.9669941717979316</v>
      </c>
      <c r="S34" s="21">
        <v>2.8737781397310322</v>
      </c>
      <c r="T34" s="21">
        <v>2.7811472898102179</v>
      </c>
      <c r="U34" s="21">
        <v>2.6891226779226032</v>
      </c>
      <c r="V34" s="21">
        <v>2.643344569090976</v>
      </c>
      <c r="W34" s="21">
        <v>2.643344569090976</v>
      </c>
      <c r="X34" s="21">
        <v>2.643344569090976</v>
      </c>
      <c r="Y34" s="21">
        <v>2.643344569090976</v>
      </c>
      <c r="Z34" s="21">
        <v>2.643344569090976</v>
      </c>
      <c r="AA34" s="21">
        <v>2.643344569090976</v>
      </c>
      <c r="AB34" s="21">
        <v>2.643344569090976</v>
      </c>
      <c r="AC34" s="21">
        <v>2.643344569090976</v>
      </c>
      <c r="AD34" s="21">
        <v>2.643344569090976</v>
      </c>
      <c r="AE34" s="21">
        <v>2.643344569090976</v>
      </c>
      <c r="AF34" s="21">
        <v>2.643344569090976</v>
      </c>
      <c r="AG34" s="21">
        <v>2.643344569090976</v>
      </c>
      <c r="AH34" s="21">
        <v>2.643344569090976</v>
      </c>
      <c r="AI34" s="21">
        <v>2.643344569090976</v>
      </c>
    </row>
    <row r="35" spans="1:35" ht="16.5">
      <c r="A35" t="s">
        <v>948</v>
      </c>
      <c r="B35" t="s">
        <v>34</v>
      </c>
      <c r="C35" s="2" t="s">
        <v>949</v>
      </c>
      <c r="D35" s="22">
        <v>8.8330993333689953</v>
      </c>
      <c r="E35" s="22">
        <v>4.2020546149190601</v>
      </c>
      <c r="F35" s="22">
        <v>3.9110064049671451</v>
      </c>
      <c r="G35" s="22">
        <v>3.3631636534625788</v>
      </c>
      <c r="H35" s="22">
        <v>3.2491360199153418</v>
      </c>
      <c r="I35" s="22">
        <v>3.2284366717927551</v>
      </c>
      <c r="J35" s="22">
        <v>3.2185825421017182</v>
      </c>
      <c r="K35" s="22">
        <v>3.2104166427675715</v>
      </c>
      <c r="L35" s="22">
        <v>3.2025124389364263</v>
      </c>
      <c r="M35" s="22">
        <v>3.1948681608995084</v>
      </c>
      <c r="N35" s="22">
        <v>3.1847744205197186</v>
      </c>
      <c r="O35" s="22">
        <v>3.1660441846737784</v>
      </c>
      <c r="P35" s="22">
        <v>3.1473139488278381</v>
      </c>
      <c r="Q35" s="22">
        <v>3.108210996259646</v>
      </c>
      <c r="R35" s="22">
        <v>3.0487353269692017</v>
      </c>
      <c r="S35" s="22">
        <v>2.9892596576787565</v>
      </c>
      <c r="T35" s="22">
        <v>2.9297839883883112</v>
      </c>
      <c r="U35" s="22">
        <v>2.8703083190978669</v>
      </c>
      <c r="V35" s="22">
        <v>2.8405704844526447</v>
      </c>
      <c r="W35" s="22">
        <v>2.8405704844526447</v>
      </c>
      <c r="X35" s="22">
        <v>2.8405704844526447</v>
      </c>
      <c r="Y35" s="22">
        <v>2.8405704844526447</v>
      </c>
      <c r="Z35" s="22">
        <v>2.8405704844526447</v>
      </c>
      <c r="AA35" s="22">
        <v>2.8405704844526447</v>
      </c>
      <c r="AB35" s="22">
        <v>2.8405704844526447</v>
      </c>
      <c r="AC35" s="22">
        <v>2.8405704844526447</v>
      </c>
      <c r="AD35" s="22">
        <v>2.8405704844526447</v>
      </c>
      <c r="AE35" s="22">
        <v>2.8405704844526447</v>
      </c>
      <c r="AF35" s="22">
        <v>2.8405704844526447</v>
      </c>
      <c r="AG35" s="22">
        <v>2.8405704844526447</v>
      </c>
      <c r="AH35" s="22">
        <v>2.8405704844526447</v>
      </c>
      <c r="AI35" s="22">
        <v>2.8405704844526447</v>
      </c>
    </row>
    <row r="36" spans="1:35" ht="16.5">
      <c r="A36" t="s">
        <v>948</v>
      </c>
      <c r="B36" t="s">
        <v>37</v>
      </c>
      <c r="C36" s="2" t="s">
        <v>949</v>
      </c>
      <c r="D36" s="21">
        <v>2.3084143277583533</v>
      </c>
      <c r="E36" s="21">
        <v>2.3196666647502839</v>
      </c>
      <c r="F36" s="21">
        <v>2.3264285526961475</v>
      </c>
      <c r="G36" s="21">
        <v>2.3271748098265719</v>
      </c>
      <c r="H36" s="21">
        <v>2.3279210669569914</v>
      </c>
      <c r="I36" s="21">
        <v>2.3286673240874047</v>
      </c>
      <c r="J36" s="21">
        <v>2.3294135812178229</v>
      </c>
      <c r="K36" s="21">
        <v>2.3301598383482447</v>
      </c>
      <c r="L36" s="21">
        <v>2.3309060954786598</v>
      </c>
      <c r="M36" s="21">
        <v>2.3316523526090807</v>
      </c>
      <c r="N36" s="21">
        <v>2.3323986097395037</v>
      </c>
      <c r="O36" s="21">
        <v>2.3327715114788363</v>
      </c>
      <c r="P36" s="21">
        <v>2.3327715114788363</v>
      </c>
      <c r="Q36" s="21">
        <v>2.3327715114788363</v>
      </c>
      <c r="R36" s="21">
        <v>2.3327715114788363</v>
      </c>
      <c r="S36" s="21">
        <v>2.3327715114788363</v>
      </c>
      <c r="T36" s="21">
        <v>2.3327715114788363</v>
      </c>
      <c r="U36" s="21">
        <v>2.3327715114788363</v>
      </c>
      <c r="V36" s="21">
        <v>2.3327715114788363</v>
      </c>
      <c r="W36" s="21">
        <v>2.3327715114788363</v>
      </c>
      <c r="X36" s="21">
        <v>2.3327715114788363</v>
      </c>
      <c r="Y36" s="21">
        <v>2.3327715114788363</v>
      </c>
      <c r="Z36" s="21">
        <v>2.3327715114788363</v>
      </c>
      <c r="AA36" s="21">
        <v>2.3327715114788363</v>
      </c>
      <c r="AB36" s="21">
        <v>2.3327715114788363</v>
      </c>
      <c r="AC36" s="21">
        <v>2.3327715114788363</v>
      </c>
      <c r="AD36" s="21">
        <v>2.3327715114788363</v>
      </c>
      <c r="AE36" s="21">
        <v>2.3327715114788363</v>
      </c>
      <c r="AF36" s="21">
        <v>2.3327715114788363</v>
      </c>
      <c r="AG36" s="21">
        <v>2.3327715114788363</v>
      </c>
      <c r="AH36" s="21">
        <v>2.3327715114788363</v>
      </c>
      <c r="AI36" s="21">
        <v>2.3327715114788363</v>
      </c>
    </row>
    <row r="37" spans="1:35" ht="16.5">
      <c r="A37" t="s">
        <v>948</v>
      </c>
      <c r="B37" t="s">
        <v>42</v>
      </c>
      <c r="C37" s="2" t="s">
        <v>949</v>
      </c>
      <c r="D37" s="22">
        <v>2.3084143277583533</v>
      </c>
      <c r="E37" s="22">
        <v>2.3196666647502839</v>
      </c>
      <c r="F37" s="22">
        <v>2.3264285526961475</v>
      </c>
      <c r="G37" s="22">
        <v>2.3271748098265719</v>
      </c>
      <c r="H37" s="22">
        <v>2.3279210669569914</v>
      </c>
      <c r="I37" s="22">
        <v>2.3286673240874047</v>
      </c>
      <c r="J37" s="22">
        <v>2.3294135812178229</v>
      </c>
      <c r="K37" s="22">
        <v>2.3301598383482447</v>
      </c>
      <c r="L37" s="22">
        <v>2.3309060954786598</v>
      </c>
      <c r="M37" s="22">
        <v>2.3316523526090807</v>
      </c>
      <c r="N37" s="22">
        <v>2.3323986097395037</v>
      </c>
      <c r="O37" s="22">
        <v>2.3327715114788363</v>
      </c>
      <c r="P37" s="22">
        <v>2.3327715114788363</v>
      </c>
      <c r="Q37" s="22">
        <v>2.3327715114788363</v>
      </c>
      <c r="R37" s="22">
        <v>2.3327715114788363</v>
      </c>
      <c r="S37" s="22">
        <v>2.3327715114788363</v>
      </c>
      <c r="T37" s="22">
        <v>2.3327715114788363</v>
      </c>
      <c r="U37" s="22">
        <v>2.3327715114788363</v>
      </c>
      <c r="V37" s="22">
        <v>2.3327715114788363</v>
      </c>
      <c r="W37" s="22">
        <v>2.3327715114788363</v>
      </c>
      <c r="X37" s="22">
        <v>2.3327715114788363</v>
      </c>
      <c r="Y37" s="22">
        <v>2.3327715114788363</v>
      </c>
      <c r="Z37" s="22">
        <v>2.3327715114788363</v>
      </c>
      <c r="AA37" s="22">
        <v>2.3327715114788363</v>
      </c>
      <c r="AB37" s="22">
        <v>2.3327715114788363</v>
      </c>
      <c r="AC37" s="22">
        <v>2.3327715114788363</v>
      </c>
      <c r="AD37" s="22">
        <v>2.3327715114788363</v>
      </c>
      <c r="AE37" s="22">
        <v>2.3327715114788363</v>
      </c>
      <c r="AF37" s="22">
        <v>2.3327715114788363</v>
      </c>
      <c r="AG37" s="22">
        <v>2.3327715114788363</v>
      </c>
      <c r="AH37" s="22">
        <v>2.3327715114788363</v>
      </c>
      <c r="AI37" s="22">
        <v>2.3327715114788363</v>
      </c>
    </row>
    <row r="38" spans="1:35" ht="16.5">
      <c r="A38" t="s">
        <v>948</v>
      </c>
      <c r="B38" t="s">
        <v>46</v>
      </c>
      <c r="C38" s="2" t="s">
        <v>949</v>
      </c>
      <c r="D38" s="21">
        <v>7.6868850295810001</v>
      </c>
      <c r="E38" s="21">
        <v>3.8512073741535273</v>
      </c>
      <c r="F38" s="21">
        <v>3.5674590255118361</v>
      </c>
      <c r="G38" s="21">
        <v>3.1005176668057284</v>
      </c>
      <c r="H38" s="21">
        <v>3.0972898324546843</v>
      </c>
      <c r="I38" s="21">
        <v>3.1306050394568992</v>
      </c>
      <c r="J38" s="21">
        <v>3.1668217212222629</v>
      </c>
      <c r="K38" s="21">
        <v>3.2037489593505732</v>
      </c>
      <c r="L38" s="21">
        <v>3.2118548841399646</v>
      </c>
      <c r="M38" s="21">
        <v>3.1908404840320972</v>
      </c>
      <c r="N38" s="21">
        <v>3.1698260839242289</v>
      </c>
      <c r="O38" s="21">
        <v>3.1488116838163616</v>
      </c>
      <c r="P38" s="21">
        <v>3.1277972837084951</v>
      </c>
      <c r="Q38" s="21">
        <v>3.0839257010212413</v>
      </c>
      <c r="R38" s="21">
        <v>3.0171969357545998</v>
      </c>
      <c r="S38" s="21">
        <v>2.9504681704879583</v>
      </c>
      <c r="T38" s="21">
        <v>2.8837394052213172</v>
      </c>
      <c r="U38" s="21">
        <v>2.8170106399546757</v>
      </c>
      <c r="V38" s="21">
        <v>2.7836462573213545</v>
      </c>
      <c r="W38" s="21">
        <v>2.7836462573213545</v>
      </c>
      <c r="X38" s="21">
        <v>2.7836462573213545</v>
      </c>
      <c r="Y38" s="21">
        <v>2.7836462573213545</v>
      </c>
      <c r="Z38" s="21">
        <v>2.7836462573213545</v>
      </c>
      <c r="AA38" s="21">
        <v>2.7836462573213545</v>
      </c>
      <c r="AB38" s="21">
        <v>2.7836462573213545</v>
      </c>
      <c r="AC38" s="21">
        <v>2.7836462573213545</v>
      </c>
      <c r="AD38" s="21">
        <v>2.7836462573213545</v>
      </c>
      <c r="AE38" s="21">
        <v>2.7836462573213545</v>
      </c>
      <c r="AF38" s="21">
        <v>2.7836462573213545</v>
      </c>
      <c r="AG38" s="21">
        <v>2.7836462573213545</v>
      </c>
      <c r="AH38" s="21">
        <v>2.7836462573213545</v>
      </c>
      <c r="AI38" s="21">
        <v>2.7836462573213545</v>
      </c>
    </row>
    <row r="39" spans="1:35" ht="16.5">
      <c r="A39" t="s">
        <v>948</v>
      </c>
      <c r="B39" t="s">
        <v>54</v>
      </c>
      <c r="C39" s="2" t="s">
        <v>949</v>
      </c>
      <c r="D39" s="22">
        <v>1.5659969903958622</v>
      </c>
      <c r="E39" s="22">
        <v>1.5701612939383698</v>
      </c>
      <c r="F39" s="22">
        <v>1.5774955327275784</v>
      </c>
      <c r="G39" s="22">
        <v>1.5862817393399895</v>
      </c>
      <c r="H39" s="22">
        <v>1.5950766475600509</v>
      </c>
      <c r="I39" s="22">
        <v>1.6091771193328535</v>
      </c>
      <c r="J39" s="22">
        <v>1.6187972300116333</v>
      </c>
      <c r="K39" s="22">
        <v>1.6187972300116333</v>
      </c>
      <c r="L39" s="22">
        <v>1.6187972300116333</v>
      </c>
      <c r="M39" s="22">
        <v>1.6187972300116333</v>
      </c>
      <c r="N39" s="22">
        <v>1.6187972300116333</v>
      </c>
      <c r="O39" s="22">
        <v>1.6187972300116333</v>
      </c>
      <c r="P39" s="22">
        <v>1.6187972300116333</v>
      </c>
      <c r="Q39" s="22">
        <v>1.6187972300116333</v>
      </c>
      <c r="R39" s="22">
        <v>1.6187972300116333</v>
      </c>
      <c r="S39" s="22">
        <v>1.6187972300116333</v>
      </c>
      <c r="T39" s="22">
        <v>1.6187972300116333</v>
      </c>
      <c r="U39" s="22">
        <v>1.6187972300116333</v>
      </c>
      <c r="V39" s="22">
        <v>1.6187972300116333</v>
      </c>
      <c r="W39" s="22">
        <v>1.6187972300116333</v>
      </c>
      <c r="X39" s="22">
        <v>1.6187972300116333</v>
      </c>
      <c r="Y39" s="22">
        <v>1.6187972300116333</v>
      </c>
      <c r="Z39" s="22">
        <v>1.6187972300116333</v>
      </c>
      <c r="AA39" s="22">
        <v>1.6187972300116333</v>
      </c>
      <c r="AB39" s="22">
        <v>1.6187972300116333</v>
      </c>
      <c r="AC39" s="22">
        <v>1.6187972300116333</v>
      </c>
      <c r="AD39" s="22">
        <v>1.6187972300116333</v>
      </c>
      <c r="AE39" s="22">
        <v>1.6187972300116333</v>
      </c>
      <c r="AF39" s="22">
        <v>1.6187972300116333</v>
      </c>
      <c r="AG39" s="22">
        <v>1.6187972300116333</v>
      </c>
      <c r="AH39" s="22">
        <v>1.6187972300116333</v>
      </c>
      <c r="AI39" s="22">
        <v>1.6187972300116333</v>
      </c>
    </row>
    <row r="40" spans="1:35" ht="16.5">
      <c r="A40" t="s">
        <v>948</v>
      </c>
      <c r="B40" t="s">
        <v>57</v>
      </c>
      <c r="C40" s="2" t="s">
        <v>949</v>
      </c>
      <c r="D40" s="21">
        <v>1.4326798340510449</v>
      </c>
      <c r="E40" s="21">
        <v>1.4316030162947089</v>
      </c>
      <c r="F40" s="21">
        <v>1.440837040235829</v>
      </c>
      <c r="G40" s="21">
        <v>1.4523555250480684</v>
      </c>
      <c r="H40" s="21">
        <v>1.4642911026172691</v>
      </c>
      <c r="I40" s="21">
        <v>1.4800897917003282</v>
      </c>
      <c r="J40" s="21">
        <v>1.4793780921591762</v>
      </c>
      <c r="K40" s="21">
        <v>1.4703989897367382</v>
      </c>
      <c r="L40" s="21">
        <v>1.4717215180179306</v>
      </c>
      <c r="M40" s="21">
        <v>1.4723139338339635</v>
      </c>
      <c r="N40" s="21">
        <v>1.4727350294004955</v>
      </c>
      <c r="O40" s="21">
        <v>1.4725673116796059</v>
      </c>
      <c r="P40" s="21">
        <v>1.4725673116796059</v>
      </c>
      <c r="Q40" s="21">
        <v>1.4725673116796059</v>
      </c>
      <c r="R40" s="21">
        <v>1.4725673116796059</v>
      </c>
      <c r="S40" s="21">
        <v>1.4725673116796059</v>
      </c>
      <c r="T40" s="21">
        <v>1.4725673116796059</v>
      </c>
      <c r="U40" s="21">
        <v>1.4725673116796059</v>
      </c>
      <c r="V40" s="21">
        <v>1.4725673116796059</v>
      </c>
      <c r="W40" s="21">
        <v>1.4725673116796059</v>
      </c>
      <c r="X40" s="21">
        <v>1.4725673116796059</v>
      </c>
      <c r="Y40" s="21">
        <v>1.4725673116796059</v>
      </c>
      <c r="Z40" s="21">
        <v>1.4725673116796059</v>
      </c>
      <c r="AA40" s="21">
        <v>1.4725673116796059</v>
      </c>
      <c r="AB40" s="21">
        <v>1.4725673116796059</v>
      </c>
      <c r="AC40" s="21">
        <v>1.4725673116796059</v>
      </c>
      <c r="AD40" s="21">
        <v>1.4725673116796059</v>
      </c>
      <c r="AE40" s="21">
        <v>1.4725673116796059</v>
      </c>
      <c r="AF40" s="21">
        <v>1.4725673116796059</v>
      </c>
      <c r="AG40" s="21">
        <v>1.4725673116796059</v>
      </c>
      <c r="AH40" s="21">
        <v>1.4725673116796059</v>
      </c>
      <c r="AI40" s="21">
        <v>1.4725673116796059</v>
      </c>
    </row>
    <row r="41" spans="1:35" ht="16.5">
      <c r="A41" t="s">
        <v>948</v>
      </c>
      <c r="B41" t="s">
        <v>60</v>
      </c>
      <c r="C41" s="2" t="s">
        <v>949</v>
      </c>
      <c r="D41" s="22">
        <v>6.4249286509319408</v>
      </c>
      <c r="E41" s="22">
        <v>3.5098836043713653</v>
      </c>
      <c r="F41" s="22">
        <v>3.2942400356248345</v>
      </c>
      <c r="G41" s="22">
        <v>2.939373121090326</v>
      </c>
      <c r="H41" s="22">
        <v>2.7529834128262896</v>
      </c>
      <c r="I41" s="22">
        <v>2.6569279624787367</v>
      </c>
      <c r="J41" s="22">
        <v>2.6092624702894067</v>
      </c>
      <c r="K41" s="22">
        <v>2.5772028656746304</v>
      </c>
      <c r="L41" s="22">
        <v>2.5541061289067075</v>
      </c>
      <c r="M41" s="22">
        <v>2.5387098197478402</v>
      </c>
      <c r="N41" s="22">
        <v>2.527009033429517</v>
      </c>
      <c r="O41" s="22">
        <v>2.5155371112294347</v>
      </c>
      <c r="P41" s="22">
        <v>2.50419170001532</v>
      </c>
      <c r="Q41" s="22">
        <v>2.4929781618069708</v>
      </c>
      <c r="R41" s="22">
        <v>2.4819000552769448</v>
      </c>
      <c r="S41" s="22">
        <v>2.4709616857598364</v>
      </c>
      <c r="T41" s="22">
        <v>2.4601671532692042</v>
      </c>
      <c r="U41" s="22">
        <v>2.4495275824458491</v>
      </c>
      <c r="V41" s="22">
        <v>2.4392770412422555</v>
      </c>
      <c r="W41" s="22">
        <v>2.4296232821348807</v>
      </c>
      <c r="X41" s="22">
        <v>2.4205413821611081</v>
      </c>
      <c r="Y41" s="22">
        <v>2.4120006610468985</v>
      </c>
      <c r="Z41" s="22">
        <v>2.4057130732895931</v>
      </c>
      <c r="AA41" s="22">
        <v>2.4057130732895931</v>
      </c>
      <c r="AB41" s="22">
        <v>2.4057130732895931</v>
      </c>
      <c r="AC41" s="22">
        <v>2.4057130732895931</v>
      </c>
      <c r="AD41" s="22">
        <v>2.4057130732895931</v>
      </c>
      <c r="AE41" s="22">
        <v>2.4057130732895931</v>
      </c>
      <c r="AF41" s="22">
        <v>2.4057130732895931</v>
      </c>
      <c r="AG41" s="22">
        <v>2.4057130732895931</v>
      </c>
      <c r="AH41" s="22">
        <v>2.4057130732895931</v>
      </c>
      <c r="AI41" s="22">
        <v>2.4057130732895931</v>
      </c>
    </row>
    <row r="42" spans="1:35" ht="16.5">
      <c r="A42" t="s">
        <v>948</v>
      </c>
      <c r="B42" t="s">
        <v>65</v>
      </c>
      <c r="C42" s="2" t="s">
        <v>949</v>
      </c>
      <c r="D42" s="21">
        <v>3.0140599443672542</v>
      </c>
      <c r="E42" s="21">
        <v>3.0268616254803313</v>
      </c>
      <c r="F42" s="21">
        <v>3.0366115677154468</v>
      </c>
      <c r="G42" s="21">
        <v>3.0366983358828916</v>
      </c>
      <c r="H42" s="21">
        <v>3.036713210425884</v>
      </c>
      <c r="I42" s="21">
        <v>3.0413084525735936</v>
      </c>
      <c r="J42" s="21">
        <v>3.0441346157416889</v>
      </c>
      <c r="K42" s="21">
        <v>3.0441346157416889</v>
      </c>
      <c r="L42" s="21">
        <v>3.0441346157416889</v>
      </c>
      <c r="M42" s="21">
        <v>3.0441346157416889</v>
      </c>
      <c r="N42" s="21">
        <v>3.0441346157416889</v>
      </c>
      <c r="O42" s="21">
        <v>3.0441346157416889</v>
      </c>
      <c r="P42" s="21">
        <v>3.0441346157416889</v>
      </c>
      <c r="Q42" s="21">
        <v>3.0441346157416889</v>
      </c>
      <c r="R42" s="21">
        <v>3.0441346157416889</v>
      </c>
      <c r="S42" s="21">
        <v>3.0441346157416889</v>
      </c>
      <c r="T42" s="21">
        <v>3.0441346157416889</v>
      </c>
      <c r="U42" s="21">
        <v>3.0441346157416889</v>
      </c>
      <c r="V42" s="21">
        <v>3.0441346157416889</v>
      </c>
      <c r="W42" s="21">
        <v>3.0441346157416889</v>
      </c>
      <c r="X42" s="21">
        <v>3.0441346157416889</v>
      </c>
      <c r="Y42" s="21">
        <v>3.0441346157416889</v>
      </c>
      <c r="Z42" s="21">
        <v>3.0441346157416889</v>
      </c>
      <c r="AA42" s="21">
        <v>3.0441346157416889</v>
      </c>
      <c r="AB42" s="21">
        <v>3.0441346157416889</v>
      </c>
      <c r="AC42" s="21">
        <v>3.0441346157416889</v>
      </c>
      <c r="AD42" s="21">
        <v>3.0441346157416889</v>
      </c>
      <c r="AE42" s="21">
        <v>3.0441346157416889</v>
      </c>
      <c r="AF42" s="21">
        <v>3.0441346157416889</v>
      </c>
      <c r="AG42" s="21">
        <v>3.0441346157416889</v>
      </c>
      <c r="AH42" s="21">
        <v>3.0441346157416889</v>
      </c>
      <c r="AI42" s="21">
        <v>3.0441346157416889</v>
      </c>
    </row>
    <row r="43" spans="1:35" ht="16.5">
      <c r="A43" t="s">
        <v>948</v>
      </c>
      <c r="B43" t="s">
        <v>70</v>
      </c>
      <c r="C43" s="2" t="s">
        <v>949</v>
      </c>
      <c r="D43" s="22">
        <v>3.0140599443672542</v>
      </c>
      <c r="E43" s="22">
        <v>3.0268616254803313</v>
      </c>
      <c r="F43" s="22">
        <v>3.0366115677154468</v>
      </c>
      <c r="G43" s="22">
        <v>3.0366983358828916</v>
      </c>
      <c r="H43" s="22">
        <v>3.036713210425884</v>
      </c>
      <c r="I43" s="22">
        <v>3.0413084525735936</v>
      </c>
      <c r="J43" s="22">
        <v>3.0441346157416889</v>
      </c>
      <c r="K43" s="22">
        <v>3.0441346157416889</v>
      </c>
      <c r="L43" s="22">
        <v>3.0441346157416889</v>
      </c>
      <c r="M43" s="22">
        <v>3.0441346157416889</v>
      </c>
      <c r="N43" s="22">
        <v>3.0441346157416889</v>
      </c>
      <c r="O43" s="22">
        <v>3.0441346157416889</v>
      </c>
      <c r="P43" s="22">
        <v>3.0441346157416889</v>
      </c>
      <c r="Q43" s="22">
        <v>3.0441346157416889</v>
      </c>
      <c r="R43" s="22">
        <v>3.0441346157416889</v>
      </c>
      <c r="S43" s="22">
        <v>3.0441346157416889</v>
      </c>
      <c r="T43" s="22">
        <v>3.0441346157416889</v>
      </c>
      <c r="U43" s="22">
        <v>3.0441346157416889</v>
      </c>
      <c r="V43" s="22">
        <v>3.0441346157416889</v>
      </c>
      <c r="W43" s="22">
        <v>3.0441346157416889</v>
      </c>
      <c r="X43" s="22">
        <v>3.0441346157416889</v>
      </c>
      <c r="Y43" s="22">
        <v>3.0441346157416889</v>
      </c>
      <c r="Z43" s="22">
        <v>3.0441346157416889</v>
      </c>
      <c r="AA43" s="22">
        <v>3.0441346157416889</v>
      </c>
      <c r="AB43" s="22">
        <v>3.0441346157416889</v>
      </c>
      <c r="AC43" s="22">
        <v>3.0441346157416889</v>
      </c>
      <c r="AD43" s="22">
        <v>3.0441346157416889</v>
      </c>
      <c r="AE43" s="22">
        <v>3.0441346157416889</v>
      </c>
      <c r="AF43" s="22">
        <v>3.0441346157416889</v>
      </c>
      <c r="AG43" s="22">
        <v>3.0441346157416889</v>
      </c>
      <c r="AH43" s="22">
        <v>3.0441346157416889</v>
      </c>
      <c r="AI43" s="22">
        <v>3.0441346157416889</v>
      </c>
    </row>
    <row r="44" spans="1:35" ht="16.5">
      <c r="A44" t="s">
        <v>948</v>
      </c>
      <c r="B44" t="s">
        <v>72</v>
      </c>
      <c r="C44" s="2" t="s">
        <v>949</v>
      </c>
      <c r="D44" s="21">
        <v>0.75934214686181922</v>
      </c>
      <c r="E44" s="21">
        <v>0.75934214686181922</v>
      </c>
      <c r="F44" s="21">
        <v>0.75934214686181922</v>
      </c>
      <c r="G44" s="21">
        <v>0.75934214686181922</v>
      </c>
      <c r="H44" s="21">
        <v>0.75934214686181922</v>
      </c>
      <c r="I44" s="21">
        <v>0.75934214686181922</v>
      </c>
      <c r="J44" s="21">
        <v>0.75934214686181922</v>
      </c>
      <c r="K44" s="21">
        <v>0.75934214686181922</v>
      </c>
      <c r="L44" s="21">
        <v>0.75934214686181922</v>
      </c>
      <c r="M44" s="21">
        <v>0.75934214686181922</v>
      </c>
      <c r="N44" s="21">
        <v>0.75934214686181922</v>
      </c>
      <c r="O44" s="21">
        <v>0.75934214686181922</v>
      </c>
      <c r="P44" s="21">
        <v>0.75934214686181922</v>
      </c>
      <c r="Q44" s="21">
        <v>0.75934214686181922</v>
      </c>
      <c r="R44" s="21">
        <v>0.75934214686181922</v>
      </c>
      <c r="S44" s="21">
        <v>0.75934214686181922</v>
      </c>
      <c r="T44" s="21">
        <v>0.75934214686181922</v>
      </c>
      <c r="U44" s="21">
        <v>0.75934214686181922</v>
      </c>
      <c r="V44" s="21">
        <v>0.75934214686181922</v>
      </c>
      <c r="W44" s="21">
        <v>0.75934214686181922</v>
      </c>
      <c r="X44" s="21">
        <v>0.75934214686181922</v>
      </c>
      <c r="Y44" s="21">
        <v>0.75934214686181922</v>
      </c>
      <c r="Z44" s="21">
        <v>0.75934214686181922</v>
      </c>
      <c r="AA44" s="21">
        <v>0.75934214686181922</v>
      </c>
      <c r="AB44" s="21">
        <v>0.75934214686181922</v>
      </c>
      <c r="AC44" s="21">
        <v>0.75934214686181922</v>
      </c>
      <c r="AD44" s="21">
        <v>0.75934214686181922</v>
      </c>
      <c r="AE44" s="21">
        <v>0.75934214686181922</v>
      </c>
      <c r="AF44" s="21">
        <v>0.75934214686181922</v>
      </c>
      <c r="AG44" s="21">
        <v>0.75934214686181922</v>
      </c>
      <c r="AH44" s="21">
        <v>0.75934214686181922</v>
      </c>
      <c r="AI44" s="21">
        <v>0.75934214686181922</v>
      </c>
    </row>
    <row r="45" spans="1:35" ht="16.5">
      <c r="A45" t="s">
        <v>948</v>
      </c>
      <c r="B45" t="s">
        <v>79</v>
      </c>
      <c r="C45" s="2" t="s">
        <v>949</v>
      </c>
      <c r="D45" s="22">
        <v>0.75934214686181922</v>
      </c>
      <c r="E45" s="22">
        <v>0.75934214686181922</v>
      </c>
      <c r="F45" s="22">
        <v>0.75934214686181922</v>
      </c>
      <c r="G45" s="22">
        <v>0.75934214686181922</v>
      </c>
      <c r="H45" s="22">
        <v>0.75934214686181922</v>
      </c>
      <c r="I45" s="22">
        <v>0.75934214686181922</v>
      </c>
      <c r="J45" s="22">
        <v>0.75934214686181922</v>
      </c>
      <c r="K45" s="22">
        <v>0.75934214686181922</v>
      </c>
      <c r="L45" s="22">
        <v>0.75934214686181922</v>
      </c>
      <c r="M45" s="22">
        <v>0.75934214686181922</v>
      </c>
      <c r="N45" s="22">
        <v>0.75934214686181922</v>
      </c>
      <c r="O45" s="22">
        <v>0.75934214686181922</v>
      </c>
      <c r="P45" s="22">
        <v>0.75934214686181922</v>
      </c>
      <c r="Q45" s="22">
        <v>0.75934214686181922</v>
      </c>
      <c r="R45" s="22">
        <v>0.75934214686181922</v>
      </c>
      <c r="S45" s="22">
        <v>0.75934214686181922</v>
      </c>
      <c r="T45" s="22">
        <v>0.75934214686181922</v>
      </c>
      <c r="U45" s="22">
        <v>0.75934214686181922</v>
      </c>
      <c r="V45" s="22">
        <v>0.75934214686181922</v>
      </c>
      <c r="W45" s="22">
        <v>0.75934214686181922</v>
      </c>
      <c r="X45" s="22">
        <v>0.75934214686181922</v>
      </c>
      <c r="Y45" s="22">
        <v>0.75934214686181922</v>
      </c>
      <c r="Z45" s="22">
        <v>0.75934214686181922</v>
      </c>
      <c r="AA45" s="22">
        <v>0.75934214686181922</v>
      </c>
      <c r="AB45" s="22">
        <v>0.75934214686181922</v>
      </c>
      <c r="AC45" s="22">
        <v>0.75934214686181922</v>
      </c>
      <c r="AD45" s="22">
        <v>0.75934214686181922</v>
      </c>
      <c r="AE45" s="22">
        <v>0.75934214686181922</v>
      </c>
      <c r="AF45" s="22">
        <v>0.75934214686181922</v>
      </c>
      <c r="AG45" s="22">
        <v>0.75934214686181922</v>
      </c>
      <c r="AH45" s="22">
        <v>0.75934214686181922</v>
      </c>
      <c r="AI45" s="22">
        <v>0.75934214686181922</v>
      </c>
    </row>
    <row r="46" spans="1:35" ht="16.5">
      <c r="A46" t="s">
        <v>948</v>
      </c>
      <c r="B46" t="s">
        <v>82</v>
      </c>
      <c r="C46" s="2" t="s">
        <v>949</v>
      </c>
      <c r="D46" s="21">
        <v>0.75182390778397934</v>
      </c>
      <c r="E46" s="21">
        <v>0.75182390778397934</v>
      </c>
      <c r="F46" s="21">
        <v>0.75182390778397934</v>
      </c>
      <c r="G46" s="21">
        <v>0.75182390778397934</v>
      </c>
      <c r="H46" s="21">
        <v>0.75182390778397934</v>
      </c>
      <c r="I46" s="21">
        <v>0.75182390778397934</v>
      </c>
      <c r="J46" s="21">
        <v>0.75182390778397934</v>
      </c>
      <c r="K46" s="21">
        <v>0.75182390778397934</v>
      </c>
      <c r="L46" s="21">
        <v>0.75182390778397934</v>
      </c>
      <c r="M46" s="21">
        <v>0.75182390778397934</v>
      </c>
      <c r="N46" s="21">
        <v>0.75182390778397934</v>
      </c>
      <c r="O46" s="21">
        <v>0.75182390778397934</v>
      </c>
      <c r="P46" s="21">
        <v>0.75182390778397934</v>
      </c>
      <c r="Q46" s="21">
        <v>0.75182390778397934</v>
      </c>
      <c r="R46" s="21">
        <v>0.75182390778397934</v>
      </c>
      <c r="S46" s="21">
        <v>0.75182390778397934</v>
      </c>
      <c r="T46" s="21">
        <v>0.75182390778397934</v>
      </c>
      <c r="U46" s="21">
        <v>0.75182390778397934</v>
      </c>
      <c r="V46" s="21">
        <v>0.75182390778397934</v>
      </c>
      <c r="W46" s="21">
        <v>0.75182390778397934</v>
      </c>
      <c r="X46" s="21">
        <v>0.75182390778397934</v>
      </c>
      <c r="Y46" s="21">
        <v>0.75182390778397934</v>
      </c>
      <c r="Z46" s="21">
        <v>0.75182390778397934</v>
      </c>
      <c r="AA46" s="21">
        <v>0.75182390778397934</v>
      </c>
      <c r="AB46" s="21">
        <v>0.75182390778397934</v>
      </c>
      <c r="AC46" s="21">
        <v>0.75182390778397934</v>
      </c>
      <c r="AD46" s="21">
        <v>0.75182390778397934</v>
      </c>
      <c r="AE46" s="21">
        <v>0.75182390778397934</v>
      </c>
      <c r="AF46" s="21">
        <v>0.75182390778397934</v>
      </c>
      <c r="AG46" s="21">
        <v>0.75182390778397934</v>
      </c>
      <c r="AH46" s="21">
        <v>0.75182390778397934</v>
      </c>
      <c r="AI46" s="21">
        <v>0.75182390778397934</v>
      </c>
    </row>
    <row r="47" spans="1:35">
      <c r="B47" t="e">
        <v>#N/A</v>
      </c>
    </row>
    <row r="48" spans="1:35">
      <c r="B48" t="e">
        <v>#N/A</v>
      </c>
    </row>
    <row r="49" spans="2:2">
      <c r="B49" t="e">
        <v>#N/A</v>
      </c>
    </row>
    <row r="50" spans="2:2">
      <c r="B50" t="e">
        <v>#N/A</v>
      </c>
    </row>
    <row r="51" spans="2:2">
      <c r="B51" t="e">
        <v>#N/A</v>
      </c>
    </row>
    <row r="52" spans="2:2">
      <c r="B52" t="e">
        <v>#N/A</v>
      </c>
    </row>
    <row r="53" spans="2:2">
      <c r="B53" t="e">
        <v>#N/A</v>
      </c>
    </row>
    <row r="54" spans="2:2">
      <c r="B54" t="e">
        <v>#N/A</v>
      </c>
    </row>
    <row r="55" spans="2:2">
      <c r="B55" t="e">
        <v>#N/A</v>
      </c>
    </row>
    <row r="56" spans="2:2">
      <c r="B56" t="e">
        <v>#N/A</v>
      </c>
    </row>
    <row r="57" spans="2:2">
      <c r="B57" t="e">
        <v>#N/A</v>
      </c>
    </row>
    <row r="58" spans="2:2">
      <c r="B58" t="e">
        <v>#N/A</v>
      </c>
    </row>
    <row r="59" spans="2:2">
      <c r="B59" t="e">
        <v>#N/A</v>
      </c>
    </row>
    <row r="60" spans="2:2">
      <c r="B60" t="e">
        <v>#N/A</v>
      </c>
    </row>
    <row r="61" spans="2:2">
      <c r="B61" t="e">
        <v>#N/A</v>
      </c>
    </row>
    <row r="62" spans="2:2">
      <c r="B62" t="e">
        <v>#N/A</v>
      </c>
    </row>
    <row r="63" spans="2:2">
      <c r="B63" t="e">
        <v>#N/A</v>
      </c>
    </row>
    <row r="64" spans="2:2">
      <c r="B64" t="e">
        <v>#N/A</v>
      </c>
    </row>
    <row r="65" spans="2:2">
      <c r="B65" t="e">
        <v>#N/A</v>
      </c>
    </row>
    <row r="66" spans="2:2">
      <c r="B66" t="e">
        <v>#N/A</v>
      </c>
    </row>
    <row r="67" spans="2:2">
      <c r="B67" t="e">
        <v>#N/A</v>
      </c>
    </row>
    <row r="68" spans="2:2">
      <c r="B68" t="e">
        <v>#N/A</v>
      </c>
    </row>
    <row r="69" spans="2:2">
      <c r="B69" t="e">
        <v>#N/A</v>
      </c>
    </row>
    <row r="70" spans="2:2">
      <c r="B70" t="e">
        <v>#N/A</v>
      </c>
    </row>
    <row r="71" spans="2:2">
      <c r="B71" t="e">
        <v>#N/A</v>
      </c>
    </row>
    <row r="72" spans="2:2">
      <c r="B72" t="e">
        <v>#N/A</v>
      </c>
    </row>
    <row r="73" spans="2:2">
      <c r="B73" t="e">
        <v>#N/A</v>
      </c>
    </row>
    <row r="74" spans="2:2">
      <c r="B74" t="e">
        <v>#N/A</v>
      </c>
    </row>
    <row r="75" spans="2:2">
      <c r="B75" t="e">
        <v>#N/A</v>
      </c>
    </row>
    <row r="76" spans="2:2">
      <c r="B76" t="e">
        <v>#N/A</v>
      </c>
    </row>
    <row r="77" spans="2:2">
      <c r="B77" t="e">
        <v>#N/A</v>
      </c>
    </row>
    <row r="78" spans="2:2">
      <c r="B78" t="e">
        <v>#N/A</v>
      </c>
    </row>
    <row r="79" spans="2:2">
      <c r="B79" t="e">
        <v>#N/A</v>
      </c>
    </row>
    <row r="80" spans="2:2">
      <c r="B80" t="e">
        <v>#N/A</v>
      </c>
    </row>
    <row r="81" spans="2:2">
      <c r="B81" t="e">
        <v>#N/A</v>
      </c>
    </row>
    <row r="82" spans="2:2">
      <c r="B82" t="e">
        <v>#N/A</v>
      </c>
    </row>
    <row r="83" spans="2:2">
      <c r="B83" t="e">
        <v>#N/A</v>
      </c>
    </row>
    <row r="84" spans="2:2">
      <c r="B84" t="e">
        <v>#N/A</v>
      </c>
    </row>
    <row r="85" spans="2:2">
      <c r="B85" t="e">
        <v>#N/A</v>
      </c>
    </row>
    <row r="86" spans="2:2">
      <c r="B86" t="e">
        <v>#N/A</v>
      </c>
    </row>
    <row r="87" spans="2:2">
      <c r="B87" t="e">
        <v>#N/A</v>
      </c>
    </row>
    <row r="88" spans="2:2">
      <c r="B88" t="e">
        <v>#N/A</v>
      </c>
    </row>
    <row r="89" spans="2:2">
      <c r="B89" t="e">
        <v>#N/A</v>
      </c>
    </row>
    <row r="90" spans="2:2">
      <c r="B90" t="e">
        <v>#N/A</v>
      </c>
    </row>
    <row r="91" spans="2:2">
      <c r="B91" t="e">
        <v>#N/A</v>
      </c>
    </row>
    <row r="92" spans="2:2">
      <c r="B92" t="e">
        <v>#N/A</v>
      </c>
    </row>
    <row r="93" spans="2:2">
      <c r="B93" t="e">
        <v>#N/A</v>
      </c>
    </row>
    <row r="94" spans="2:2">
      <c r="B94" t="e">
        <v>#N/A</v>
      </c>
    </row>
    <row r="95" spans="2:2">
      <c r="B95" t="e">
        <v>#N/A</v>
      </c>
    </row>
    <row r="96" spans="2:2">
      <c r="B96" t="e">
        <v>#N/A</v>
      </c>
    </row>
    <row r="97" spans="2:2">
      <c r="B97" t="e">
        <v>#N/A</v>
      </c>
    </row>
    <row r="98" spans="2:2">
      <c r="B98" t="e">
        <v>#N/A</v>
      </c>
    </row>
    <row r="99" spans="2:2">
      <c r="B99" t="e">
        <v>#N/A</v>
      </c>
    </row>
    <row r="100" spans="2:2">
      <c r="B100" t="e">
        <v>#N/A</v>
      </c>
    </row>
    <row r="101" spans="2:2">
      <c r="B101" t="e">
        <v>#N/A</v>
      </c>
    </row>
    <row r="102" spans="2:2">
      <c r="B102" t="e">
        <v>#N/A</v>
      </c>
    </row>
    <row r="103" spans="2:2">
      <c r="B103" t="e">
        <v>#N/A</v>
      </c>
    </row>
    <row r="104" spans="2:2">
      <c r="B104" t="e">
        <v>#N/A</v>
      </c>
    </row>
    <row r="105" spans="2:2">
      <c r="B105" t="e">
        <v>#N/A</v>
      </c>
    </row>
    <row r="106" spans="2:2">
      <c r="B106" t="e">
        <v>#N/A</v>
      </c>
    </row>
    <row r="107" spans="2:2">
      <c r="B107" t="e">
        <v>#N/A</v>
      </c>
    </row>
    <row r="108" spans="2:2">
      <c r="B108" t="e">
        <v>#N/A</v>
      </c>
    </row>
    <row r="109" spans="2:2">
      <c r="B109" t="e">
        <v>#N/A</v>
      </c>
    </row>
    <row r="110" spans="2:2">
      <c r="B110" t="e">
        <v>#N/A</v>
      </c>
    </row>
    <row r="111" spans="2:2">
      <c r="B111" t="e">
        <v>#N/A</v>
      </c>
    </row>
    <row r="112" spans="2:2">
      <c r="B112" t="e">
        <v>#N/A</v>
      </c>
    </row>
    <row r="113" spans="2:2">
      <c r="B113" t="e">
        <v>#N/A</v>
      </c>
    </row>
    <row r="114" spans="2:2">
      <c r="B114" t="e">
        <v>#N/A</v>
      </c>
    </row>
    <row r="115" spans="2:2">
      <c r="B115" t="e">
        <v>#N/A</v>
      </c>
    </row>
    <row r="116" spans="2:2">
      <c r="B116" t="e">
        <v>#N/A</v>
      </c>
    </row>
    <row r="117" spans="2:2">
      <c r="B117" t="e">
        <v>#N/A</v>
      </c>
    </row>
    <row r="118" spans="2:2">
      <c r="B118" t="e">
        <v>#N/A</v>
      </c>
    </row>
    <row r="119" spans="2:2">
      <c r="B119" t="e">
        <v>#N/A</v>
      </c>
    </row>
    <row r="120" spans="2:2">
      <c r="B120" t="e">
        <v>#N/A</v>
      </c>
    </row>
    <row r="121" spans="2:2">
      <c r="B121" t="e">
        <v>#N/A</v>
      </c>
    </row>
    <row r="122" spans="2:2">
      <c r="B122" t="e">
        <v>#N/A</v>
      </c>
    </row>
    <row r="123" spans="2:2">
      <c r="B123" t="e">
        <v>#N/A</v>
      </c>
    </row>
    <row r="124" spans="2:2">
      <c r="B124" t="e">
        <v>#N/A</v>
      </c>
    </row>
    <row r="125" spans="2:2">
      <c r="B125" t="e">
        <v>#N/A</v>
      </c>
    </row>
    <row r="126" spans="2:2">
      <c r="B126" t="e">
        <v>#N/A</v>
      </c>
    </row>
    <row r="127" spans="2:2">
      <c r="B127" t="e">
        <v>#N/A</v>
      </c>
    </row>
    <row r="128" spans="2:2">
      <c r="B128" t="e">
        <v>#N/A</v>
      </c>
    </row>
    <row r="129" spans="2:2">
      <c r="B129" t="e">
        <v>#N/A</v>
      </c>
    </row>
    <row r="130" spans="2:2">
      <c r="B130" t="e">
        <v>#N/A</v>
      </c>
    </row>
    <row r="131" spans="2:2">
      <c r="B131" t="e">
        <v>#N/A</v>
      </c>
    </row>
    <row r="132" spans="2:2">
      <c r="B132" t="e">
        <v>#N/A</v>
      </c>
    </row>
    <row r="133" spans="2:2">
      <c r="B133" t="e">
        <v>#N/A</v>
      </c>
    </row>
    <row r="134" spans="2:2">
      <c r="B134" t="e">
        <v>#N/A</v>
      </c>
    </row>
    <row r="135" spans="2:2">
      <c r="B135" t="e">
        <v>#N/A</v>
      </c>
    </row>
    <row r="136" spans="2:2">
      <c r="B136" t="e">
        <v>#N/A</v>
      </c>
    </row>
    <row r="137" spans="2:2">
      <c r="B137" t="e">
        <v>#N/A</v>
      </c>
    </row>
    <row r="138" spans="2:2">
      <c r="B138" t="e">
        <v>#N/A</v>
      </c>
    </row>
    <row r="139" spans="2:2">
      <c r="B139" t="e">
        <v>#N/A</v>
      </c>
    </row>
    <row r="140" spans="2:2">
      <c r="B140" t="e">
        <v>#N/A</v>
      </c>
    </row>
    <row r="141" spans="2:2">
      <c r="B141" t="e">
        <v>#N/A</v>
      </c>
    </row>
    <row r="142" spans="2:2">
      <c r="B142" t="e">
        <v>#N/A</v>
      </c>
    </row>
    <row r="143" spans="2:2">
      <c r="B143" t="e">
        <v>#N/A</v>
      </c>
    </row>
    <row r="144" spans="2:2">
      <c r="B144" t="e">
        <v>#N/A</v>
      </c>
    </row>
    <row r="145" spans="2:2">
      <c r="B145" t="e">
        <v>#N/A</v>
      </c>
    </row>
    <row r="146" spans="2:2">
      <c r="B146" t="e">
        <v>#N/A</v>
      </c>
    </row>
    <row r="147" spans="2:2">
      <c r="B147" t="e">
        <v>#N/A</v>
      </c>
    </row>
    <row r="148" spans="2:2">
      <c r="B148" t="e">
        <v>#N/A</v>
      </c>
    </row>
    <row r="149" spans="2:2">
      <c r="B149" t="e">
        <v>#N/A</v>
      </c>
    </row>
    <row r="150" spans="2:2">
      <c r="B150" t="e">
        <v>#N/A</v>
      </c>
    </row>
    <row r="151" spans="2:2">
      <c r="B151" t="e">
        <v>#N/A</v>
      </c>
    </row>
    <row r="152" spans="2:2">
      <c r="B152" t="e">
        <v>#N/A</v>
      </c>
    </row>
    <row r="153" spans="2:2">
      <c r="B153" t="e">
        <v>#N/A</v>
      </c>
    </row>
    <row r="154" spans="2:2">
      <c r="B154" t="e">
        <v>#N/A</v>
      </c>
    </row>
    <row r="155" spans="2:2">
      <c r="B155" t="e">
        <v>#N/A</v>
      </c>
    </row>
    <row r="156" spans="2:2">
      <c r="B156" t="e">
        <v>#N/A</v>
      </c>
    </row>
    <row r="157" spans="2:2">
      <c r="B157" t="e">
        <v>#N/A</v>
      </c>
    </row>
    <row r="158" spans="2:2">
      <c r="B158" t="e">
        <v>#N/A</v>
      </c>
    </row>
    <row r="159" spans="2:2">
      <c r="B159" t="e">
        <v>#N/A</v>
      </c>
    </row>
    <row r="160" spans="2:2">
      <c r="B160" t="e">
        <v>#N/A</v>
      </c>
    </row>
    <row r="161" spans="2:2">
      <c r="B161" t="e">
        <v>#N/A</v>
      </c>
    </row>
    <row r="162" spans="2:2">
      <c r="B162" t="e">
        <v>#N/A</v>
      </c>
    </row>
    <row r="163" spans="2:2">
      <c r="B163" t="e">
        <v>#N/A</v>
      </c>
    </row>
    <row r="164" spans="2:2">
      <c r="B164" t="e">
        <v>#N/A</v>
      </c>
    </row>
    <row r="165" spans="2:2">
      <c r="B165" t="e">
        <v>#N/A</v>
      </c>
    </row>
    <row r="166" spans="2:2">
      <c r="B166" t="e">
        <v>#N/A</v>
      </c>
    </row>
    <row r="167" spans="2:2">
      <c r="B167" t="e">
        <v>#N/A</v>
      </c>
    </row>
    <row r="168" spans="2:2">
      <c r="B168" t="e">
        <v>#N/A</v>
      </c>
    </row>
    <row r="169" spans="2:2">
      <c r="B169" t="e">
        <v>#N/A</v>
      </c>
    </row>
    <row r="170" spans="2:2">
      <c r="B170" t="e">
        <v>#N/A</v>
      </c>
    </row>
    <row r="171" spans="2:2">
      <c r="B171" t="e">
        <v>#N/A</v>
      </c>
    </row>
    <row r="172" spans="2:2">
      <c r="B172" t="e">
        <v>#N/A</v>
      </c>
    </row>
    <row r="173" spans="2:2">
      <c r="B173" t="e">
        <v>#N/A</v>
      </c>
    </row>
    <row r="174" spans="2:2">
      <c r="B174" t="e">
        <v>#N/A</v>
      </c>
    </row>
    <row r="175" spans="2:2">
      <c r="B175" t="e">
        <v>#N/A</v>
      </c>
    </row>
    <row r="176" spans="2:2">
      <c r="B176" t="e">
        <v>#N/A</v>
      </c>
    </row>
    <row r="177" spans="2:2">
      <c r="B177" t="e">
        <v>#N/A</v>
      </c>
    </row>
    <row r="178" spans="2:2">
      <c r="B178" t="e">
        <v>#N/A</v>
      </c>
    </row>
    <row r="179" spans="2:2">
      <c r="B179" t="e">
        <v>#N/A</v>
      </c>
    </row>
    <row r="180" spans="2:2">
      <c r="B180" t="e">
        <v>#N/A</v>
      </c>
    </row>
    <row r="181" spans="2:2">
      <c r="B181" t="e">
        <v>#N/A</v>
      </c>
    </row>
    <row r="182" spans="2:2">
      <c r="B182" t="e">
        <v>#N/A</v>
      </c>
    </row>
    <row r="183" spans="2:2">
      <c r="B183" t="e">
        <v>#N/A</v>
      </c>
    </row>
    <row r="184" spans="2:2">
      <c r="B184" t="e">
        <v>#N/A</v>
      </c>
    </row>
    <row r="185" spans="2:2">
      <c r="B185" t="e">
        <v>#N/A</v>
      </c>
    </row>
    <row r="186" spans="2:2">
      <c r="B186" t="e">
        <v>#N/A</v>
      </c>
    </row>
    <row r="187" spans="2:2">
      <c r="B187" t="e">
        <v>#N/A</v>
      </c>
    </row>
    <row r="188" spans="2:2">
      <c r="B188" t="e">
        <v>#N/A</v>
      </c>
    </row>
    <row r="189" spans="2:2">
      <c r="B189" t="e">
        <v>#N/A</v>
      </c>
    </row>
    <row r="190" spans="2:2">
      <c r="B190" t="e">
        <v>#N/A</v>
      </c>
    </row>
    <row r="191" spans="2:2">
      <c r="B191" t="e">
        <v>#N/A</v>
      </c>
    </row>
    <row r="192" spans="2:2">
      <c r="B192" t="e">
        <v>#N/A</v>
      </c>
    </row>
    <row r="193" spans="2:2">
      <c r="B193" t="e">
        <v>#N/A</v>
      </c>
    </row>
    <row r="194" spans="2:2">
      <c r="B194" t="e">
        <v>#N/A</v>
      </c>
    </row>
    <row r="195" spans="2:2">
      <c r="B195" t="e">
        <v>#N/A</v>
      </c>
    </row>
    <row r="196" spans="2:2">
      <c r="B196" t="e">
        <v>#N/A</v>
      </c>
    </row>
    <row r="197" spans="2:2">
      <c r="B197" t="e">
        <v>#N/A</v>
      </c>
    </row>
    <row r="198" spans="2:2">
      <c r="B198" t="e">
        <v>#N/A</v>
      </c>
    </row>
    <row r="199" spans="2:2">
      <c r="B199" t="e">
        <v>#N/A</v>
      </c>
    </row>
    <row r="200" spans="2:2">
      <c r="B200" t="e">
        <v>#N/A</v>
      </c>
    </row>
    <row r="201" spans="2:2">
      <c r="B201" t="e">
        <v>#N/A</v>
      </c>
    </row>
    <row r="202" spans="2:2">
      <c r="B202" t="e">
        <v>#N/A</v>
      </c>
    </row>
    <row r="203" spans="2:2">
      <c r="B203" t="e">
        <v>#N/A</v>
      </c>
    </row>
    <row r="204" spans="2:2">
      <c r="B204" t="e">
        <v>#N/A</v>
      </c>
    </row>
    <row r="205" spans="2:2">
      <c r="B205" t="e">
        <v>#N/A</v>
      </c>
    </row>
    <row r="206" spans="2:2">
      <c r="B206" t="e">
        <v>#N/A</v>
      </c>
    </row>
    <row r="207" spans="2:2">
      <c r="B207" t="e">
        <v>#N/A</v>
      </c>
    </row>
    <row r="208" spans="2:2">
      <c r="B208" t="e">
        <v>#N/A</v>
      </c>
    </row>
    <row r="209" spans="2:2">
      <c r="B209" t="e">
        <v>#N/A</v>
      </c>
    </row>
    <row r="210" spans="2:2">
      <c r="B210" t="e">
        <v>#N/A</v>
      </c>
    </row>
    <row r="211" spans="2:2">
      <c r="B211" t="e">
        <v>#N/A</v>
      </c>
    </row>
    <row r="212" spans="2:2">
      <c r="B212" t="e">
        <v>#N/A</v>
      </c>
    </row>
    <row r="213" spans="2:2">
      <c r="B213" t="e">
        <v>#N/A</v>
      </c>
    </row>
    <row r="214" spans="2:2">
      <c r="B214" t="e">
        <v>#N/A</v>
      </c>
    </row>
    <row r="215" spans="2:2">
      <c r="B215" t="e">
        <v>#N/A</v>
      </c>
    </row>
    <row r="216" spans="2:2">
      <c r="B216" t="e">
        <v>#N/A</v>
      </c>
    </row>
    <row r="217" spans="2:2">
      <c r="B217" t="e">
        <v>#N/A</v>
      </c>
    </row>
    <row r="218" spans="2:2">
      <c r="B218" t="e">
        <v>#N/A</v>
      </c>
    </row>
    <row r="219" spans="2:2">
      <c r="B219" t="e">
        <v>#N/A</v>
      </c>
    </row>
    <row r="220" spans="2:2">
      <c r="B220" t="e">
        <v>#N/A</v>
      </c>
    </row>
    <row r="221" spans="2:2">
      <c r="B221" t="e">
        <v>#N/A</v>
      </c>
    </row>
    <row r="222" spans="2:2">
      <c r="B222" t="e">
        <v>#N/A</v>
      </c>
    </row>
    <row r="223" spans="2:2">
      <c r="B223" t="e">
        <v>#N/A</v>
      </c>
    </row>
    <row r="224" spans="2:2">
      <c r="B224" t="e">
        <v>#N/A</v>
      </c>
    </row>
    <row r="225" spans="2:2">
      <c r="B225" t="e">
        <v>#N/A</v>
      </c>
    </row>
    <row r="226" spans="2:2">
      <c r="B226" t="e">
        <v>#N/A</v>
      </c>
    </row>
    <row r="227" spans="2:2">
      <c r="B227" t="e">
        <v>#N/A</v>
      </c>
    </row>
    <row r="228" spans="2:2">
      <c r="B228" t="e">
        <v>#N/A</v>
      </c>
    </row>
    <row r="229" spans="2:2">
      <c r="B229" t="e">
        <v>#N/A</v>
      </c>
    </row>
    <row r="230" spans="2:2">
      <c r="B230" t="e">
        <v>#N/A</v>
      </c>
    </row>
    <row r="231" spans="2:2">
      <c r="B231" t="e">
        <v>#N/A</v>
      </c>
    </row>
    <row r="232" spans="2:2">
      <c r="B232" t="e">
        <v>#N/A</v>
      </c>
    </row>
    <row r="233" spans="2:2">
      <c r="B233" t="e">
        <v>#N/A</v>
      </c>
    </row>
    <row r="234" spans="2:2">
      <c r="B234" t="e">
        <v>#N/A</v>
      </c>
    </row>
    <row r="235" spans="2:2">
      <c r="B235" t="e">
        <v>#N/A</v>
      </c>
    </row>
    <row r="236" spans="2:2">
      <c r="B236" t="e">
        <v>#N/A</v>
      </c>
    </row>
    <row r="237" spans="2:2">
      <c r="B237" t="e">
        <v>#N/A</v>
      </c>
    </row>
    <row r="238" spans="2:2">
      <c r="B238" t="e">
        <v>#N/A</v>
      </c>
    </row>
    <row r="239" spans="2:2">
      <c r="B239" t="e">
        <v>#N/A</v>
      </c>
    </row>
    <row r="240" spans="2:2">
      <c r="B240" t="e">
        <v>#N/A</v>
      </c>
    </row>
    <row r="241" spans="2:2">
      <c r="B241" t="e">
        <v>#N/A</v>
      </c>
    </row>
    <row r="242" spans="2:2">
      <c r="B242" t="e">
        <v>#N/A</v>
      </c>
    </row>
    <row r="243" spans="2:2">
      <c r="B243" t="e">
        <v>#N/A</v>
      </c>
    </row>
    <row r="244" spans="2:2">
      <c r="B244" t="e">
        <v>#N/A</v>
      </c>
    </row>
    <row r="245" spans="2:2">
      <c r="B245" t="e">
        <v>#N/A</v>
      </c>
    </row>
    <row r="246" spans="2:2">
      <c r="B246" t="e">
        <v>#N/A</v>
      </c>
    </row>
    <row r="247" spans="2:2">
      <c r="B247" t="e">
        <v>#N/A</v>
      </c>
    </row>
    <row r="248" spans="2:2">
      <c r="B248" t="e">
        <v>#N/A</v>
      </c>
    </row>
    <row r="249" spans="2:2">
      <c r="B249" t="e">
        <v>#N/A</v>
      </c>
    </row>
    <row r="250" spans="2:2">
      <c r="B250" t="e">
        <v>#N/A</v>
      </c>
    </row>
    <row r="251" spans="2:2">
      <c r="B251" t="e">
        <v>#N/A</v>
      </c>
    </row>
    <row r="252" spans="2:2">
      <c r="B252" t="e">
        <v>#N/A</v>
      </c>
    </row>
    <row r="253" spans="2:2">
      <c r="B253" t="e">
        <v>#N/A</v>
      </c>
    </row>
    <row r="254" spans="2:2">
      <c r="B254" t="e">
        <v>#N/A</v>
      </c>
    </row>
    <row r="255" spans="2:2">
      <c r="B255" t="e">
        <v>#N/A</v>
      </c>
    </row>
    <row r="256" spans="2:2">
      <c r="B256" t="e">
        <v>#N/A</v>
      </c>
    </row>
    <row r="260" ht="15" customHeight="1"/>
    <row r="261" ht="15" customHeight="1"/>
    <row r="289" ht="15" customHeight="1"/>
    <row r="290" ht="15" customHeight="1"/>
    <row r="308" ht="15" customHeight="1"/>
    <row r="309" ht="15" customHeight="1"/>
    <row r="356" ht="15" customHeight="1"/>
    <row r="357" ht="15" customHeight="1"/>
    <row r="373" ht="15" customHeight="1"/>
    <row r="374" ht="15" customHeigh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FD63-8022-4170-88A5-CCFA98DF4CC4}">
  <dimension ref="A1:AG4"/>
  <sheetViews>
    <sheetView workbookViewId="0">
      <selection activeCell="E10" sqref="E10"/>
    </sheetView>
  </sheetViews>
  <sheetFormatPr defaultRowHeight="15"/>
  <sheetData>
    <row r="1" spans="1:33" ht="44.25">
      <c r="A1" s="1" t="s">
        <v>950</v>
      </c>
      <c r="B1" s="1" t="s">
        <v>912</v>
      </c>
      <c r="C1" s="1" t="s">
        <v>913</v>
      </c>
      <c r="D1" s="1" t="s">
        <v>914</v>
      </c>
      <c r="E1" s="1" t="s">
        <v>915</v>
      </c>
      <c r="F1" s="1" t="s">
        <v>916</v>
      </c>
      <c r="G1" s="1" t="s">
        <v>917</v>
      </c>
      <c r="H1" s="1" t="s">
        <v>918</v>
      </c>
      <c r="I1" s="1" t="s">
        <v>919</v>
      </c>
      <c r="J1" s="1" t="s">
        <v>920</v>
      </c>
      <c r="K1" s="1" t="s">
        <v>921</v>
      </c>
      <c r="L1" s="1" t="s">
        <v>922</v>
      </c>
      <c r="M1" s="1" t="s">
        <v>923</v>
      </c>
      <c r="N1" s="1" t="s">
        <v>924</v>
      </c>
      <c r="O1" s="1" t="s">
        <v>925</v>
      </c>
      <c r="P1" s="1" t="s">
        <v>926</v>
      </c>
      <c r="Q1" s="1" t="s">
        <v>927</v>
      </c>
      <c r="R1" s="1" t="s">
        <v>928</v>
      </c>
      <c r="S1" s="1" t="s">
        <v>929</v>
      </c>
      <c r="T1" s="1" t="s">
        <v>930</v>
      </c>
      <c r="U1" s="1" t="s">
        <v>931</v>
      </c>
      <c r="V1" s="1" t="s">
        <v>932</v>
      </c>
      <c r="W1" s="1" t="s">
        <v>933</v>
      </c>
      <c r="X1" s="1" t="s">
        <v>934</v>
      </c>
      <c r="Y1" s="1" t="s">
        <v>935</v>
      </c>
      <c r="Z1" s="1" t="s">
        <v>936</v>
      </c>
      <c r="AA1" s="1" t="s">
        <v>937</v>
      </c>
      <c r="AB1" s="1" t="s">
        <v>938</v>
      </c>
      <c r="AC1" s="1" t="s">
        <v>939</v>
      </c>
      <c r="AD1" s="1" t="s">
        <v>940</v>
      </c>
      <c r="AE1" s="1" t="s">
        <v>941</v>
      </c>
      <c r="AF1" s="1" t="s">
        <v>942</v>
      </c>
      <c r="AG1" s="1" t="s">
        <v>943</v>
      </c>
    </row>
    <row r="2" spans="1:33" ht="16.5">
      <c r="A2" s="2" t="s">
        <v>947</v>
      </c>
      <c r="B2" s="21">
        <v>0.62425337936626502</v>
      </c>
      <c r="C2" s="21">
        <v>0.62425337936626502</v>
      </c>
      <c r="D2" s="21">
        <v>0.62425337936626502</v>
      </c>
      <c r="E2" s="21">
        <v>0.62425337936626502</v>
      </c>
      <c r="F2" s="21">
        <v>0.62425337936626502</v>
      </c>
      <c r="G2" s="21">
        <v>0.62425337936626502</v>
      </c>
      <c r="H2" s="21">
        <v>0.62425337936626502</v>
      </c>
      <c r="I2" s="21">
        <v>0.62425337936626502</v>
      </c>
      <c r="J2" s="21">
        <v>0.62425337936626502</v>
      </c>
      <c r="K2" s="21">
        <v>0.62425337936626502</v>
      </c>
      <c r="L2" s="21">
        <v>0.62425337936626502</v>
      </c>
      <c r="M2" s="21">
        <v>0.62425337936626502</v>
      </c>
      <c r="N2" s="21">
        <v>0.62425337936626502</v>
      </c>
      <c r="O2" s="21">
        <v>0.62425337936626502</v>
      </c>
      <c r="P2" s="21">
        <v>0.62425337936626502</v>
      </c>
      <c r="Q2" s="21">
        <v>0.62425337936626502</v>
      </c>
      <c r="R2" s="21">
        <v>0.62425337936626502</v>
      </c>
      <c r="S2" s="21">
        <v>0.62425337936626502</v>
      </c>
      <c r="T2" s="21">
        <v>0.62425337936626502</v>
      </c>
      <c r="U2" s="21">
        <v>0.62425337936626502</v>
      </c>
      <c r="V2" s="21">
        <v>0.62425337936626502</v>
      </c>
      <c r="W2" s="21">
        <v>0.62425337936626502</v>
      </c>
      <c r="X2" s="21">
        <v>0.62425337936626502</v>
      </c>
      <c r="Y2" s="21">
        <v>0.62425337936626502</v>
      </c>
      <c r="Z2" s="21">
        <v>0.62425337936626502</v>
      </c>
      <c r="AA2" s="21">
        <v>0.62425337936626502</v>
      </c>
      <c r="AB2" s="21">
        <v>0.62425337936626502</v>
      </c>
      <c r="AC2" s="21">
        <v>0.62425337936626502</v>
      </c>
      <c r="AD2" s="21">
        <v>0.62425337936626502</v>
      </c>
      <c r="AE2" s="21">
        <v>0.62425337936626502</v>
      </c>
      <c r="AF2" s="21">
        <v>0.62425337936626502</v>
      </c>
      <c r="AG2" s="21">
        <v>0.62425337936626502</v>
      </c>
    </row>
    <row r="3" spans="1:33" ht="16.5">
      <c r="A3" s="2" t="s">
        <v>951</v>
      </c>
      <c r="B3" s="22">
        <v>0.62425337936626502</v>
      </c>
      <c r="C3" s="22">
        <v>0.62425337936626502</v>
      </c>
      <c r="D3" s="22">
        <v>0.62425337936626502</v>
      </c>
      <c r="E3" s="22">
        <v>0.62425337936626502</v>
      </c>
      <c r="F3" s="22">
        <v>0.62425337936626502</v>
      </c>
      <c r="G3" s="22">
        <v>0.62425337936626502</v>
      </c>
      <c r="H3" s="22">
        <v>0.62425337936626502</v>
      </c>
      <c r="I3" s="22">
        <v>0.62425337936626502</v>
      </c>
      <c r="J3" s="22">
        <v>0.62425337936626502</v>
      </c>
      <c r="K3" s="22">
        <v>0.62425337936626502</v>
      </c>
      <c r="L3" s="22">
        <v>0.62425337936626502</v>
      </c>
      <c r="M3" s="22">
        <v>0.62425337936626502</v>
      </c>
      <c r="N3" s="22">
        <v>0.62425337936626502</v>
      </c>
      <c r="O3" s="22">
        <v>0.62425337936626502</v>
      </c>
      <c r="P3" s="22">
        <v>0.62425337936626502</v>
      </c>
      <c r="Q3" s="22">
        <v>0.62425337936626502</v>
      </c>
      <c r="R3" s="22">
        <v>0.62425337936626502</v>
      </c>
      <c r="S3" s="22">
        <v>0.62425337936626502</v>
      </c>
      <c r="T3" s="22">
        <v>0.62425337936626502</v>
      </c>
      <c r="U3" s="22">
        <v>0.62425337936626502</v>
      </c>
      <c r="V3" s="22">
        <v>0.62425337936626502</v>
      </c>
      <c r="W3" s="22">
        <v>0.62425337936626502</v>
      </c>
      <c r="X3" s="22">
        <v>0.62425337936626502</v>
      </c>
      <c r="Y3" s="22">
        <v>0.62425337936626502</v>
      </c>
      <c r="Z3" s="22">
        <v>0.62425337936626502</v>
      </c>
      <c r="AA3" s="22">
        <v>0.62425337936626502</v>
      </c>
      <c r="AB3" s="22">
        <v>0.62425337936626502</v>
      </c>
      <c r="AC3" s="22">
        <v>0.62425337936626502</v>
      </c>
      <c r="AD3" s="22">
        <v>0.62425337936626502</v>
      </c>
      <c r="AE3" s="22">
        <v>0.62425337936626502</v>
      </c>
      <c r="AF3" s="22">
        <v>0.62425337936626502</v>
      </c>
      <c r="AG3" s="22">
        <v>0.62425337936626502</v>
      </c>
    </row>
    <row r="4" spans="1:33" ht="16.5">
      <c r="A4" s="2" t="s">
        <v>945</v>
      </c>
      <c r="B4" s="21">
        <v>0.62425337936626502</v>
      </c>
      <c r="C4" s="21">
        <v>0.62425337936626502</v>
      </c>
      <c r="D4" s="21">
        <v>0.62425337936626502</v>
      </c>
      <c r="E4" s="21">
        <v>0.62425337936626502</v>
      </c>
      <c r="F4" s="21">
        <v>0.62425337936626502</v>
      </c>
      <c r="G4" s="21">
        <v>0.62425337936626502</v>
      </c>
      <c r="H4" s="21">
        <v>0.62425337936626502</v>
      </c>
      <c r="I4" s="21">
        <v>0.62425337936626502</v>
      </c>
      <c r="J4" s="21">
        <v>0.62425337936626502</v>
      </c>
      <c r="K4" s="21">
        <v>0.62425337936626502</v>
      </c>
      <c r="L4" s="21">
        <v>0.62425337936626502</v>
      </c>
      <c r="M4" s="21">
        <v>0.62425337936626502</v>
      </c>
      <c r="N4" s="21">
        <v>0.62425337936626502</v>
      </c>
      <c r="O4" s="21">
        <v>0.62425337936626502</v>
      </c>
      <c r="P4" s="21">
        <v>0.62425337936626502</v>
      </c>
      <c r="Q4" s="21">
        <v>0.62425337936626502</v>
      </c>
      <c r="R4" s="21">
        <v>0.62425337936626502</v>
      </c>
      <c r="S4" s="21">
        <v>0.62425337936626502</v>
      </c>
      <c r="T4" s="21">
        <v>0.62425337936626502</v>
      </c>
      <c r="U4" s="21">
        <v>0.62425337936626502</v>
      </c>
      <c r="V4" s="21">
        <v>0.62425337936626502</v>
      </c>
      <c r="W4" s="21">
        <v>0.62425337936626502</v>
      </c>
      <c r="X4" s="21">
        <v>0.62425337936626502</v>
      </c>
      <c r="Y4" s="21">
        <v>0.62425337936626502</v>
      </c>
      <c r="Z4" s="21">
        <v>0.62425337936626502</v>
      </c>
      <c r="AA4" s="21">
        <v>0.62425337936626502</v>
      </c>
      <c r="AB4" s="21">
        <v>0.62425337936626502</v>
      </c>
      <c r="AC4" s="21">
        <v>0.62425337936626502</v>
      </c>
      <c r="AD4" s="21">
        <v>0.62425337936626502</v>
      </c>
      <c r="AE4" s="21">
        <v>0.62425337936626502</v>
      </c>
      <c r="AF4" s="21">
        <v>0.62425337936626502</v>
      </c>
      <c r="AG4" s="21">
        <v>0.62425337936626502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CD51-23D8-4391-B426-9F674B2B2997}">
  <dimension ref="A1:AH145"/>
  <sheetViews>
    <sheetView workbookViewId="0">
      <selection activeCell="E150" sqref="E150"/>
    </sheetView>
  </sheetViews>
  <sheetFormatPr defaultRowHeight="15"/>
  <cols>
    <col min="1" max="1" width="26" customWidth="1"/>
  </cols>
  <sheetData>
    <row r="1" spans="1:34" ht="30.75">
      <c r="A1" s="5" t="s">
        <v>819</v>
      </c>
      <c r="B1" s="5" t="s">
        <v>952</v>
      </c>
      <c r="C1" s="5" t="s">
        <v>912</v>
      </c>
      <c r="D1" s="5" t="s">
        <v>913</v>
      </c>
      <c r="E1" s="5" t="s">
        <v>914</v>
      </c>
      <c r="F1" s="5" t="s">
        <v>915</v>
      </c>
      <c r="G1" s="5" t="s">
        <v>916</v>
      </c>
      <c r="H1" s="5" t="s">
        <v>917</v>
      </c>
      <c r="I1" s="5" t="s">
        <v>918</v>
      </c>
      <c r="J1" s="5" t="s">
        <v>919</v>
      </c>
      <c r="K1" s="5" t="s">
        <v>920</v>
      </c>
      <c r="L1" s="5" t="s">
        <v>921</v>
      </c>
      <c r="M1" s="5" t="s">
        <v>922</v>
      </c>
      <c r="N1" s="5" t="s">
        <v>923</v>
      </c>
      <c r="O1" s="5" t="s">
        <v>924</v>
      </c>
      <c r="P1" s="5" t="s">
        <v>925</v>
      </c>
      <c r="Q1" s="5" t="s">
        <v>926</v>
      </c>
      <c r="R1" s="5" t="s">
        <v>927</v>
      </c>
      <c r="S1" s="5" t="s">
        <v>928</v>
      </c>
      <c r="T1" s="5" t="s">
        <v>929</v>
      </c>
      <c r="U1" s="5" t="s">
        <v>930</v>
      </c>
      <c r="V1" s="5" t="s">
        <v>931</v>
      </c>
      <c r="W1" s="5" t="s">
        <v>932</v>
      </c>
      <c r="X1" s="5" t="s">
        <v>933</v>
      </c>
      <c r="Y1" s="5" t="s">
        <v>934</v>
      </c>
      <c r="Z1" s="5" t="s">
        <v>935</v>
      </c>
      <c r="AA1" s="5" t="s">
        <v>936</v>
      </c>
      <c r="AB1" s="5" t="s">
        <v>937</v>
      </c>
      <c r="AC1" s="5" t="s">
        <v>938</v>
      </c>
      <c r="AD1" s="5" t="s">
        <v>939</v>
      </c>
      <c r="AE1" s="5" t="s">
        <v>940</v>
      </c>
      <c r="AF1" s="5" t="s">
        <v>941</v>
      </c>
      <c r="AG1" s="5" t="s">
        <v>942</v>
      </c>
      <c r="AH1" s="5" t="s">
        <v>943</v>
      </c>
    </row>
    <row r="2" spans="1:34">
      <c r="A2" s="6" t="s">
        <v>214</v>
      </c>
      <c r="B2" s="6" t="s">
        <v>946</v>
      </c>
      <c r="C2" s="23">
        <v>18.73473616808894</v>
      </c>
      <c r="D2" s="23">
        <v>18.380546221039317</v>
      </c>
      <c r="E2" s="23">
        <v>17.235441270338001</v>
      </c>
      <c r="F2" s="23">
        <v>14.693060961503303</v>
      </c>
      <c r="G2" s="23">
        <v>12.599527958026094</v>
      </c>
      <c r="H2" s="23">
        <v>11.889389584955962</v>
      </c>
      <c r="I2" s="23">
        <v>11.469774130218543</v>
      </c>
      <c r="J2" s="23">
        <v>11.415292743852039</v>
      </c>
      <c r="K2" s="23">
        <v>11.383889413860633</v>
      </c>
      <c r="L2" s="23">
        <v>11.400705540639246</v>
      </c>
      <c r="M2" s="23">
        <v>11.549914677332655</v>
      </c>
      <c r="N2" s="23">
        <v>11.732167924611851</v>
      </c>
      <c r="O2" s="23">
        <v>11.915035737379451</v>
      </c>
      <c r="P2" s="23">
        <v>12.059323930963895</v>
      </c>
      <c r="Q2" s="23">
        <v>12.125197297197463</v>
      </c>
      <c r="R2" s="23">
        <v>12.266442853349616</v>
      </c>
      <c r="S2" s="23">
        <v>12.438752722811945</v>
      </c>
      <c r="T2" s="23">
        <v>12.64835410251357</v>
      </c>
      <c r="U2" s="23">
        <v>12.902264563755264</v>
      </c>
      <c r="V2" s="23">
        <v>13.054045433230307</v>
      </c>
      <c r="W2" s="23">
        <v>13.070591036964048</v>
      </c>
      <c r="X2" s="23">
        <v>13.102753479175572</v>
      </c>
      <c r="Y2" s="23">
        <v>13.314679843334414</v>
      </c>
      <c r="Z2" s="23">
        <v>13.587684536187716</v>
      </c>
      <c r="AA2" s="23">
        <v>13.743209173200189</v>
      </c>
      <c r="AB2" s="23">
        <v>13.760252379802139</v>
      </c>
      <c r="AC2" s="23">
        <v>13.84452792952735</v>
      </c>
      <c r="AD2" s="23">
        <v>13.886565047347906</v>
      </c>
      <c r="AE2" s="23">
        <v>13.881419904706153</v>
      </c>
      <c r="AF2" s="23">
        <v>13.978957583543336</v>
      </c>
      <c r="AG2" s="23">
        <v>14.077180610050878</v>
      </c>
      <c r="AH2" s="23">
        <v>14.17609379981835</v>
      </c>
    </row>
    <row r="3" spans="1:34">
      <c r="A3" s="6" t="s">
        <v>138</v>
      </c>
      <c r="B3" s="6" t="s">
        <v>946</v>
      </c>
      <c r="C3" s="24">
        <v>17.731394666308788</v>
      </c>
      <c r="D3" s="24">
        <v>17.017332913445244</v>
      </c>
      <c r="E3" s="24">
        <v>15.371398100346855</v>
      </c>
      <c r="F3" s="24">
        <v>13.635483952719056</v>
      </c>
      <c r="G3" s="24">
        <v>12.319004422071881</v>
      </c>
      <c r="H3" s="24">
        <v>11.79401548604492</v>
      </c>
      <c r="I3" s="24">
        <v>11.775514062628146</v>
      </c>
      <c r="J3" s="24">
        <v>11.77178982417983</v>
      </c>
      <c r="K3" s="24">
        <v>11.774549450874829</v>
      </c>
      <c r="L3" s="24">
        <v>11.783192307423882</v>
      </c>
      <c r="M3" s="24">
        <v>11.913563283639775</v>
      </c>
      <c r="N3" s="24">
        <v>12.0367998255304</v>
      </c>
      <c r="O3" s="24">
        <v>12.045767445229</v>
      </c>
      <c r="P3" s="24">
        <v>12.054126289804801</v>
      </c>
      <c r="Q3" s="24">
        <v>12.060358242767851</v>
      </c>
      <c r="R3" s="24">
        <v>12.178278353624</v>
      </c>
      <c r="S3" s="24">
        <v>12.29143336192395</v>
      </c>
      <c r="T3" s="24">
        <v>12.306644695035398</v>
      </c>
      <c r="U3" s="24">
        <v>12.4539440334663</v>
      </c>
      <c r="V3" s="24">
        <v>12.61256303038</v>
      </c>
      <c r="W3" s="24">
        <v>12.642174777148849</v>
      </c>
      <c r="X3" s="24">
        <v>12.6463556701286</v>
      </c>
      <c r="Y3" s="24">
        <v>12.6463556701286</v>
      </c>
      <c r="Z3" s="24">
        <v>12.6463556701286</v>
      </c>
      <c r="AA3" s="24">
        <v>12.6463556701286</v>
      </c>
      <c r="AB3" s="24">
        <v>12.65736936679715</v>
      </c>
      <c r="AC3" s="24">
        <v>12.6726202055419</v>
      </c>
      <c r="AD3" s="24">
        <v>12.679911926541113</v>
      </c>
      <c r="AE3" s="24">
        <v>12.68602255643216</v>
      </c>
      <c r="AF3" s="24">
        <v>12.692136131122659</v>
      </c>
      <c r="AG3" s="24">
        <v>12.69825265203175</v>
      </c>
      <c r="AH3" s="24">
        <v>12.704372120579254</v>
      </c>
    </row>
    <row r="4" spans="1:34">
      <c r="A4" s="6" t="s">
        <v>256</v>
      </c>
      <c r="B4" s="6" t="s">
        <v>946</v>
      </c>
      <c r="C4" s="23">
        <v>17.345847325263321</v>
      </c>
      <c r="D4" s="23">
        <v>16.92181246047836</v>
      </c>
      <c r="E4" s="23">
        <v>15.85343017224514</v>
      </c>
      <c r="F4" s="23">
        <v>13.91566017457264</v>
      </c>
      <c r="G4" s="23">
        <v>12.273726943420094</v>
      </c>
      <c r="H4" s="23">
        <v>11.731454025861497</v>
      </c>
      <c r="I4" s="23">
        <v>11.42346143119407</v>
      </c>
      <c r="J4" s="23">
        <v>11.272226228444911</v>
      </c>
      <c r="K4" s="23">
        <v>11.236055369582953</v>
      </c>
      <c r="L4" s="23">
        <v>11.239579550082862</v>
      </c>
      <c r="M4" s="23">
        <v>11.306996671184409</v>
      </c>
      <c r="N4" s="23">
        <v>11.407982611230524</v>
      </c>
      <c r="O4" s="23">
        <v>11.56005481239996</v>
      </c>
      <c r="P4" s="23">
        <v>11.642131472910346</v>
      </c>
      <c r="Q4" s="23">
        <v>11.621401600048276</v>
      </c>
      <c r="R4" s="23">
        <v>11.749527809937062</v>
      </c>
      <c r="S4" s="23">
        <v>11.922554866750609</v>
      </c>
      <c r="T4" s="23">
        <v>12.173473815600767</v>
      </c>
      <c r="U4" s="23">
        <v>12.493806846926894</v>
      </c>
      <c r="V4" s="23">
        <v>12.704686997084302</v>
      </c>
      <c r="W4" s="23">
        <v>12.695206593284796</v>
      </c>
      <c r="X4" s="23">
        <v>12.634339095612305</v>
      </c>
      <c r="Y4" s="23">
        <v>12.805139835869289</v>
      </c>
      <c r="Z4" s="23">
        <v>13.059074763308582</v>
      </c>
      <c r="AA4" s="23">
        <v>13.194307828193242</v>
      </c>
      <c r="AB4" s="23">
        <v>13.190494984717148</v>
      </c>
      <c r="AC4" s="23">
        <v>13.229455420188286</v>
      </c>
      <c r="AD4" s="23">
        <v>13.300991766650153</v>
      </c>
      <c r="AE4" s="23">
        <v>13.417641539015889</v>
      </c>
      <c r="AF4" s="23">
        <v>13.63501646914899</v>
      </c>
      <c r="AG4" s="23">
        <v>13.855913021179125</v>
      </c>
      <c r="AH4" s="23">
        <v>14.080388247779197</v>
      </c>
    </row>
    <row r="5" spans="1:34">
      <c r="A5" s="6" t="s">
        <v>208</v>
      </c>
      <c r="B5" s="6" t="s">
        <v>946</v>
      </c>
      <c r="C5" s="24">
        <v>19.467108209089549</v>
      </c>
      <c r="D5" s="24">
        <v>19.169177013943127</v>
      </c>
      <c r="E5" s="24">
        <v>18.077142198707151</v>
      </c>
      <c r="F5" s="24">
        <v>15.292279709762497</v>
      </c>
      <c r="G5" s="24">
        <v>13.057118534219907</v>
      </c>
      <c r="H5" s="24">
        <v>12.589346394259351</v>
      </c>
      <c r="I5" s="24">
        <v>12.301573842077982</v>
      </c>
      <c r="J5" s="24">
        <v>12.241519180839298</v>
      </c>
      <c r="K5" s="24">
        <v>12.228660697395892</v>
      </c>
      <c r="L5" s="24">
        <v>12.187471534234479</v>
      </c>
      <c r="M5" s="24">
        <v>12.235226449519228</v>
      </c>
      <c r="N5" s="24">
        <v>12.34544721404308</v>
      </c>
      <c r="O5" s="24">
        <v>12.538036438672826</v>
      </c>
      <c r="P5" s="24">
        <v>12.642250238508588</v>
      </c>
      <c r="Q5" s="24">
        <v>12.600371283388643</v>
      </c>
      <c r="R5" s="24">
        <v>12.710146608955792</v>
      </c>
      <c r="S5" s="24">
        <v>12.869816217166965</v>
      </c>
      <c r="T5" s="24">
        <v>13.182408465604979</v>
      </c>
      <c r="U5" s="24">
        <v>13.587894834778268</v>
      </c>
      <c r="V5" s="24">
        <v>13.895895179449607</v>
      </c>
      <c r="W5" s="24">
        <v>14.025545784398627</v>
      </c>
      <c r="X5" s="24">
        <v>14.063895979175573</v>
      </c>
      <c r="Y5" s="24">
        <v>14.275822343334413</v>
      </c>
      <c r="Z5" s="24">
        <v>14.548827036187717</v>
      </c>
      <c r="AA5" s="24">
        <v>14.692615423200188</v>
      </c>
      <c r="AB5" s="24">
        <v>14.68649362980214</v>
      </c>
      <c r="AC5" s="24">
        <v>14.74816792952735</v>
      </c>
      <c r="AD5" s="24">
        <v>14.765421511534157</v>
      </c>
      <c r="AE5" s="24">
        <v>14.739477486355682</v>
      </c>
      <c r="AF5" s="24">
        <v>14.822531335657583</v>
      </c>
      <c r="AG5" s="24">
        <v>14.906053175896769</v>
      </c>
      <c r="AH5" s="24">
        <v>14.990045644103535</v>
      </c>
    </row>
    <row r="6" spans="1:34">
      <c r="A6" s="6" t="s">
        <v>159</v>
      </c>
      <c r="B6" s="6" t="s">
        <v>946</v>
      </c>
      <c r="C6" s="23">
        <v>19.015673968414411</v>
      </c>
      <c r="D6" s="23">
        <v>18.559678212270342</v>
      </c>
      <c r="E6" s="23">
        <v>17.179195358916303</v>
      </c>
      <c r="F6" s="23">
        <v>14.688472931027366</v>
      </c>
      <c r="G6" s="23">
        <v>12.786226943420093</v>
      </c>
      <c r="H6" s="23">
        <v>12.256454025861498</v>
      </c>
      <c r="I6" s="23">
        <v>11.948461431194069</v>
      </c>
      <c r="J6" s="23">
        <v>11.797226228444911</v>
      </c>
      <c r="K6" s="23">
        <v>11.761055369582952</v>
      </c>
      <c r="L6" s="23">
        <v>11.76457955008286</v>
      </c>
      <c r="M6" s="23">
        <v>11.83199667118441</v>
      </c>
      <c r="N6" s="23">
        <v>11.932982611230525</v>
      </c>
      <c r="O6" s="23">
        <v>12.08505481239996</v>
      </c>
      <c r="P6" s="23">
        <v>12.167131472910347</v>
      </c>
      <c r="Q6" s="23">
        <v>12.146401600048275</v>
      </c>
      <c r="R6" s="23">
        <v>12.274527809937062</v>
      </c>
      <c r="S6" s="23">
        <v>12.447554866750611</v>
      </c>
      <c r="T6" s="23">
        <v>12.698473815600767</v>
      </c>
      <c r="U6" s="23">
        <v>13.018806846926896</v>
      </c>
      <c r="V6" s="23">
        <v>13.229686997084302</v>
      </c>
      <c r="W6" s="23">
        <v>13.213956593284795</v>
      </c>
      <c r="X6" s="23">
        <v>13.146839095612304</v>
      </c>
      <c r="Y6" s="23">
        <v>13.31763983586929</v>
      </c>
      <c r="Z6" s="23">
        <v>13.571574763308583</v>
      </c>
      <c r="AA6" s="23">
        <v>13.706807828193242</v>
      </c>
      <c r="AB6" s="23">
        <v>13.702994984717147</v>
      </c>
      <c r="AC6" s="23">
        <v>13.741955420188285</v>
      </c>
      <c r="AD6" s="23">
        <v>13.738504946155484</v>
      </c>
      <c r="AE6" s="23">
        <v>13.707390919855811</v>
      </c>
      <c r="AF6" s="23">
        <v>13.777644805646961</v>
      </c>
      <c r="AG6" s="23">
        <v>13.848258760578737</v>
      </c>
      <c r="AH6" s="23">
        <v>13.919234630097616</v>
      </c>
    </row>
    <row r="7" spans="1:34">
      <c r="A7" s="6" t="s">
        <v>140</v>
      </c>
      <c r="B7" s="6" t="s">
        <v>946</v>
      </c>
      <c r="C7" s="24">
        <v>17.758151355093805</v>
      </c>
      <c r="D7" s="24">
        <v>16.948804587735864</v>
      </c>
      <c r="E7" s="24">
        <v>15.286811566059033</v>
      </c>
      <c r="F7" s="24">
        <v>13.658568810297968</v>
      </c>
      <c r="G7" s="24">
        <v>12.384228821734769</v>
      </c>
      <c r="H7" s="24">
        <v>11.88799836037167</v>
      </c>
      <c r="I7" s="24">
        <v>11.891139642569085</v>
      </c>
      <c r="J7" s="24">
        <v>11.892396155448051</v>
      </c>
      <c r="K7" s="24">
        <v>11.893024411887531</v>
      </c>
      <c r="L7" s="24">
        <v>11.892396155448051</v>
      </c>
      <c r="M7" s="24">
        <v>12.016767899008535</v>
      </c>
      <c r="N7" s="24">
        <v>12.141767899008499</v>
      </c>
      <c r="O7" s="24">
        <v>12.141767899008499</v>
      </c>
      <c r="P7" s="24">
        <v>12.142396155448001</v>
      </c>
      <c r="Q7" s="24">
        <v>12.143024411887501</v>
      </c>
      <c r="R7" s="24">
        <v>12.266767899008549</v>
      </c>
      <c r="S7" s="24">
        <v>12.3898831296901</v>
      </c>
      <c r="T7" s="24">
        <v>12.39051138612955</v>
      </c>
      <c r="U7" s="24">
        <v>12.517396155448001</v>
      </c>
      <c r="V7" s="24">
        <v>12.641767899008549</v>
      </c>
      <c r="W7" s="24">
        <v>12.641139642569049</v>
      </c>
      <c r="X7" s="24">
        <v>12.641767899008499</v>
      </c>
      <c r="Y7" s="24">
        <v>12.63988312969005</v>
      </c>
      <c r="Z7" s="24">
        <v>12.64051138612955</v>
      </c>
      <c r="AA7" s="24">
        <v>12.641767899008549</v>
      </c>
      <c r="AB7" s="24">
        <v>12.641139642569049</v>
      </c>
      <c r="AC7" s="24">
        <v>12.643652668326951</v>
      </c>
      <c r="AD7" s="24">
        <v>12.646291615171741</v>
      </c>
      <c r="AE7" s="24">
        <v>12.647800060182441</v>
      </c>
      <c r="AF7" s="24">
        <v>12.649308685119903</v>
      </c>
      <c r="AG7" s="24">
        <v>12.650817490005595</v>
      </c>
      <c r="AH7" s="24">
        <v>12.652326474860978</v>
      </c>
    </row>
    <row r="8" spans="1:34">
      <c r="A8" s="6" t="s">
        <v>144</v>
      </c>
      <c r="B8" s="6" t="s">
        <v>946</v>
      </c>
      <c r="C8" s="23">
        <v>17.758151355093805</v>
      </c>
      <c r="D8" s="23">
        <v>16.948804587735864</v>
      </c>
      <c r="E8" s="23">
        <v>15.286811566059033</v>
      </c>
      <c r="F8" s="23">
        <v>13.658568810297968</v>
      </c>
      <c r="G8" s="23">
        <v>12.384228821734769</v>
      </c>
      <c r="H8" s="23">
        <v>11.88799836037167</v>
      </c>
      <c r="I8" s="23">
        <v>11.891139642569085</v>
      </c>
      <c r="J8" s="23">
        <v>11.892396155448051</v>
      </c>
      <c r="K8" s="23">
        <v>11.893024411887531</v>
      </c>
      <c r="L8" s="23">
        <v>11.892396155448051</v>
      </c>
      <c r="M8" s="23">
        <v>12.016767899008535</v>
      </c>
      <c r="N8" s="23">
        <v>12.141767899008499</v>
      </c>
      <c r="O8" s="23">
        <v>12.141767899008499</v>
      </c>
      <c r="P8" s="23">
        <v>12.142396155448001</v>
      </c>
      <c r="Q8" s="23">
        <v>12.143024411887501</v>
      </c>
      <c r="R8" s="23">
        <v>12.266767899008549</v>
      </c>
      <c r="S8" s="23">
        <v>12.3898831296901</v>
      </c>
      <c r="T8" s="23">
        <v>12.39051138612955</v>
      </c>
      <c r="U8" s="23">
        <v>12.517396155448001</v>
      </c>
      <c r="V8" s="23">
        <v>12.641767899008549</v>
      </c>
      <c r="W8" s="23">
        <v>12.641139642569049</v>
      </c>
      <c r="X8" s="23">
        <v>12.641767899008499</v>
      </c>
      <c r="Y8" s="23">
        <v>12.63988312969005</v>
      </c>
      <c r="Z8" s="23">
        <v>12.64051138612955</v>
      </c>
      <c r="AA8" s="23">
        <v>12.641767899008549</v>
      </c>
      <c r="AB8" s="23">
        <v>12.641139642569049</v>
      </c>
      <c r="AC8" s="23">
        <v>12.643652668326951</v>
      </c>
      <c r="AD8" s="23">
        <v>12.646291615171741</v>
      </c>
      <c r="AE8" s="23">
        <v>12.647800060182441</v>
      </c>
      <c r="AF8" s="23">
        <v>12.649308685119903</v>
      </c>
      <c r="AG8" s="23">
        <v>12.650817490005595</v>
      </c>
      <c r="AH8" s="23">
        <v>12.652326474860978</v>
      </c>
    </row>
    <row r="9" spans="1:34">
      <c r="A9" s="6" t="s">
        <v>121</v>
      </c>
      <c r="B9" s="6" t="s">
        <v>946</v>
      </c>
      <c r="C9" s="24">
        <v>19.566736168088937</v>
      </c>
      <c r="D9" s="24">
        <v>19.169958297472292</v>
      </c>
      <c r="E9" s="24">
        <v>17.835925830183463</v>
      </c>
      <c r="F9" s="24">
        <v>15.33298344491579</v>
      </c>
      <c r="G9" s="24">
        <v>13.437613112769707</v>
      </c>
      <c r="H9" s="24">
        <v>12.721838456525678</v>
      </c>
      <c r="I9" s="24">
        <v>12.250280536170376</v>
      </c>
      <c r="J9" s="24">
        <v>12.136545117339905</v>
      </c>
      <c r="K9" s="24">
        <v>12.142660922893841</v>
      </c>
      <c r="L9" s="24">
        <v>12.227610241411798</v>
      </c>
      <c r="M9" s="24">
        <v>12.369281625593082</v>
      </c>
      <c r="N9" s="24">
        <v>12.532004616367237</v>
      </c>
      <c r="O9" s="24">
        <v>12.696196653137971</v>
      </c>
      <c r="P9" s="24">
        <v>12.819751630021507</v>
      </c>
      <c r="Q9" s="24">
        <v>12.86840550628815</v>
      </c>
      <c r="R9" s="24">
        <v>12.989038193417212</v>
      </c>
      <c r="S9" s="24">
        <v>13.132531441046535</v>
      </c>
      <c r="T9" s="24">
        <v>13.319195474577722</v>
      </c>
      <c r="U9" s="24">
        <v>13.558188358299534</v>
      </c>
      <c r="V9" s="24">
        <v>13.722835718921282</v>
      </c>
      <c r="W9" s="24">
        <v>13.684472837167235</v>
      </c>
      <c r="X9" s="24">
        <v>13.588464230685386</v>
      </c>
      <c r="Y9" s="24">
        <v>13.707492820775188</v>
      </c>
      <c r="Z9" s="24">
        <v>13.88939528426137</v>
      </c>
      <c r="AA9" s="24">
        <v>13.974964073988399</v>
      </c>
      <c r="AB9" s="24">
        <v>13.96730237980214</v>
      </c>
      <c r="AC9" s="24">
        <v>14.04230167952735</v>
      </c>
      <c r="AD9" s="24">
        <v>14.083632411717931</v>
      </c>
      <c r="AE9" s="24">
        <v>14.087683126192832</v>
      </c>
      <c r="AF9" s="24">
        <v>14.19597594926876</v>
      </c>
      <c r="AG9" s="24">
        <v>14.305101225447494</v>
      </c>
      <c r="AH9" s="24">
        <v>14.415065353843481</v>
      </c>
    </row>
    <row r="10" spans="1:34">
      <c r="A10" s="6" t="s">
        <v>91</v>
      </c>
      <c r="B10" s="6" t="s">
        <v>946</v>
      </c>
      <c r="C10" s="23">
        <v>13.2610113243468</v>
      </c>
      <c r="D10" s="23">
        <v>13.071737217450799</v>
      </c>
      <c r="E10" s="23">
        <v>12.6842655839876</v>
      </c>
      <c r="F10" s="23">
        <v>11.691431003972401</v>
      </c>
      <c r="G10" s="23">
        <v>10.39679395052441</v>
      </c>
      <c r="H10" s="23">
        <v>9.8967939505244207</v>
      </c>
      <c r="I10" s="23">
        <v>9.8967939505244207</v>
      </c>
      <c r="J10" s="23">
        <v>9.8967939505244207</v>
      </c>
      <c r="K10" s="23">
        <v>9.8967939505244207</v>
      </c>
      <c r="L10" s="23">
        <v>9.8967939505244207</v>
      </c>
      <c r="M10" s="23">
        <v>10.02179395052441</v>
      </c>
      <c r="N10" s="23">
        <v>10.146793950524399</v>
      </c>
      <c r="O10" s="23">
        <v>10.146793950524399</v>
      </c>
      <c r="P10" s="23">
        <v>10.146793950524399</v>
      </c>
      <c r="Q10" s="23">
        <v>10.146793950524399</v>
      </c>
      <c r="R10" s="23">
        <v>10.271793950524399</v>
      </c>
      <c r="S10" s="23">
        <v>10.396793950524399</v>
      </c>
      <c r="T10" s="23">
        <v>10.396793950524399</v>
      </c>
      <c r="U10" s="23">
        <v>10.521793950524399</v>
      </c>
      <c r="V10" s="23">
        <v>10.646793950524399</v>
      </c>
      <c r="W10" s="23">
        <v>10.646793950524399</v>
      </c>
      <c r="X10" s="23">
        <v>10.646793950524399</v>
      </c>
      <c r="Y10" s="23">
        <v>10.646793950524399</v>
      </c>
      <c r="Z10" s="23">
        <v>10.646793950524399</v>
      </c>
      <c r="AA10" s="23">
        <v>10.646793950524399</v>
      </c>
      <c r="AB10" s="23">
        <v>10.646793950524399</v>
      </c>
      <c r="AC10" s="23">
        <v>10.646793950524399</v>
      </c>
      <c r="AD10" s="23">
        <v>10.646793950524399</v>
      </c>
      <c r="AE10" s="23">
        <v>10.646793950524399</v>
      </c>
      <c r="AF10" s="23">
        <v>10.646793950524399</v>
      </c>
      <c r="AG10" s="23">
        <v>10.646793950524399</v>
      </c>
      <c r="AH10" s="23">
        <v>10.646793950524399</v>
      </c>
    </row>
    <row r="11" spans="1:34">
      <c r="A11" s="6" t="s">
        <v>95</v>
      </c>
      <c r="B11" s="6" t="s">
        <v>946</v>
      </c>
      <c r="C11" s="24">
        <v>13.2610113243468</v>
      </c>
      <c r="D11" s="24">
        <v>13.071737217450799</v>
      </c>
      <c r="E11" s="24">
        <v>12.6842655839876</v>
      </c>
      <c r="F11" s="24">
        <v>11.691431003972401</v>
      </c>
      <c r="G11" s="24">
        <v>10.39679395052441</v>
      </c>
      <c r="H11" s="24">
        <v>9.8967939505244207</v>
      </c>
      <c r="I11" s="24">
        <v>9.8967939505244207</v>
      </c>
      <c r="J11" s="24">
        <v>9.8967939505244207</v>
      </c>
      <c r="K11" s="24">
        <v>9.8967939505244207</v>
      </c>
      <c r="L11" s="24">
        <v>9.8967939505244207</v>
      </c>
      <c r="M11" s="24">
        <v>10.02179395052441</v>
      </c>
      <c r="N11" s="24">
        <v>10.146793950524399</v>
      </c>
      <c r="O11" s="24">
        <v>10.146793950524399</v>
      </c>
      <c r="P11" s="24">
        <v>10.146793950524399</v>
      </c>
      <c r="Q11" s="24">
        <v>10.146793950524399</v>
      </c>
      <c r="R11" s="24">
        <v>10.271793950524399</v>
      </c>
      <c r="S11" s="24">
        <v>10.396793950524399</v>
      </c>
      <c r="T11" s="24">
        <v>10.396793950524399</v>
      </c>
      <c r="U11" s="24">
        <v>10.521793950524399</v>
      </c>
      <c r="V11" s="24">
        <v>10.646793950524399</v>
      </c>
      <c r="W11" s="24">
        <v>10.646793950524399</v>
      </c>
      <c r="X11" s="24">
        <v>10.646793950524399</v>
      </c>
      <c r="Y11" s="24">
        <v>10.646793950524399</v>
      </c>
      <c r="Z11" s="24">
        <v>10.646793950524399</v>
      </c>
      <c r="AA11" s="24">
        <v>10.646793950524399</v>
      </c>
      <c r="AB11" s="24">
        <v>10.646793950524399</v>
      </c>
      <c r="AC11" s="24">
        <v>10.646793950524399</v>
      </c>
      <c r="AD11" s="24">
        <v>10.646793950524399</v>
      </c>
      <c r="AE11" s="24">
        <v>10.646793950524399</v>
      </c>
      <c r="AF11" s="24">
        <v>10.646793950524399</v>
      </c>
      <c r="AG11" s="24">
        <v>10.646793950524399</v>
      </c>
      <c r="AH11" s="24">
        <v>10.646793950524399</v>
      </c>
    </row>
    <row r="12" spans="1:34">
      <c r="A12" s="6" t="s">
        <v>164</v>
      </c>
      <c r="B12" s="6" t="s">
        <v>946</v>
      </c>
      <c r="C12" s="23">
        <v>19.015673968414411</v>
      </c>
      <c r="D12" s="23">
        <v>18.559678212270342</v>
      </c>
      <c r="E12" s="23">
        <v>17.179195358916303</v>
      </c>
      <c r="F12" s="23">
        <v>14.688472931027366</v>
      </c>
      <c r="G12" s="23">
        <v>12.786226943420093</v>
      </c>
      <c r="H12" s="23">
        <v>12.256454025861498</v>
      </c>
      <c r="I12" s="23">
        <v>11.948461431194069</v>
      </c>
      <c r="J12" s="23">
        <v>11.797226228444911</v>
      </c>
      <c r="K12" s="23">
        <v>11.761055369582952</v>
      </c>
      <c r="L12" s="23">
        <v>11.76457955008286</v>
      </c>
      <c r="M12" s="23">
        <v>11.83199667118441</v>
      </c>
      <c r="N12" s="23">
        <v>11.932982611230525</v>
      </c>
      <c r="O12" s="23">
        <v>12.08505481239996</v>
      </c>
      <c r="P12" s="23">
        <v>12.167131472910347</v>
      </c>
      <c r="Q12" s="23">
        <v>12.146401600048275</v>
      </c>
      <c r="R12" s="23">
        <v>12.274527809937062</v>
      </c>
      <c r="S12" s="23">
        <v>12.447554866750611</v>
      </c>
      <c r="T12" s="23">
        <v>12.698473815600767</v>
      </c>
      <c r="U12" s="23">
        <v>13.018806846926896</v>
      </c>
      <c r="V12" s="23">
        <v>13.229686997084302</v>
      </c>
      <c r="W12" s="23">
        <v>13.213956593284795</v>
      </c>
      <c r="X12" s="23">
        <v>13.146839095612304</v>
      </c>
      <c r="Y12" s="23">
        <v>13.31763983586929</v>
      </c>
      <c r="Z12" s="23">
        <v>13.571574763308583</v>
      </c>
      <c r="AA12" s="23">
        <v>13.706807828193242</v>
      </c>
      <c r="AB12" s="23">
        <v>13.702994984717147</v>
      </c>
      <c r="AC12" s="23">
        <v>13.741955420188285</v>
      </c>
      <c r="AD12" s="23">
        <v>13.738504946155484</v>
      </c>
      <c r="AE12" s="23">
        <v>13.707390919855811</v>
      </c>
      <c r="AF12" s="23">
        <v>13.777644805646961</v>
      </c>
      <c r="AG12" s="23">
        <v>13.848258760578737</v>
      </c>
      <c r="AH12" s="23">
        <v>13.919234630097616</v>
      </c>
    </row>
    <row r="13" spans="1:34">
      <c r="A13" s="6" t="s">
        <v>168</v>
      </c>
      <c r="B13" s="6" t="s">
        <v>946</v>
      </c>
      <c r="C13" s="24">
        <v>17.345847325263321</v>
      </c>
      <c r="D13" s="24">
        <v>16.92181246047836</v>
      </c>
      <c r="E13" s="24">
        <v>15.85343017224514</v>
      </c>
      <c r="F13" s="24">
        <v>13.91566017457264</v>
      </c>
      <c r="G13" s="24">
        <v>12.273726943420094</v>
      </c>
      <c r="H13" s="24">
        <v>11.731454025861497</v>
      </c>
      <c r="I13" s="24">
        <v>11.42346143119407</v>
      </c>
      <c r="J13" s="24">
        <v>11.272226228444911</v>
      </c>
      <c r="K13" s="24">
        <v>11.236055369582953</v>
      </c>
      <c r="L13" s="24">
        <v>11.239579550082862</v>
      </c>
      <c r="M13" s="24">
        <v>11.306996671184409</v>
      </c>
      <c r="N13" s="24">
        <v>11.407982611230524</v>
      </c>
      <c r="O13" s="24">
        <v>11.56005481239996</v>
      </c>
      <c r="P13" s="24">
        <v>11.642131472910346</v>
      </c>
      <c r="Q13" s="24">
        <v>11.621401600048276</v>
      </c>
      <c r="R13" s="24">
        <v>11.749527809937062</v>
      </c>
      <c r="S13" s="24">
        <v>11.922554866750609</v>
      </c>
      <c r="T13" s="24">
        <v>12.173473815600767</v>
      </c>
      <c r="U13" s="24">
        <v>12.493806846926894</v>
      </c>
      <c r="V13" s="24">
        <v>12.704686997084302</v>
      </c>
      <c r="W13" s="24">
        <v>12.695206593284796</v>
      </c>
      <c r="X13" s="24">
        <v>12.634339095612305</v>
      </c>
      <c r="Y13" s="24">
        <v>12.805139835869289</v>
      </c>
      <c r="Z13" s="24">
        <v>13.059074763308582</v>
      </c>
      <c r="AA13" s="24">
        <v>13.194307828193242</v>
      </c>
      <c r="AB13" s="24">
        <v>13.190494984717148</v>
      </c>
      <c r="AC13" s="24">
        <v>13.229455420188286</v>
      </c>
      <c r="AD13" s="24">
        <v>13.229775768542059</v>
      </c>
      <c r="AE13" s="24">
        <v>13.202460497219384</v>
      </c>
      <c r="AF13" s="24">
        <v>13.272777432137715</v>
      </c>
      <c r="AG13" s="24">
        <v>13.343468878408483</v>
      </c>
      <c r="AH13" s="24">
        <v>13.414536830697029</v>
      </c>
    </row>
    <row r="14" spans="1:34">
      <c r="A14" s="6" t="s">
        <v>217</v>
      </c>
      <c r="B14" s="6" t="s">
        <v>946</v>
      </c>
      <c r="C14" s="23">
        <v>16.862901761629381</v>
      </c>
      <c r="D14" s="23">
        <v>16.550544387744949</v>
      </c>
      <c r="E14" s="23">
        <v>15.68378696108082</v>
      </c>
      <c r="F14" s="23">
        <v>13.696603874604261</v>
      </c>
      <c r="G14" s="23">
        <v>11.99347603421992</v>
      </c>
      <c r="H14" s="23">
        <v>11.499761394259369</v>
      </c>
      <c r="I14" s="23">
        <v>11.211988842077988</v>
      </c>
      <c r="J14" s="23">
        <v>11.151934180839296</v>
      </c>
      <c r="K14" s="23">
        <v>11.139075697395882</v>
      </c>
      <c r="L14" s="23">
        <v>11.097886534234473</v>
      </c>
      <c r="M14" s="23">
        <v>11.145641449519228</v>
      </c>
      <c r="N14" s="23">
        <v>11.255862214043088</v>
      </c>
      <c r="O14" s="23">
        <v>11.448451438672805</v>
      </c>
      <c r="P14" s="23">
        <v>11.552665238508567</v>
      </c>
      <c r="Q14" s="23">
        <v>11.51078628338864</v>
      </c>
      <c r="R14" s="23">
        <v>11.620561608955798</v>
      </c>
      <c r="S14" s="23">
        <v>11.780231217166982</v>
      </c>
      <c r="T14" s="23">
        <v>12.092823465604981</v>
      </c>
      <c r="U14" s="23">
        <v>12.498309834778269</v>
      </c>
      <c r="V14" s="23">
        <v>12.806310179449607</v>
      </c>
      <c r="W14" s="23">
        <v>12.948932034398627</v>
      </c>
      <c r="X14" s="23">
        <v>13.000253479175573</v>
      </c>
      <c r="Y14" s="23">
        <v>13.212179843334415</v>
      </c>
      <c r="Z14" s="23">
        <v>13.485184536187717</v>
      </c>
      <c r="AA14" s="23">
        <v>13.640709173200189</v>
      </c>
      <c r="AB14" s="23">
        <v>13.65775237980214</v>
      </c>
      <c r="AC14" s="23">
        <v>13.74202792952735</v>
      </c>
      <c r="AD14" s="23">
        <v>13.784822654984062</v>
      </c>
      <c r="AE14" s="23">
        <v>13.780445347058143</v>
      </c>
      <c r="AF14" s="23">
        <v>13.878006136070013</v>
      </c>
      <c r="AG14" s="23">
        <v>13.976257621740295</v>
      </c>
      <c r="AH14" s="23">
        <v>14.075204693962547</v>
      </c>
    </row>
    <row r="15" spans="1:34">
      <c r="A15" s="6" t="s">
        <v>222</v>
      </c>
      <c r="B15" s="6" t="s">
        <v>946</v>
      </c>
      <c r="C15" s="24">
        <v>16.862901761629381</v>
      </c>
      <c r="D15" s="24">
        <v>16.550544387744949</v>
      </c>
      <c r="E15" s="24">
        <v>15.68378696108082</v>
      </c>
      <c r="F15" s="24">
        <v>13.696603874604261</v>
      </c>
      <c r="G15" s="24">
        <v>11.99347603421992</v>
      </c>
      <c r="H15" s="24">
        <v>11.499761394259369</v>
      </c>
      <c r="I15" s="24">
        <v>11.211988842077988</v>
      </c>
      <c r="J15" s="24">
        <v>11.151934180839296</v>
      </c>
      <c r="K15" s="24">
        <v>11.139075697395882</v>
      </c>
      <c r="L15" s="24">
        <v>11.097886534234473</v>
      </c>
      <c r="M15" s="24">
        <v>11.145641449519228</v>
      </c>
      <c r="N15" s="24">
        <v>11.255862214043088</v>
      </c>
      <c r="O15" s="24">
        <v>11.448451438672805</v>
      </c>
      <c r="P15" s="24">
        <v>11.552665238508567</v>
      </c>
      <c r="Q15" s="24">
        <v>11.51078628338864</v>
      </c>
      <c r="R15" s="24">
        <v>11.620561608955798</v>
      </c>
      <c r="S15" s="24">
        <v>11.780231217166982</v>
      </c>
      <c r="T15" s="24">
        <v>12.092823465604981</v>
      </c>
      <c r="U15" s="24">
        <v>12.498309834778269</v>
      </c>
      <c r="V15" s="24">
        <v>12.806310179449607</v>
      </c>
      <c r="W15" s="24">
        <v>12.948932034398627</v>
      </c>
      <c r="X15" s="24">
        <v>13.000253479175573</v>
      </c>
      <c r="Y15" s="24">
        <v>13.212179843334415</v>
      </c>
      <c r="Z15" s="24">
        <v>13.485184536187717</v>
      </c>
      <c r="AA15" s="24">
        <v>13.640709173200189</v>
      </c>
      <c r="AB15" s="24">
        <v>13.65775237980214</v>
      </c>
      <c r="AC15" s="24">
        <v>13.74202792952735</v>
      </c>
      <c r="AD15" s="24">
        <v>13.868208929872026</v>
      </c>
      <c r="AE15" s="24">
        <v>14.032804756044744</v>
      </c>
      <c r="AF15" s="24">
        <v>14.303786521832027</v>
      </c>
      <c r="AG15" s="24">
        <v>14.580001105909435</v>
      </c>
      <c r="AH15" s="24">
        <v>14.861549557095433</v>
      </c>
    </row>
    <row r="16" spans="1:34">
      <c r="A16" s="6" t="s">
        <v>802</v>
      </c>
      <c r="B16" s="6" t="s">
        <v>946</v>
      </c>
      <c r="C16" s="23">
        <v>19.566736168088937</v>
      </c>
      <c r="D16" s="23">
        <v>19.169958297472292</v>
      </c>
      <c r="E16" s="23">
        <v>17.835925830183463</v>
      </c>
      <c r="F16" s="23">
        <v>15.33298344491579</v>
      </c>
      <c r="G16" s="23">
        <v>13.437613112769707</v>
      </c>
      <c r="H16" s="23">
        <v>12.721838456525678</v>
      </c>
      <c r="I16" s="23">
        <v>12.250280536170376</v>
      </c>
      <c r="J16" s="23">
        <v>12.136545117339905</v>
      </c>
      <c r="K16" s="23">
        <v>12.142660922893841</v>
      </c>
      <c r="L16" s="23">
        <v>12.227610241411798</v>
      </c>
      <c r="M16" s="23">
        <v>12.369281625593082</v>
      </c>
      <c r="N16" s="23">
        <v>12.532004616367237</v>
      </c>
      <c r="O16" s="23">
        <v>12.696196653137971</v>
      </c>
      <c r="P16" s="23">
        <v>12.819751630021507</v>
      </c>
      <c r="Q16" s="23">
        <v>12.86840550628815</v>
      </c>
      <c r="R16" s="23">
        <v>12.989038193417212</v>
      </c>
      <c r="S16" s="23">
        <v>13.132531441046535</v>
      </c>
      <c r="T16" s="23">
        <v>13.319195474577722</v>
      </c>
      <c r="U16" s="23">
        <v>13.558188358299534</v>
      </c>
      <c r="V16" s="23">
        <v>13.722835718921282</v>
      </c>
      <c r="W16" s="23">
        <v>13.684472837167235</v>
      </c>
      <c r="X16" s="23">
        <v>13.588464230685386</v>
      </c>
      <c r="Y16" s="23">
        <v>13.707492820775188</v>
      </c>
      <c r="Z16" s="23">
        <v>13.88939528426137</v>
      </c>
      <c r="AA16" s="23">
        <v>13.974964073988399</v>
      </c>
      <c r="AB16" s="23">
        <v>13.96730237980214</v>
      </c>
      <c r="AC16" s="23">
        <v>14.04230167952735</v>
      </c>
      <c r="AD16" s="23">
        <v>14.062187167145407</v>
      </c>
      <c r="AE16" s="23">
        <v>14.023083736477631</v>
      </c>
      <c r="AF16" s="23">
        <v>14.087692620449495</v>
      </c>
      <c r="AG16" s="23">
        <v>14.152599178454157</v>
      </c>
      <c r="AH16" s="23">
        <v>14.217804781972198</v>
      </c>
    </row>
    <row r="17" spans="1:34">
      <c r="A17" s="6" t="s">
        <v>182</v>
      </c>
      <c r="B17" s="6" t="s">
        <v>946</v>
      </c>
      <c r="C17" s="24">
        <v>17.857973325124281</v>
      </c>
      <c r="D17" s="24">
        <v>17.54832253612409</v>
      </c>
      <c r="E17" s="24">
        <v>16.6777490256192</v>
      </c>
      <c r="F17" s="24">
        <v>14.369531952231448</v>
      </c>
      <c r="G17" s="24">
        <v>12.273726943420094</v>
      </c>
      <c r="H17" s="24">
        <v>11.731454025861497</v>
      </c>
      <c r="I17" s="24">
        <v>11.42346143119407</v>
      </c>
      <c r="J17" s="24">
        <v>11.272226228444911</v>
      </c>
      <c r="K17" s="24">
        <v>11.236055369582953</v>
      </c>
      <c r="L17" s="24">
        <v>11.239579550082862</v>
      </c>
      <c r="M17" s="24">
        <v>11.306996671184409</v>
      </c>
      <c r="N17" s="24">
        <v>11.407982611230524</v>
      </c>
      <c r="O17" s="24">
        <v>11.56005481239996</v>
      </c>
      <c r="P17" s="24">
        <v>11.642131472910346</v>
      </c>
      <c r="Q17" s="24">
        <v>11.621401600048276</v>
      </c>
      <c r="R17" s="24">
        <v>11.749527809937062</v>
      </c>
      <c r="S17" s="24">
        <v>11.922554866750609</v>
      </c>
      <c r="T17" s="24">
        <v>12.173473815600767</v>
      </c>
      <c r="U17" s="24">
        <v>12.493806846926894</v>
      </c>
      <c r="V17" s="24">
        <v>12.704686997084302</v>
      </c>
      <c r="W17" s="24">
        <v>12.695206593284796</v>
      </c>
      <c r="X17" s="24">
        <v>12.634339095612305</v>
      </c>
      <c r="Y17" s="24">
        <v>12.805139835869289</v>
      </c>
      <c r="Z17" s="24">
        <v>13.059074763308582</v>
      </c>
      <c r="AA17" s="24">
        <v>13.194307828193242</v>
      </c>
      <c r="AB17" s="24">
        <v>13.190494984717148</v>
      </c>
      <c r="AC17" s="24">
        <v>13.229455420188286</v>
      </c>
      <c r="AD17" s="24">
        <v>13.229775768542059</v>
      </c>
      <c r="AE17" s="24">
        <v>13.202460497219384</v>
      </c>
      <c r="AF17" s="24">
        <v>13.272777432137715</v>
      </c>
      <c r="AG17" s="24">
        <v>13.343468878408483</v>
      </c>
      <c r="AH17" s="24">
        <v>13.414536830697029</v>
      </c>
    </row>
    <row r="18" spans="1:34">
      <c r="A18" s="6" t="s">
        <v>226</v>
      </c>
      <c r="B18" s="6" t="s">
        <v>946</v>
      </c>
      <c r="C18" s="23">
        <v>18.929408209089548</v>
      </c>
      <c r="D18" s="23">
        <v>18.631477013943126</v>
      </c>
      <c r="E18" s="23">
        <v>17.53944219870715</v>
      </c>
      <c r="F18" s="23">
        <v>14.754579709762499</v>
      </c>
      <c r="G18" s="23">
        <v>12.505976034219922</v>
      </c>
      <c r="H18" s="23">
        <v>12.024761394259368</v>
      </c>
      <c r="I18" s="23">
        <v>11.736988842077988</v>
      </c>
      <c r="J18" s="23">
        <v>11.676934180839297</v>
      </c>
      <c r="K18" s="23">
        <v>11.66407569739588</v>
      </c>
      <c r="L18" s="23">
        <v>11.622886534234475</v>
      </c>
      <c r="M18" s="23">
        <v>11.670641449519227</v>
      </c>
      <c r="N18" s="23">
        <v>11.780862214043088</v>
      </c>
      <c r="O18" s="23">
        <v>11.973451438672805</v>
      </c>
      <c r="P18" s="23">
        <v>12.077665238508565</v>
      </c>
      <c r="Q18" s="23">
        <v>12.035786283388639</v>
      </c>
      <c r="R18" s="23">
        <v>12.145561608955799</v>
      </c>
      <c r="S18" s="23">
        <v>12.30523121716698</v>
      </c>
      <c r="T18" s="23">
        <v>12.617823465604982</v>
      </c>
      <c r="U18" s="23">
        <v>13.023309834778267</v>
      </c>
      <c r="V18" s="23">
        <v>13.331310179449606</v>
      </c>
      <c r="W18" s="23">
        <v>13.467682034398626</v>
      </c>
      <c r="X18" s="23">
        <v>13.512753479175572</v>
      </c>
      <c r="Y18" s="23">
        <v>13.724679843334414</v>
      </c>
      <c r="Z18" s="23">
        <v>13.997684536187716</v>
      </c>
      <c r="AA18" s="23">
        <v>14.153209173200189</v>
      </c>
      <c r="AB18" s="23">
        <v>14.17025237980214</v>
      </c>
      <c r="AC18" s="23">
        <v>14.254527929527349</v>
      </c>
      <c r="AD18" s="23">
        <v>14.293535731083532</v>
      </c>
      <c r="AE18" s="23">
        <v>14.285321867703004</v>
      </c>
      <c r="AF18" s="23">
        <v>14.382770511084157</v>
      </c>
      <c r="AG18" s="23">
        <v>14.480883909392414</v>
      </c>
      <c r="AH18" s="23">
        <v>14.579666597314951</v>
      </c>
    </row>
    <row r="19" spans="1:34">
      <c r="A19" s="6" t="s">
        <v>186</v>
      </c>
      <c r="B19" s="6" t="s">
        <v>946</v>
      </c>
      <c r="C19" s="24">
        <v>19.015673968414411</v>
      </c>
      <c r="D19" s="24">
        <v>18.559678212270342</v>
      </c>
      <c r="E19" s="24">
        <v>17.179195358916303</v>
      </c>
      <c r="F19" s="24">
        <v>14.688472931027366</v>
      </c>
      <c r="G19" s="24">
        <v>12.786226943420093</v>
      </c>
      <c r="H19" s="24">
        <v>12.256454025861498</v>
      </c>
      <c r="I19" s="24">
        <v>11.948461431194069</v>
      </c>
      <c r="J19" s="24">
        <v>11.797226228444911</v>
      </c>
      <c r="K19" s="24">
        <v>11.761055369582952</v>
      </c>
      <c r="L19" s="24">
        <v>11.76457955008286</v>
      </c>
      <c r="M19" s="24">
        <v>11.83199667118441</v>
      </c>
      <c r="N19" s="24">
        <v>11.932982611230525</v>
      </c>
      <c r="O19" s="24">
        <v>12.08505481239996</v>
      </c>
      <c r="P19" s="24">
        <v>12.167131472910347</v>
      </c>
      <c r="Q19" s="24">
        <v>12.146401600048275</v>
      </c>
      <c r="R19" s="24">
        <v>12.274527809937062</v>
      </c>
      <c r="S19" s="24">
        <v>12.447554866750611</v>
      </c>
      <c r="T19" s="24">
        <v>12.698473815600767</v>
      </c>
      <c r="U19" s="24">
        <v>13.018806846926896</v>
      </c>
      <c r="V19" s="24">
        <v>13.229686997084302</v>
      </c>
      <c r="W19" s="24">
        <v>13.213956593284795</v>
      </c>
      <c r="X19" s="24">
        <v>13.146839095612304</v>
      </c>
      <c r="Y19" s="24">
        <v>13.31763983586929</v>
      </c>
      <c r="Z19" s="24">
        <v>13.571574763308583</v>
      </c>
      <c r="AA19" s="24">
        <v>13.706807828193242</v>
      </c>
      <c r="AB19" s="24">
        <v>13.702994984717147</v>
      </c>
      <c r="AC19" s="24">
        <v>13.741955420188285</v>
      </c>
      <c r="AD19" s="24">
        <v>13.809612943259047</v>
      </c>
      <c r="AE19" s="24">
        <v>13.922187240866489</v>
      </c>
      <c r="AF19" s="24">
        <v>14.139098917166841</v>
      </c>
      <c r="AG19" s="24">
        <v>14.359390139690888</v>
      </c>
      <c r="AH19" s="24">
        <v>14.583113562739552</v>
      </c>
    </row>
    <row r="20" spans="1:34">
      <c r="A20" s="6" t="s">
        <v>229</v>
      </c>
      <c r="B20" s="6" t="s">
        <v>946</v>
      </c>
      <c r="C20" s="23">
        <v>17.392640170728562</v>
      </c>
      <c r="D20" s="23">
        <v>17.11855130613533</v>
      </c>
      <c r="E20" s="23">
        <v>16.283344372828299</v>
      </c>
      <c r="F20" s="23">
        <v>14.199769732345699</v>
      </c>
      <c r="G20" s="23">
        <v>12.42279195703088</v>
      </c>
      <c r="H20" s="23">
        <v>11.942685275205658</v>
      </c>
      <c r="I20" s="23">
        <v>11.647857751434445</v>
      </c>
      <c r="J20" s="23">
        <v>11.513071651512528</v>
      </c>
      <c r="K20" s="23">
        <v>11.421922280985857</v>
      </c>
      <c r="L20" s="23">
        <v>11.349724758502866</v>
      </c>
      <c r="M20" s="23">
        <v>11.370053530265377</v>
      </c>
      <c r="N20" s="23">
        <v>11.474407735604853</v>
      </c>
      <c r="O20" s="23">
        <v>11.664896960234575</v>
      </c>
      <c r="P20" s="23">
        <v>11.767063260070337</v>
      </c>
      <c r="Q20" s="23">
        <v>11.723136804950414</v>
      </c>
      <c r="R20" s="23">
        <v>11.830812130517572</v>
      </c>
      <c r="S20" s="23">
        <v>11.98843423872875</v>
      </c>
      <c r="T20" s="23">
        <v>12.299031487166703</v>
      </c>
      <c r="U20" s="23">
        <v>13.059469877194598</v>
      </c>
      <c r="V20" s="23">
        <v>13.381760181118928</v>
      </c>
      <c r="W20" s="23">
        <v>13.178965504941722</v>
      </c>
      <c r="X20" s="23">
        <v>13.225556230194105</v>
      </c>
      <c r="Y20" s="23">
        <v>13.451483566480867</v>
      </c>
      <c r="Z20" s="23">
        <v>13.738489231462092</v>
      </c>
      <c r="AA20" s="23">
        <v>13.888273868474563</v>
      </c>
      <c r="AB20" s="23">
        <v>13.915266774901863</v>
      </c>
      <c r="AC20" s="23">
        <v>14.291228537674272</v>
      </c>
      <c r="AD20" s="23">
        <v>14.664998666184323</v>
      </c>
      <c r="AE20" s="23">
        <v>14.775959031653073</v>
      </c>
      <c r="AF20" s="23">
        <v>14.99748905687068</v>
      </c>
      <c r="AG20" s="23">
        <v>15.222340392872098</v>
      </c>
      <c r="AH20" s="23">
        <v>15.450562834737296</v>
      </c>
    </row>
    <row r="21" spans="1:34">
      <c r="A21" s="6" t="s">
        <v>250</v>
      </c>
      <c r="B21" s="6" t="s">
        <v>946</v>
      </c>
      <c r="C21" s="24">
        <v>16.862901761629381</v>
      </c>
      <c r="D21" s="24">
        <v>16.550544387744949</v>
      </c>
      <c r="E21" s="24">
        <v>15.68378696108082</v>
      </c>
      <c r="F21" s="24">
        <v>13.696603874604261</v>
      </c>
      <c r="G21" s="24">
        <v>11.99347603421992</v>
      </c>
      <c r="H21" s="24">
        <v>11.499761394259369</v>
      </c>
      <c r="I21" s="24">
        <v>11.211988842077988</v>
      </c>
      <c r="J21" s="24">
        <v>11.151934180839296</v>
      </c>
      <c r="K21" s="24">
        <v>11.139075697395882</v>
      </c>
      <c r="L21" s="24">
        <v>11.097886534234473</v>
      </c>
      <c r="M21" s="24">
        <v>11.145641449519228</v>
      </c>
      <c r="N21" s="24">
        <v>11.255862214043088</v>
      </c>
      <c r="O21" s="24">
        <v>11.448451438672805</v>
      </c>
      <c r="P21" s="24">
        <v>11.552665238508567</v>
      </c>
      <c r="Q21" s="24">
        <v>11.51078628338864</v>
      </c>
      <c r="R21" s="24">
        <v>11.620561608955798</v>
      </c>
      <c r="S21" s="24">
        <v>11.780231217166982</v>
      </c>
      <c r="T21" s="24">
        <v>12.092823465604981</v>
      </c>
      <c r="U21" s="24">
        <v>12.498309834778269</v>
      </c>
      <c r="V21" s="24">
        <v>12.806310179449607</v>
      </c>
      <c r="W21" s="24">
        <v>12.948932034398627</v>
      </c>
      <c r="X21" s="24">
        <v>13.000253479175573</v>
      </c>
      <c r="Y21" s="24">
        <v>13.212179843334415</v>
      </c>
      <c r="Z21" s="24">
        <v>13.485184536187717</v>
      </c>
      <c r="AA21" s="24">
        <v>13.640709173200189</v>
      </c>
      <c r="AB21" s="24">
        <v>13.65775237980214</v>
      </c>
      <c r="AC21" s="24">
        <v>13.74202792952735</v>
      </c>
      <c r="AD21" s="24">
        <v>13.784822654984062</v>
      </c>
      <c r="AE21" s="24">
        <v>13.780445347058143</v>
      </c>
      <c r="AF21" s="24">
        <v>13.878006136070013</v>
      </c>
      <c r="AG21" s="24">
        <v>13.976257621740295</v>
      </c>
      <c r="AH21" s="24">
        <v>14.075204693962547</v>
      </c>
    </row>
    <row r="22" spans="1:34">
      <c r="A22" s="6" t="s">
        <v>153</v>
      </c>
      <c r="B22" s="6" t="s">
        <v>946</v>
      </c>
      <c r="C22" s="23">
        <v>17.731394666308788</v>
      </c>
      <c r="D22" s="23">
        <v>17.017332913445244</v>
      </c>
      <c r="E22" s="23">
        <v>15.371398100346855</v>
      </c>
      <c r="F22" s="23">
        <v>13.668159495318205</v>
      </c>
      <c r="G22" s="23">
        <v>12.39679395052441</v>
      </c>
      <c r="H22" s="23">
        <v>11.896793950524421</v>
      </c>
      <c r="I22" s="23">
        <v>11.896793950524421</v>
      </c>
      <c r="J22" s="23">
        <v>11.896793950524421</v>
      </c>
      <c r="K22" s="23">
        <v>11.896793950524421</v>
      </c>
      <c r="L22" s="23">
        <v>11.896793950524421</v>
      </c>
      <c r="M22" s="23">
        <v>12.02179395052441</v>
      </c>
      <c r="N22" s="23">
        <v>12.146793950524399</v>
      </c>
      <c r="O22" s="23">
        <v>12.146793950524399</v>
      </c>
      <c r="P22" s="23">
        <v>12.146793950524399</v>
      </c>
      <c r="Q22" s="23">
        <v>12.146793950524399</v>
      </c>
      <c r="R22" s="23">
        <v>12.271793950524399</v>
      </c>
      <c r="S22" s="23">
        <v>12.396793950524399</v>
      </c>
      <c r="T22" s="23">
        <v>12.396793950524399</v>
      </c>
      <c r="U22" s="23">
        <v>12.521793950524399</v>
      </c>
      <c r="V22" s="23">
        <v>12.646793950524399</v>
      </c>
      <c r="W22" s="23">
        <v>12.646793950524399</v>
      </c>
      <c r="X22" s="23">
        <v>12.646793950524399</v>
      </c>
      <c r="Y22" s="23">
        <v>12.646793950524399</v>
      </c>
      <c r="Z22" s="23">
        <v>12.646793950524399</v>
      </c>
      <c r="AA22" s="23">
        <v>12.646793950524399</v>
      </c>
      <c r="AB22" s="23">
        <v>12.646793950524399</v>
      </c>
      <c r="AC22" s="23">
        <v>12.646793950524399</v>
      </c>
      <c r="AD22" s="23">
        <v>12.646793950524399</v>
      </c>
      <c r="AE22" s="23">
        <v>12.646793950524399</v>
      </c>
      <c r="AF22" s="23">
        <v>12.646793950524399</v>
      </c>
      <c r="AG22" s="23">
        <v>12.646793950524399</v>
      </c>
      <c r="AH22" s="23">
        <v>12.646793950524399</v>
      </c>
    </row>
    <row r="23" spans="1:34">
      <c r="A23" s="6" t="s">
        <v>108</v>
      </c>
      <c r="B23" s="6" t="s">
        <v>946</v>
      </c>
      <c r="C23" s="24">
        <v>14.674124696221575</v>
      </c>
      <c r="D23" s="24">
        <v>14.301227257611188</v>
      </c>
      <c r="E23" s="24">
        <v>13.732205873571282</v>
      </c>
      <c r="F23" s="24">
        <v>12.32915976424508</v>
      </c>
      <c r="G23" s="24">
        <v>10.736226943420093</v>
      </c>
      <c r="H23" s="24">
        <v>10.156454025861496</v>
      </c>
      <c r="I23" s="24">
        <v>9.8484614311940692</v>
      </c>
      <c r="J23" s="24">
        <v>9.6972262284449116</v>
      </c>
      <c r="K23" s="24">
        <v>9.661055369582952</v>
      </c>
      <c r="L23" s="24">
        <v>9.6645795500828608</v>
      </c>
      <c r="M23" s="24">
        <v>9.7319966711844081</v>
      </c>
      <c r="N23" s="24">
        <v>9.8329826112305234</v>
      </c>
      <c r="O23" s="24">
        <v>9.9850548123999587</v>
      </c>
      <c r="P23" s="24">
        <v>10.067131472910347</v>
      </c>
      <c r="Q23" s="24">
        <v>10.046401600048275</v>
      </c>
      <c r="R23" s="24">
        <v>10.174527809937063</v>
      </c>
      <c r="S23" s="24">
        <v>10.34755486675061</v>
      </c>
      <c r="T23" s="24">
        <v>10.598473815600768</v>
      </c>
      <c r="U23" s="24">
        <v>10.918806846926895</v>
      </c>
      <c r="V23" s="24">
        <v>11.129686997084303</v>
      </c>
      <c r="W23" s="24">
        <v>11.138956593284796</v>
      </c>
      <c r="X23" s="24">
        <v>11.096839095612303</v>
      </c>
      <c r="Y23" s="24">
        <v>11.267639835869289</v>
      </c>
      <c r="Z23" s="24">
        <v>11.521574763308582</v>
      </c>
      <c r="AA23" s="24">
        <v>11.656807828193241</v>
      </c>
      <c r="AB23" s="24">
        <v>11.652994984717148</v>
      </c>
      <c r="AC23" s="24">
        <v>11.691955420188286</v>
      </c>
      <c r="AD23" s="24">
        <v>11.703599373304431</v>
      </c>
      <c r="AE23" s="24">
        <v>11.687706497471595</v>
      </c>
      <c r="AF23" s="24">
        <v>11.758246483592984</v>
      </c>
      <c r="AG23" s="24">
        <v>11.829212206760651</v>
      </c>
      <c r="AH23" s="24">
        <v>11.900606236468052</v>
      </c>
    </row>
    <row r="24" spans="1:34">
      <c r="A24" s="6" t="s">
        <v>113</v>
      </c>
      <c r="B24" s="6" t="s">
        <v>946</v>
      </c>
      <c r="C24" s="23">
        <v>14.674124696221575</v>
      </c>
      <c r="D24" s="23">
        <v>14.301227257611188</v>
      </c>
      <c r="E24" s="23">
        <v>13.732205873571282</v>
      </c>
      <c r="F24" s="23">
        <v>12.32915976424508</v>
      </c>
      <c r="G24" s="23">
        <v>10.736226943420093</v>
      </c>
      <c r="H24" s="23">
        <v>10.156454025861496</v>
      </c>
      <c r="I24" s="23">
        <v>9.8484614311940692</v>
      </c>
      <c r="J24" s="23">
        <v>9.6972262284449116</v>
      </c>
      <c r="K24" s="23">
        <v>9.661055369582952</v>
      </c>
      <c r="L24" s="23">
        <v>9.6645795500828608</v>
      </c>
      <c r="M24" s="23">
        <v>9.7319966711844081</v>
      </c>
      <c r="N24" s="23">
        <v>9.8329826112305234</v>
      </c>
      <c r="O24" s="23">
        <v>9.9850548123999587</v>
      </c>
      <c r="P24" s="23">
        <v>10.067131472910347</v>
      </c>
      <c r="Q24" s="23">
        <v>10.046401600048275</v>
      </c>
      <c r="R24" s="23">
        <v>10.174527809937063</v>
      </c>
      <c r="S24" s="23">
        <v>10.34755486675061</v>
      </c>
      <c r="T24" s="23">
        <v>10.598473815600768</v>
      </c>
      <c r="U24" s="23">
        <v>10.918806846926895</v>
      </c>
      <c r="V24" s="23">
        <v>11.129686997084303</v>
      </c>
      <c r="W24" s="23">
        <v>11.138956593284796</v>
      </c>
      <c r="X24" s="23">
        <v>11.096839095612303</v>
      </c>
      <c r="Y24" s="23">
        <v>11.267639835869289</v>
      </c>
      <c r="Z24" s="23">
        <v>11.521574763308582</v>
      </c>
      <c r="AA24" s="23">
        <v>11.656807828193241</v>
      </c>
      <c r="AB24" s="23">
        <v>11.652994984717148</v>
      </c>
      <c r="AC24" s="23">
        <v>11.691955420188286</v>
      </c>
      <c r="AD24" s="23">
        <v>11.703599373304431</v>
      </c>
      <c r="AE24" s="23">
        <v>11.687706497471595</v>
      </c>
      <c r="AF24" s="23">
        <v>11.758246483592984</v>
      </c>
      <c r="AG24" s="23">
        <v>11.829212206760651</v>
      </c>
      <c r="AH24" s="23">
        <v>11.900606236468052</v>
      </c>
    </row>
    <row r="25" spans="1:34">
      <c r="A25" s="6" t="s">
        <v>192</v>
      </c>
      <c r="B25" s="6" t="s">
        <v>946</v>
      </c>
      <c r="C25" s="24">
        <v>17.345847325263321</v>
      </c>
      <c r="D25" s="24">
        <v>16.92181246047836</v>
      </c>
      <c r="E25" s="24">
        <v>15.85343017224514</v>
      </c>
      <c r="F25" s="24">
        <v>14.16566017457264</v>
      </c>
      <c r="G25" s="24">
        <v>12.786226943420093</v>
      </c>
      <c r="H25" s="24">
        <v>12.256454025861498</v>
      </c>
      <c r="I25" s="24">
        <v>11.948461431194069</v>
      </c>
      <c r="J25" s="24">
        <v>11.797226228444911</v>
      </c>
      <c r="K25" s="24">
        <v>11.761055369582952</v>
      </c>
      <c r="L25" s="24">
        <v>11.76457955008286</v>
      </c>
      <c r="M25" s="24">
        <v>11.83199667118441</v>
      </c>
      <c r="N25" s="24">
        <v>11.932982611230525</v>
      </c>
      <c r="O25" s="24">
        <v>12.08505481239996</v>
      </c>
      <c r="P25" s="24">
        <v>12.167131472910347</v>
      </c>
      <c r="Q25" s="24">
        <v>12.146401600048275</v>
      </c>
      <c r="R25" s="24">
        <v>12.274527809937062</v>
      </c>
      <c r="S25" s="24">
        <v>12.447554866750611</v>
      </c>
      <c r="T25" s="24">
        <v>12.698473815600767</v>
      </c>
      <c r="U25" s="24">
        <v>13.018806846926896</v>
      </c>
      <c r="V25" s="24">
        <v>13.229686997084302</v>
      </c>
      <c r="W25" s="24">
        <v>13.213956593284795</v>
      </c>
      <c r="X25" s="24">
        <v>13.146839095612304</v>
      </c>
      <c r="Y25" s="24">
        <v>13.31763983586929</v>
      </c>
      <c r="Z25" s="24">
        <v>13.571574763308583</v>
      </c>
      <c r="AA25" s="24">
        <v>13.706807828193242</v>
      </c>
      <c r="AB25" s="24">
        <v>13.702994984717147</v>
      </c>
      <c r="AC25" s="24">
        <v>13.741955420188285</v>
      </c>
      <c r="AD25" s="24">
        <v>13.738504946155484</v>
      </c>
      <c r="AE25" s="24">
        <v>13.707390919855811</v>
      </c>
      <c r="AF25" s="24">
        <v>13.777644805646961</v>
      </c>
      <c r="AG25" s="24">
        <v>13.848258760578737</v>
      </c>
      <c r="AH25" s="24">
        <v>13.919234630097616</v>
      </c>
    </row>
    <row r="26" spans="1:34">
      <c r="A26" s="6" t="s">
        <v>156</v>
      </c>
      <c r="B26" s="6" t="s">
        <v>946</v>
      </c>
      <c r="C26" s="23">
        <v>16.025257854304879</v>
      </c>
      <c r="D26" s="23">
        <v>15.51751902870679</v>
      </c>
      <c r="E26" s="23">
        <v>14.34573687826078</v>
      </c>
      <c r="F26" s="23">
        <v>13.03924375196863</v>
      </c>
      <c r="G26" s="23">
        <v>11.89679395052441</v>
      </c>
      <c r="H26" s="23">
        <v>11.396793950524421</v>
      </c>
      <c r="I26" s="23">
        <v>11.396793950524421</v>
      </c>
      <c r="J26" s="23">
        <v>11.396793950524421</v>
      </c>
      <c r="K26" s="23">
        <v>11.396793950524421</v>
      </c>
      <c r="L26" s="23">
        <v>11.396793950524421</v>
      </c>
      <c r="M26" s="23">
        <v>11.52179395052441</v>
      </c>
      <c r="N26" s="23">
        <v>11.646793950524399</v>
      </c>
      <c r="O26" s="23">
        <v>11.646793950524399</v>
      </c>
      <c r="P26" s="23">
        <v>11.646793950524399</v>
      </c>
      <c r="Q26" s="23">
        <v>11.646793950524399</v>
      </c>
      <c r="R26" s="23">
        <v>11.771793950524399</v>
      </c>
      <c r="S26" s="23">
        <v>11.896793950524399</v>
      </c>
      <c r="T26" s="23">
        <v>11.896793950524399</v>
      </c>
      <c r="U26" s="23">
        <v>12.021793950524399</v>
      </c>
      <c r="V26" s="23">
        <v>12.146793950524399</v>
      </c>
      <c r="W26" s="23">
        <v>12.146793950524399</v>
      </c>
      <c r="X26" s="23">
        <v>12.146793950524399</v>
      </c>
      <c r="Y26" s="23">
        <v>12.146793950524399</v>
      </c>
      <c r="Z26" s="23">
        <v>12.146793950524399</v>
      </c>
      <c r="AA26" s="23">
        <v>12.146793950524399</v>
      </c>
      <c r="AB26" s="23">
        <v>12.146793950524399</v>
      </c>
      <c r="AC26" s="23">
        <v>12.146793950524399</v>
      </c>
      <c r="AD26" s="23">
        <v>12.146793950524399</v>
      </c>
      <c r="AE26" s="23">
        <v>12.146793950524399</v>
      </c>
      <c r="AF26" s="23">
        <v>12.146793950524399</v>
      </c>
      <c r="AG26" s="23">
        <v>12.146793950524399</v>
      </c>
      <c r="AH26" s="23">
        <v>12.146793950524399</v>
      </c>
    </row>
    <row r="27" spans="1:34">
      <c r="A27" s="6" t="s">
        <v>127</v>
      </c>
      <c r="B27" s="6" t="s">
        <v>946</v>
      </c>
      <c r="C27" s="24">
        <v>19.134736168088942</v>
      </c>
      <c r="D27" s="24">
        <v>18.739008297472296</v>
      </c>
      <c r="E27" s="24">
        <v>17.407075830183466</v>
      </c>
      <c r="F27" s="24">
        <v>14.906233444915788</v>
      </c>
      <c r="G27" s="24">
        <v>13.002373112769707</v>
      </c>
      <c r="H27" s="24">
        <v>12.278160956525678</v>
      </c>
      <c r="I27" s="24">
        <v>11.808755536170374</v>
      </c>
      <c r="J27" s="24">
        <v>11.697172617339898</v>
      </c>
      <c r="K27" s="24">
        <v>11.70544092289383</v>
      </c>
      <c r="L27" s="24">
        <v>11.792490241411787</v>
      </c>
      <c r="M27" s="24">
        <v>11.936261625593072</v>
      </c>
      <c r="N27" s="24">
        <v>12.101084616367237</v>
      </c>
      <c r="O27" s="24">
        <v>12.26737665313796</v>
      </c>
      <c r="P27" s="24">
        <v>12.393031630021488</v>
      </c>
      <c r="Q27" s="24">
        <v>12.44378550628814</v>
      </c>
      <c r="R27" s="24">
        <v>12.566518193417208</v>
      </c>
      <c r="S27" s="24">
        <v>12.712058941046536</v>
      </c>
      <c r="T27" s="24">
        <v>12.900770474577719</v>
      </c>
      <c r="U27" s="24">
        <v>13.141810858299532</v>
      </c>
      <c r="V27" s="24">
        <v>13.308505718921282</v>
      </c>
      <c r="W27" s="24">
        <v>13.277086587167236</v>
      </c>
      <c r="X27" s="24">
        <v>13.187945480685384</v>
      </c>
      <c r="Y27" s="24">
        <v>13.308921570775187</v>
      </c>
      <c r="Z27" s="24">
        <v>13.492771534261369</v>
      </c>
      <c r="AA27" s="24">
        <v>13.584131573988397</v>
      </c>
      <c r="AB27" s="24">
        <v>13.586002379802139</v>
      </c>
      <c r="AC27" s="24">
        <v>13.67027792952735</v>
      </c>
      <c r="AD27" s="24">
        <v>13.700484159350809</v>
      </c>
      <c r="AE27" s="24">
        <v>13.670245350164958</v>
      </c>
      <c r="AF27" s="24">
        <v>13.741099143094312</v>
      </c>
      <c r="AG27" s="24">
        <v>13.812320175955641</v>
      </c>
      <c r="AH27" s="24">
        <v>13.883910352177995</v>
      </c>
    </row>
    <row r="28" spans="1:34">
      <c r="A28" s="6" t="s">
        <v>232</v>
      </c>
      <c r="B28" s="6" t="s">
        <v>946</v>
      </c>
      <c r="C28" s="23">
        <v>16.862901761629381</v>
      </c>
      <c r="D28" s="23">
        <v>16.550544387744949</v>
      </c>
      <c r="E28" s="23">
        <v>15.68378696108082</v>
      </c>
      <c r="F28" s="23">
        <v>13.696603874604261</v>
      </c>
      <c r="G28" s="23">
        <v>11.99347603421992</v>
      </c>
      <c r="H28" s="23">
        <v>11.499761394259369</v>
      </c>
      <c r="I28" s="23">
        <v>11.211988842077988</v>
      </c>
      <c r="J28" s="23">
        <v>11.151934180839296</v>
      </c>
      <c r="K28" s="23">
        <v>11.139075697395882</v>
      </c>
      <c r="L28" s="23">
        <v>11.097886534234473</v>
      </c>
      <c r="M28" s="23">
        <v>11.145641449519228</v>
      </c>
      <c r="N28" s="23">
        <v>11.255862214043088</v>
      </c>
      <c r="O28" s="23">
        <v>11.448451438672805</v>
      </c>
      <c r="P28" s="23">
        <v>11.552665238508567</v>
      </c>
      <c r="Q28" s="23">
        <v>11.51078628338864</v>
      </c>
      <c r="R28" s="23">
        <v>11.620561608955798</v>
      </c>
      <c r="S28" s="23">
        <v>11.780231217166982</v>
      </c>
      <c r="T28" s="23">
        <v>12.092823465604981</v>
      </c>
      <c r="U28" s="23">
        <v>12.498309834778269</v>
      </c>
      <c r="V28" s="23">
        <v>12.806310179449607</v>
      </c>
      <c r="W28" s="23">
        <v>12.948932034398627</v>
      </c>
      <c r="X28" s="23">
        <v>13.000253479175573</v>
      </c>
      <c r="Y28" s="23">
        <v>13.212179843334415</v>
      </c>
      <c r="Z28" s="23">
        <v>13.485184536187717</v>
      </c>
      <c r="AA28" s="23">
        <v>13.640709173200189</v>
      </c>
      <c r="AB28" s="23">
        <v>13.65775237980214</v>
      </c>
      <c r="AC28" s="23">
        <v>13.74202792952735</v>
      </c>
      <c r="AD28" s="23">
        <v>13.784822654984062</v>
      </c>
      <c r="AE28" s="23">
        <v>13.780445347058143</v>
      </c>
      <c r="AF28" s="23">
        <v>13.878006136070013</v>
      </c>
      <c r="AG28" s="23">
        <v>13.976257621740295</v>
      </c>
      <c r="AH28" s="23">
        <v>14.075204693962547</v>
      </c>
    </row>
    <row r="29" spans="1:34">
      <c r="A29" s="6" t="s">
        <v>100</v>
      </c>
      <c r="B29" s="6" t="s">
        <v>946</v>
      </c>
      <c r="C29" s="24">
        <v>13.651871938312622</v>
      </c>
      <c r="D29" s="24">
        <v>13.318265108029141</v>
      </c>
      <c r="E29" s="24">
        <v>12.617250781682571</v>
      </c>
      <c r="F29" s="24">
        <v>11.424938472102742</v>
      </c>
      <c r="G29" s="24">
        <v>10.12379168781616</v>
      </c>
      <c r="H29" s="24">
        <v>9.6815561296999899</v>
      </c>
      <c r="I29" s="24">
        <v>9.6901593431100093</v>
      </c>
      <c r="J29" s="24">
        <v>9.66870686921105</v>
      </c>
      <c r="K29" s="24">
        <v>9.6634737827850508</v>
      </c>
      <c r="L29" s="24">
        <v>9.6595230574403601</v>
      </c>
      <c r="M29" s="24">
        <v>9.79370686921105</v>
      </c>
      <c r="N29" s="24">
        <v>9.9226575945557407</v>
      </c>
      <c r="O29" s="24">
        <v>9.91870686921105</v>
      </c>
      <c r="P29" s="24">
        <v>9.8880705835413956</v>
      </c>
      <c r="Q29" s="24">
        <v>9.8267980122020937</v>
      </c>
      <c r="R29" s="24">
        <v>9.9172110011877805</v>
      </c>
      <c r="S29" s="24">
        <v>10.0422110011878</v>
      </c>
      <c r="T29" s="24">
        <v>10.0422110011878</v>
      </c>
      <c r="U29" s="24">
        <v>10.175288996553601</v>
      </c>
      <c r="V29" s="24">
        <v>10.300288996553601</v>
      </c>
      <c r="W29" s="24">
        <v>10.2922110011878</v>
      </c>
      <c r="X29" s="24">
        <v>10.322847286857449</v>
      </c>
      <c r="Y29" s="24">
        <v>10.386814070662449</v>
      </c>
      <c r="Z29" s="24">
        <v>10.57402034714725</v>
      </c>
      <c r="AA29" s="24">
        <v>10.90244556307405</v>
      </c>
      <c r="AB29" s="24">
        <v>11.095155850894251</v>
      </c>
      <c r="AC29" s="24">
        <v>11.113973214016049</v>
      </c>
      <c r="AD29" s="24">
        <v>11.186807487849491</v>
      </c>
      <c r="AE29" s="24">
        <v>11.332100446147162</v>
      </c>
      <c r="AF29" s="24">
        <v>11.479280452537314</v>
      </c>
      <c r="AG29" s="24">
        <v>11.628372015781725</v>
      </c>
      <c r="AH29" s="24">
        <v>11.779399962959134</v>
      </c>
    </row>
    <row r="30" spans="1:34">
      <c r="A30" s="6" t="s">
        <v>87</v>
      </c>
      <c r="B30" s="6" t="s">
        <v>946</v>
      </c>
      <c r="C30" s="23">
        <v>14.83206700571008</v>
      </c>
      <c r="D30" s="23">
        <v>14.480749785672991</v>
      </c>
      <c r="E30" s="23">
        <v>13.943066438453631</v>
      </c>
      <c r="F30" s="23">
        <v>12.54914798379583</v>
      </c>
      <c r="G30" s="23">
        <v>10.952373112769706</v>
      </c>
      <c r="H30" s="23">
        <v>10.178160956525677</v>
      </c>
      <c r="I30" s="23">
        <v>9.7087555361703739</v>
      </c>
      <c r="J30" s="23">
        <v>9.5971726173398988</v>
      </c>
      <c r="K30" s="23">
        <v>9.6054409228938304</v>
      </c>
      <c r="L30" s="23">
        <v>9.6924902414117859</v>
      </c>
      <c r="M30" s="23">
        <v>9.8362616255930728</v>
      </c>
      <c r="N30" s="23">
        <v>10.001084616367237</v>
      </c>
      <c r="O30" s="23">
        <v>10.167376653137961</v>
      </c>
      <c r="P30" s="23">
        <v>10.293031630021487</v>
      </c>
      <c r="Q30" s="23">
        <v>10.343785506288139</v>
      </c>
      <c r="R30" s="23">
        <v>10.466518193417208</v>
      </c>
      <c r="S30" s="23">
        <v>10.612058941046536</v>
      </c>
      <c r="T30" s="23">
        <v>10.800770474577721</v>
      </c>
      <c r="U30" s="23">
        <v>11.041810858299531</v>
      </c>
      <c r="V30" s="23">
        <v>11.20850571892128</v>
      </c>
      <c r="W30" s="23">
        <v>11.202086587167233</v>
      </c>
      <c r="X30" s="23">
        <v>11.137945480685383</v>
      </c>
      <c r="Y30" s="23">
        <v>11.258921570775188</v>
      </c>
      <c r="Z30" s="23">
        <v>11.442771534261372</v>
      </c>
      <c r="AA30" s="23">
        <v>11.534131573988399</v>
      </c>
      <c r="AB30" s="23">
        <v>11.53600237980214</v>
      </c>
      <c r="AC30" s="23">
        <v>11.620277929527351</v>
      </c>
      <c r="AD30" s="23">
        <v>11.665580788127802</v>
      </c>
      <c r="AE30" s="23">
        <v>11.650568295392709</v>
      </c>
      <c r="AF30" s="23">
        <v>11.72171489273537</v>
      </c>
      <c r="AG30" s="23">
        <v>11.793295961443299</v>
      </c>
      <c r="AH30" s="23">
        <v>11.865314154705464</v>
      </c>
    </row>
    <row r="31" spans="1:34">
      <c r="A31" s="6" t="s">
        <v>743</v>
      </c>
      <c r="B31" s="6" t="s">
        <v>946</v>
      </c>
      <c r="C31" s="24">
        <v>17.479863413327841</v>
      </c>
      <c r="D31" s="24">
        <v>17.101216562164872</v>
      </c>
      <c r="E31" s="24">
        <v>16.074764525671988</v>
      </c>
      <c r="F31" s="24">
        <v>14.134277498331191</v>
      </c>
      <c r="G31" s="24">
        <v>12.489873112769708</v>
      </c>
      <c r="H31" s="24">
        <v>11.753160956525676</v>
      </c>
      <c r="I31" s="24">
        <v>11.283755536170375</v>
      </c>
      <c r="J31" s="24">
        <v>11.1721726173399</v>
      </c>
      <c r="K31" s="24">
        <v>11.18044092289383</v>
      </c>
      <c r="L31" s="24">
        <v>11.267490241411789</v>
      </c>
      <c r="M31" s="24">
        <v>11.411261625593074</v>
      </c>
      <c r="N31" s="24">
        <v>11.576084616367236</v>
      </c>
      <c r="O31" s="24">
        <v>11.74237665313796</v>
      </c>
      <c r="P31" s="24">
        <v>11.868031630021488</v>
      </c>
      <c r="Q31" s="24">
        <v>11.91878550628814</v>
      </c>
      <c r="R31" s="24">
        <v>12.041518193417208</v>
      </c>
      <c r="S31" s="24">
        <v>12.187058941046535</v>
      </c>
      <c r="T31" s="24">
        <v>12.37577047457772</v>
      </c>
      <c r="U31" s="24">
        <v>12.616810858299534</v>
      </c>
      <c r="V31" s="24">
        <v>12.78350571892128</v>
      </c>
      <c r="W31" s="24">
        <v>12.758336587167236</v>
      </c>
      <c r="X31" s="24">
        <v>12.675445480685385</v>
      </c>
      <c r="Y31" s="24">
        <v>12.796421570775188</v>
      </c>
      <c r="Z31" s="24">
        <v>12.980271534261369</v>
      </c>
      <c r="AA31" s="24">
        <v>13.071631573988398</v>
      </c>
      <c r="AB31" s="24">
        <v>13.073502379802139</v>
      </c>
      <c r="AC31" s="24">
        <v>13.15777792952735</v>
      </c>
      <c r="AD31" s="24">
        <v>13.191755458291151</v>
      </c>
      <c r="AE31" s="24">
        <v>13.165316521884996</v>
      </c>
      <c r="AF31" s="24">
        <v>13.236234813691782</v>
      </c>
      <c r="AG31" s="24">
        <v>13.307535124731029</v>
      </c>
      <c r="AH31" s="24">
        <v>13.379219512845502</v>
      </c>
    </row>
    <row r="32" spans="1:34">
      <c r="A32" s="6" t="s">
        <v>117</v>
      </c>
      <c r="B32" s="6" t="s">
        <v>946</v>
      </c>
      <c r="C32" s="23">
        <v>14.865945349471895</v>
      </c>
      <c r="D32" s="23">
        <v>14.530506089606652</v>
      </c>
      <c r="E32" s="23">
        <v>14.024192484657474</v>
      </c>
      <c r="F32" s="23">
        <v>12.577419490240469</v>
      </c>
      <c r="G32" s="23">
        <v>11.007118534219906</v>
      </c>
      <c r="H32" s="23">
        <v>10.489346394259353</v>
      </c>
      <c r="I32" s="23">
        <v>10.201573842077982</v>
      </c>
      <c r="J32" s="23">
        <v>10.141519180839296</v>
      </c>
      <c r="K32" s="23">
        <v>10.12866069739589</v>
      </c>
      <c r="L32" s="23">
        <v>10.08747153423448</v>
      </c>
      <c r="M32" s="23">
        <v>10.135226449519227</v>
      </c>
      <c r="N32" s="23">
        <v>10.245447214043081</v>
      </c>
      <c r="O32" s="23">
        <v>10.438036438672825</v>
      </c>
      <c r="P32" s="23">
        <v>10.542250238508586</v>
      </c>
      <c r="Q32" s="23">
        <v>10.500371283388645</v>
      </c>
      <c r="R32" s="23">
        <v>10.610146608955793</v>
      </c>
      <c r="S32" s="23">
        <v>10.769816217166966</v>
      </c>
      <c r="T32" s="23">
        <v>11.082408465604979</v>
      </c>
      <c r="U32" s="23">
        <v>11.487894834778267</v>
      </c>
      <c r="V32" s="23">
        <v>11.795895179449605</v>
      </c>
      <c r="W32" s="23">
        <v>11.950545784398626</v>
      </c>
      <c r="X32" s="23">
        <v>12.013895979175572</v>
      </c>
      <c r="Y32" s="23">
        <v>12.225822343334414</v>
      </c>
      <c r="Z32" s="23">
        <v>12.498827036187716</v>
      </c>
      <c r="AA32" s="23">
        <v>12.642615423200191</v>
      </c>
      <c r="AB32" s="23">
        <v>12.636493629802139</v>
      </c>
      <c r="AC32" s="23">
        <v>12.698167929527349</v>
      </c>
      <c r="AD32" s="23">
        <v>12.730534365055789</v>
      </c>
      <c r="AE32" s="23">
        <v>12.719854735944375</v>
      </c>
      <c r="AF32" s="23">
        <v>12.80325082685582</v>
      </c>
      <c r="AG32" s="23">
        <v>12.887193693506742</v>
      </c>
      <c r="AH32" s="23">
        <v>12.971686920761927</v>
      </c>
    </row>
    <row r="33" spans="1:34">
      <c r="A33" s="6" t="s">
        <v>212</v>
      </c>
      <c r="B33" s="6" t="s">
        <v>946</v>
      </c>
      <c r="C33" s="24">
        <v>14.865945349471895</v>
      </c>
      <c r="D33" s="24">
        <v>14.530506089606652</v>
      </c>
      <c r="E33" s="24">
        <v>14.024192484657474</v>
      </c>
      <c r="F33" s="24">
        <v>12.577419490240469</v>
      </c>
      <c r="G33" s="24">
        <v>11.007118534219906</v>
      </c>
      <c r="H33" s="24">
        <v>10.489346394259353</v>
      </c>
      <c r="I33" s="24">
        <v>10.201573842077982</v>
      </c>
      <c r="J33" s="24">
        <v>10.141519180839296</v>
      </c>
      <c r="K33" s="24">
        <v>10.12866069739589</v>
      </c>
      <c r="L33" s="24">
        <v>10.08747153423448</v>
      </c>
      <c r="M33" s="24">
        <v>10.135226449519227</v>
      </c>
      <c r="N33" s="24">
        <v>10.245447214043081</v>
      </c>
      <c r="O33" s="24">
        <v>10.438036438672825</v>
      </c>
      <c r="P33" s="24">
        <v>10.542250238508586</v>
      </c>
      <c r="Q33" s="24">
        <v>10.500371283388645</v>
      </c>
      <c r="R33" s="24">
        <v>10.610146608955793</v>
      </c>
      <c r="S33" s="24">
        <v>10.769816217166966</v>
      </c>
      <c r="T33" s="24">
        <v>11.082408465604979</v>
      </c>
      <c r="U33" s="24">
        <v>11.487894834778267</v>
      </c>
      <c r="V33" s="24">
        <v>11.795895179449605</v>
      </c>
      <c r="W33" s="24">
        <v>11.950545784398626</v>
      </c>
      <c r="X33" s="24">
        <v>12.013895979175572</v>
      </c>
      <c r="Y33" s="24">
        <v>12.225822343334414</v>
      </c>
      <c r="Z33" s="24">
        <v>12.498827036187716</v>
      </c>
      <c r="AA33" s="24">
        <v>12.642615423200191</v>
      </c>
      <c r="AB33" s="24">
        <v>12.636493629802139</v>
      </c>
      <c r="AC33" s="24">
        <v>12.698167929527349</v>
      </c>
      <c r="AD33" s="24">
        <v>12.730534365055789</v>
      </c>
      <c r="AE33" s="24">
        <v>12.719854735944375</v>
      </c>
      <c r="AF33" s="24">
        <v>12.80325082685582</v>
      </c>
      <c r="AG33" s="24">
        <v>12.887193693506742</v>
      </c>
      <c r="AH33" s="24">
        <v>12.971686920761927</v>
      </c>
    </row>
    <row r="34" spans="1:34">
      <c r="A34" s="6" t="s">
        <v>953</v>
      </c>
      <c r="B34" s="6" t="s">
        <v>946</v>
      </c>
      <c r="C34" s="23">
        <v>17.345847325263321</v>
      </c>
      <c r="D34" s="23">
        <v>16.92181246047836</v>
      </c>
      <c r="E34" s="23">
        <v>15.85343017224514</v>
      </c>
      <c r="F34" s="23">
        <v>14.16566017457264</v>
      </c>
      <c r="G34" s="23">
        <v>12.786226943420093</v>
      </c>
      <c r="H34" s="23">
        <v>12.256454025861498</v>
      </c>
      <c r="I34" s="23">
        <v>11.948461431194069</v>
      </c>
      <c r="J34" s="23">
        <v>11.797226228444911</v>
      </c>
      <c r="K34" s="23">
        <v>11.761055369582952</v>
      </c>
      <c r="L34" s="23">
        <v>11.76457955008286</v>
      </c>
      <c r="M34" s="23">
        <v>11.83199667118441</v>
      </c>
      <c r="N34" s="23">
        <v>11.932982611230525</v>
      </c>
      <c r="O34" s="23">
        <v>12.08505481239996</v>
      </c>
      <c r="P34" s="23">
        <v>12.167131472910347</v>
      </c>
      <c r="Q34" s="23">
        <v>12.146401600048275</v>
      </c>
      <c r="R34" s="23">
        <v>12.274527809937062</v>
      </c>
      <c r="S34" s="23">
        <v>12.447554866750611</v>
      </c>
      <c r="T34" s="23">
        <v>12.698473815600767</v>
      </c>
      <c r="U34" s="23">
        <v>13.018806846926896</v>
      </c>
      <c r="V34" s="23">
        <v>13.229686997084302</v>
      </c>
      <c r="W34" s="23">
        <v>13.213956593284795</v>
      </c>
      <c r="X34" s="23">
        <v>13.146839095612304</v>
      </c>
      <c r="Y34" s="23">
        <v>13.31763983586929</v>
      </c>
      <c r="Z34" s="23">
        <v>13.571574763308583</v>
      </c>
      <c r="AA34" s="23">
        <v>13.706807828193242</v>
      </c>
      <c r="AB34" s="23">
        <v>13.702994984717147</v>
      </c>
      <c r="AC34" s="23">
        <v>13.741955420188285</v>
      </c>
      <c r="AD34" s="23">
        <v>13.738504946155484</v>
      </c>
      <c r="AE34" s="23">
        <v>13.707390919855811</v>
      </c>
      <c r="AF34" s="23">
        <v>13.777644805646961</v>
      </c>
      <c r="AG34" s="23">
        <v>13.848258760578737</v>
      </c>
      <c r="AH34" s="23">
        <v>13.919234630097616</v>
      </c>
    </row>
    <row r="35" spans="1:34">
      <c r="A35" s="6" t="s">
        <v>244</v>
      </c>
      <c r="B35" s="6" t="s">
        <v>946</v>
      </c>
      <c r="C35" s="24">
        <v>17.345847325263321</v>
      </c>
      <c r="D35" s="24">
        <v>16.92181246047836</v>
      </c>
      <c r="E35" s="24">
        <v>15.85343017224514</v>
      </c>
      <c r="F35" s="24">
        <v>14.16566017457264</v>
      </c>
      <c r="G35" s="24">
        <v>12.786226943420093</v>
      </c>
      <c r="H35" s="24">
        <v>12.256454025861498</v>
      </c>
      <c r="I35" s="24">
        <v>11.948461431194069</v>
      </c>
      <c r="J35" s="24">
        <v>11.797226228444911</v>
      </c>
      <c r="K35" s="24">
        <v>11.761055369582952</v>
      </c>
      <c r="L35" s="24">
        <v>11.76457955008286</v>
      </c>
      <c r="M35" s="24">
        <v>11.83199667118441</v>
      </c>
      <c r="N35" s="24">
        <v>11.932982611230525</v>
      </c>
      <c r="O35" s="24">
        <v>12.08505481239996</v>
      </c>
      <c r="P35" s="24">
        <v>12.167131472910347</v>
      </c>
      <c r="Q35" s="24">
        <v>12.146401600048275</v>
      </c>
      <c r="R35" s="24">
        <v>12.274527809937062</v>
      </c>
      <c r="S35" s="24">
        <v>12.447554866750611</v>
      </c>
      <c r="T35" s="24">
        <v>12.698473815600767</v>
      </c>
      <c r="U35" s="24">
        <v>13.018806846926896</v>
      </c>
      <c r="V35" s="24">
        <v>13.229686997084302</v>
      </c>
      <c r="W35" s="24">
        <v>13.213956593284795</v>
      </c>
      <c r="X35" s="24">
        <v>13.146839095612304</v>
      </c>
      <c r="Y35" s="24">
        <v>13.31763983586929</v>
      </c>
      <c r="Z35" s="24">
        <v>13.571574763308583</v>
      </c>
      <c r="AA35" s="24">
        <v>13.706807828193242</v>
      </c>
      <c r="AB35" s="24">
        <v>13.702994984717147</v>
      </c>
      <c r="AC35" s="24">
        <v>13.741955420188285</v>
      </c>
      <c r="AD35" s="24">
        <v>13.809612943259047</v>
      </c>
      <c r="AE35" s="24">
        <v>13.922187240866489</v>
      </c>
      <c r="AF35" s="24">
        <v>14.139098917166841</v>
      </c>
      <c r="AG35" s="24">
        <v>14.359390139690888</v>
      </c>
      <c r="AH35" s="24">
        <v>14.583113562739552</v>
      </c>
    </row>
    <row r="36" spans="1:34">
      <c r="A36" s="6" t="s">
        <v>102</v>
      </c>
      <c r="B36" s="6" t="s">
        <v>946</v>
      </c>
      <c r="C36" s="23">
        <v>13.2610113243468</v>
      </c>
      <c r="D36" s="23">
        <v>13.071737217450799</v>
      </c>
      <c r="E36" s="23">
        <v>12.6842655839876</v>
      </c>
      <c r="F36" s="23">
        <v>11.65875546137325</v>
      </c>
      <c r="G36" s="23">
        <v>10.319004422071881</v>
      </c>
      <c r="H36" s="23">
        <v>9.7940154860449198</v>
      </c>
      <c r="I36" s="23">
        <v>9.7755140626281456</v>
      </c>
      <c r="J36" s="23">
        <v>9.7717898241798302</v>
      </c>
      <c r="K36" s="23">
        <v>9.7745494508748294</v>
      </c>
      <c r="L36" s="23">
        <v>9.7831923074238816</v>
      </c>
      <c r="M36" s="23">
        <v>9.9135632836397747</v>
      </c>
      <c r="N36" s="23">
        <v>10.0367998255304</v>
      </c>
      <c r="O36" s="23">
        <v>10.045767445229</v>
      </c>
      <c r="P36" s="23">
        <v>10.054126289804801</v>
      </c>
      <c r="Q36" s="23">
        <v>10.060358242767851</v>
      </c>
      <c r="R36" s="23">
        <v>10.178278353624</v>
      </c>
      <c r="S36" s="23">
        <v>10.29143336192395</v>
      </c>
      <c r="T36" s="23">
        <v>10.306644695035398</v>
      </c>
      <c r="U36" s="23">
        <v>10.4539440334663</v>
      </c>
      <c r="V36" s="23">
        <v>10.61256303038</v>
      </c>
      <c r="W36" s="23">
        <v>10.642174777148849</v>
      </c>
      <c r="X36" s="23">
        <v>10.6463556701286</v>
      </c>
      <c r="Y36" s="23">
        <v>10.6463556701286</v>
      </c>
      <c r="Z36" s="23">
        <v>10.6463556701286</v>
      </c>
      <c r="AA36" s="23">
        <v>10.6463556701286</v>
      </c>
      <c r="AB36" s="23">
        <v>10.65736936679715</v>
      </c>
      <c r="AC36" s="23">
        <v>10.6726202055419</v>
      </c>
      <c r="AD36" s="23">
        <v>10.679912754582162</v>
      </c>
      <c r="AE36" s="23">
        <v>10.686025317248028</v>
      </c>
      <c r="AF36" s="23">
        <v>10.692141378390257</v>
      </c>
      <c r="AG36" s="23">
        <v>10.698260940011178</v>
      </c>
      <c r="AH36" s="23">
        <v>10.704384004114257</v>
      </c>
    </row>
    <row r="37" spans="1:34">
      <c r="A37" s="6" t="s">
        <v>132</v>
      </c>
      <c r="B37" s="6" t="s">
        <v>946</v>
      </c>
      <c r="C37" s="24">
        <v>17.460456285528238</v>
      </c>
      <c r="D37" s="24">
        <v>17.05082708690508</v>
      </c>
      <c r="E37" s="24">
        <v>16.081939773123821</v>
      </c>
      <c r="F37" s="24">
        <v>14.11436704548111</v>
      </c>
      <c r="G37" s="24">
        <v>12.370005083438471</v>
      </c>
      <c r="H37" s="24">
        <v>11.695849174893809</v>
      </c>
      <c r="I37" s="24">
        <v>11.284001797221816</v>
      </c>
      <c r="J37" s="24">
        <v>11.213689187769322</v>
      </c>
      <c r="K37" s="24">
        <v>11.22893483350969</v>
      </c>
      <c r="L37" s="24">
        <v>11.260441479380724</v>
      </c>
      <c r="M37" s="24">
        <v>11.35982433861019</v>
      </c>
      <c r="N37" s="24">
        <v>11.507247311914222</v>
      </c>
      <c r="O37" s="24">
        <v>11.713049644951301</v>
      </c>
      <c r="P37" s="24">
        <v>11.834729102830032</v>
      </c>
      <c r="Q37" s="24">
        <v>11.83134022931235</v>
      </c>
      <c r="R37" s="24">
        <v>11.956088422451824</v>
      </c>
      <c r="S37" s="24">
        <v>12.125737462516048</v>
      </c>
      <c r="T37" s="24">
        <v>12.383412444864826</v>
      </c>
      <c r="U37" s="24">
        <v>12.719614040472255</v>
      </c>
      <c r="V37" s="24">
        <v>12.941068302891278</v>
      </c>
      <c r="W37" s="24">
        <v>12.936383608838337</v>
      </c>
      <c r="X37" s="24">
        <v>12.878850239433465</v>
      </c>
      <c r="Y37" s="24">
        <v>13.049650979690451</v>
      </c>
      <c r="Z37" s="24">
        <v>13.313477956985521</v>
      </c>
      <c r="AA37" s="24">
        <v>13.466334196580144</v>
      </c>
      <c r="AB37" s="24">
        <v>13.484266868988046</v>
      </c>
      <c r="AC37" s="24">
        <v>13.570321350325155</v>
      </c>
      <c r="AD37" s="24">
        <v>13.694884329886403</v>
      </c>
      <c r="AE37" s="24">
        <v>13.854908486510949</v>
      </c>
      <c r="AF37" s="24">
        <v>14.119901732349449</v>
      </c>
      <c r="AG37" s="24">
        <v>14.389963320603087</v>
      </c>
      <c r="AH37" s="24">
        <v>14.665190189949508</v>
      </c>
    </row>
    <row r="38" spans="1:34">
      <c r="A38" s="6" t="s">
        <v>237</v>
      </c>
      <c r="B38" s="6" t="s">
        <v>946</v>
      </c>
      <c r="C38" s="23">
        <v>18.929408209089548</v>
      </c>
      <c r="D38" s="23">
        <v>18.631477013943126</v>
      </c>
      <c r="E38" s="23">
        <v>17.53944219870715</v>
      </c>
      <c r="F38" s="23">
        <v>14.754579709762499</v>
      </c>
      <c r="G38" s="23">
        <v>12.505976034219922</v>
      </c>
      <c r="H38" s="23">
        <v>12.024761394259368</v>
      </c>
      <c r="I38" s="23">
        <v>11.736988842077988</v>
      </c>
      <c r="J38" s="23">
        <v>11.676934180839297</v>
      </c>
      <c r="K38" s="23">
        <v>11.66407569739588</v>
      </c>
      <c r="L38" s="23">
        <v>11.622886534234475</v>
      </c>
      <c r="M38" s="23">
        <v>11.670641449519227</v>
      </c>
      <c r="N38" s="23">
        <v>11.780862214043088</v>
      </c>
      <c r="O38" s="23">
        <v>11.973451438672805</v>
      </c>
      <c r="P38" s="23">
        <v>12.077665238508565</v>
      </c>
      <c r="Q38" s="23">
        <v>12.035786283388639</v>
      </c>
      <c r="R38" s="23">
        <v>12.145561608955799</v>
      </c>
      <c r="S38" s="23">
        <v>12.30523121716698</v>
      </c>
      <c r="T38" s="23">
        <v>12.617823465604982</v>
      </c>
      <c r="U38" s="23">
        <v>13.023309834778267</v>
      </c>
      <c r="V38" s="23">
        <v>13.331310179449606</v>
      </c>
      <c r="W38" s="23">
        <v>13.467682034398626</v>
      </c>
      <c r="X38" s="23">
        <v>13.512753479175572</v>
      </c>
      <c r="Y38" s="23">
        <v>13.724679843334414</v>
      </c>
      <c r="Z38" s="23">
        <v>13.997684536187716</v>
      </c>
      <c r="AA38" s="23">
        <v>14.153209173200189</v>
      </c>
      <c r="AB38" s="23">
        <v>14.17025237980214</v>
      </c>
      <c r="AC38" s="23">
        <v>14.254527929527349</v>
      </c>
      <c r="AD38" s="23">
        <v>14.376775292500071</v>
      </c>
      <c r="AE38" s="23">
        <v>14.537156215386698</v>
      </c>
      <c r="AF38" s="23">
        <v>14.80747418607937</v>
      </c>
      <c r="AG38" s="23">
        <v>15.082818711085466</v>
      </c>
      <c r="AH38" s="23">
        <v>15.363283259027149</v>
      </c>
    </row>
    <row r="39" spans="1:34">
      <c r="A39" s="6" t="s">
        <v>106</v>
      </c>
      <c r="B39" s="6" t="s">
        <v>946</v>
      </c>
      <c r="C39" s="24">
        <v>13.372051166245608</v>
      </c>
      <c r="D39" s="24">
        <v>13.182777059349611</v>
      </c>
      <c r="E39" s="24">
        <v>12.795305425886411</v>
      </c>
      <c r="F39" s="24">
        <v>11.302470845871255</v>
      </c>
      <c r="G39" s="24">
        <v>10.00783379242325</v>
      </c>
      <c r="H39" s="24">
        <v>10.007833792423201</v>
      </c>
      <c r="I39" s="24">
        <v>10.007833792423201</v>
      </c>
      <c r="J39" s="24">
        <v>10.007833792423201</v>
      </c>
      <c r="K39" s="24">
        <v>10.007833792423201</v>
      </c>
      <c r="L39" s="24">
        <v>10.13283379242325</v>
      </c>
      <c r="M39" s="24">
        <v>10.25783379242325</v>
      </c>
      <c r="N39" s="24">
        <v>10.257833792423201</v>
      </c>
      <c r="O39" s="24">
        <v>10.257833792423201</v>
      </c>
      <c r="P39" s="24">
        <v>10.257833792423201</v>
      </c>
      <c r="Q39" s="24">
        <v>10.382833792423201</v>
      </c>
      <c r="R39" s="24">
        <v>10.50783379242325</v>
      </c>
      <c r="S39" s="24">
        <v>10.50783379242325</v>
      </c>
      <c r="T39" s="24">
        <v>10.632833792423201</v>
      </c>
      <c r="U39" s="24">
        <v>10.757833792423201</v>
      </c>
      <c r="V39" s="24">
        <v>10.75783379242325</v>
      </c>
      <c r="W39" s="24">
        <v>10.75783379242325</v>
      </c>
      <c r="X39" s="24">
        <v>10.757833792423201</v>
      </c>
      <c r="Y39" s="24">
        <v>10.757833792423201</v>
      </c>
      <c r="Z39" s="24">
        <v>10.757833792423201</v>
      </c>
      <c r="AA39" s="24">
        <v>10.757833792423201</v>
      </c>
      <c r="AB39" s="24">
        <v>10.757833792423201</v>
      </c>
      <c r="AC39" s="24">
        <v>10.784728376904258</v>
      </c>
      <c r="AD39" s="24">
        <v>10.838652018788778</v>
      </c>
      <c r="AE39" s="24">
        <v>10.892845278882723</v>
      </c>
      <c r="AF39" s="24">
        <v>10.947309505277136</v>
      </c>
      <c r="AG39" s="24">
        <v>11.00204605280352</v>
      </c>
      <c r="AH39" s="24">
        <v>11.057056283067535</v>
      </c>
    </row>
    <row r="40" spans="1:34">
      <c r="A40" s="6" t="s">
        <v>954</v>
      </c>
      <c r="B40" s="6" t="s">
        <v>946</v>
      </c>
      <c r="C40" s="23">
        <v>14.83206700571008</v>
      </c>
      <c r="D40" s="23">
        <v>14.480749785672991</v>
      </c>
      <c r="E40" s="23">
        <v>13.943066438453631</v>
      </c>
      <c r="F40" s="23">
        <v>12.54914798379583</v>
      </c>
      <c r="G40" s="23">
        <v>10.952373112769706</v>
      </c>
      <c r="H40" s="23">
        <v>10.178160956525677</v>
      </c>
      <c r="I40" s="23">
        <v>9.7087555361703739</v>
      </c>
      <c r="J40" s="23">
        <v>9.5971726173398988</v>
      </c>
      <c r="K40" s="23">
        <v>9.6054409228938304</v>
      </c>
      <c r="L40" s="23">
        <v>9.6924902414117859</v>
      </c>
      <c r="M40" s="23">
        <v>9.8362616255930728</v>
      </c>
      <c r="N40" s="23">
        <v>10.001084616367237</v>
      </c>
      <c r="O40" s="23">
        <v>10.167376653137961</v>
      </c>
      <c r="P40" s="23">
        <v>10.293031630021487</v>
      </c>
      <c r="Q40" s="23">
        <v>10.343785506288139</v>
      </c>
      <c r="R40" s="23">
        <v>10.466518193417208</v>
      </c>
      <c r="S40" s="23">
        <v>10.612058941046536</v>
      </c>
      <c r="T40" s="23">
        <v>10.800770474577721</v>
      </c>
      <c r="U40" s="23">
        <v>11.041810858299531</v>
      </c>
      <c r="V40" s="23">
        <v>11.20850571892128</v>
      </c>
      <c r="W40" s="23">
        <v>11.202086587167233</v>
      </c>
      <c r="X40" s="23">
        <v>11.137945480685383</v>
      </c>
      <c r="Y40" s="23">
        <v>11.258921570775188</v>
      </c>
      <c r="Z40" s="23">
        <v>11.442771534261372</v>
      </c>
      <c r="AA40" s="23">
        <v>11.534131573988399</v>
      </c>
      <c r="AB40" s="23">
        <v>11.53600237980214</v>
      </c>
      <c r="AC40" s="23">
        <v>11.620277929527351</v>
      </c>
      <c r="AD40" s="23">
        <v>11.665580788127802</v>
      </c>
      <c r="AE40" s="23">
        <v>11.650568295392709</v>
      </c>
      <c r="AF40" s="23">
        <v>11.72171489273537</v>
      </c>
      <c r="AG40" s="23">
        <v>11.793295961443299</v>
      </c>
      <c r="AH40" s="23">
        <v>11.865314154705464</v>
      </c>
    </row>
    <row r="41" spans="1:34">
      <c r="A41" s="6" t="s">
        <v>955</v>
      </c>
      <c r="B41" s="6" t="s">
        <v>946</v>
      </c>
      <c r="C41" s="24">
        <v>19.422736168088939</v>
      </c>
      <c r="D41" s="24">
        <v>19.026308297472294</v>
      </c>
      <c r="E41" s="24">
        <v>17.692975830183464</v>
      </c>
      <c r="F41" s="24">
        <v>15.190733444915789</v>
      </c>
      <c r="G41" s="24">
        <v>13.292533112769707</v>
      </c>
      <c r="H41" s="24">
        <v>12.573945956525677</v>
      </c>
      <c r="I41" s="24">
        <v>12.103105536170375</v>
      </c>
      <c r="J41" s="24">
        <v>11.990087617339903</v>
      </c>
      <c r="K41" s="24">
        <v>11.996920922893839</v>
      </c>
      <c r="L41" s="24">
        <v>12.082570241411794</v>
      </c>
      <c r="M41" s="24">
        <v>12.224941625593079</v>
      </c>
      <c r="N41" s="24">
        <v>12.388364616367237</v>
      </c>
      <c r="O41" s="24">
        <v>12.553256653137968</v>
      </c>
      <c r="P41" s="24">
        <v>12.677511630021501</v>
      </c>
      <c r="Q41" s="24">
        <v>12.726865506288146</v>
      </c>
      <c r="R41" s="24">
        <v>12.848198193417211</v>
      </c>
      <c r="S41" s="24">
        <v>12.992373941046534</v>
      </c>
      <c r="T41" s="24">
        <v>13.179720474577721</v>
      </c>
      <c r="U41" s="24">
        <v>13.419395858299534</v>
      </c>
      <c r="V41" s="24">
        <v>13.58472571892128</v>
      </c>
      <c r="W41" s="24">
        <v>13.548677420500567</v>
      </c>
      <c r="X41" s="24">
        <v>13.454957980685386</v>
      </c>
      <c r="Y41" s="24">
        <v>13.574635737441856</v>
      </c>
      <c r="Z41" s="24">
        <v>13.757187367594703</v>
      </c>
      <c r="AA41" s="24">
        <v>13.844686573988398</v>
      </c>
      <c r="AB41" s="24">
        <v>13.84020237980214</v>
      </c>
      <c r="AC41" s="24">
        <v>13.918293762860685</v>
      </c>
      <c r="AD41" s="24">
        <v>13.941617993889373</v>
      </c>
      <c r="AE41" s="24">
        <v>13.905465910673735</v>
      </c>
      <c r="AF41" s="24">
        <v>13.97215186034915</v>
      </c>
      <c r="AG41" s="24">
        <v>14.039157613468241</v>
      </c>
      <c r="AH41" s="24">
        <v>14.106484703701035</v>
      </c>
    </row>
    <row r="42" spans="1:34">
      <c r="A42" s="6" t="s">
        <v>956</v>
      </c>
      <c r="B42" s="6" t="s">
        <v>946</v>
      </c>
      <c r="C42" s="23">
        <v>13.651871938312622</v>
      </c>
      <c r="D42" s="23">
        <v>13.318265108029141</v>
      </c>
      <c r="E42" s="23">
        <v>12.617250781682571</v>
      </c>
      <c r="F42" s="23">
        <v>11.424938472102742</v>
      </c>
      <c r="G42" s="23">
        <v>10.364980430742317</v>
      </c>
      <c r="H42" s="23">
        <v>10.165633936184989</v>
      </c>
      <c r="I42" s="23">
        <v>10.174667310265511</v>
      </c>
      <c r="J42" s="23">
        <v>10.152142212671603</v>
      </c>
      <c r="K42" s="23">
        <v>10.146647471924304</v>
      </c>
      <c r="L42" s="23">
        <v>10.14249921031238</v>
      </c>
      <c r="M42" s="23">
        <v>10.283392212671604</v>
      </c>
      <c r="N42" s="23">
        <v>10.418790474283528</v>
      </c>
      <c r="O42" s="23">
        <v>10.414642212671602</v>
      </c>
      <c r="P42" s="23">
        <v>10.382474112718466</v>
      </c>
      <c r="Q42" s="23">
        <v>10.318137912812201</v>
      </c>
      <c r="R42" s="23">
        <v>10.413071551247169</v>
      </c>
      <c r="S42" s="23">
        <v>10.54432155124719</v>
      </c>
      <c r="T42" s="23">
        <v>10.54432155124719</v>
      </c>
      <c r="U42" s="23">
        <v>10.684053446381281</v>
      </c>
      <c r="V42" s="23">
        <v>10.81530344638128</v>
      </c>
      <c r="W42" s="23">
        <v>10.678168913732343</v>
      </c>
      <c r="X42" s="23">
        <v>10.580918469028886</v>
      </c>
      <c r="Y42" s="23">
        <v>10.646484422429012</v>
      </c>
      <c r="Z42" s="23">
        <v>10.83837085582593</v>
      </c>
      <c r="AA42" s="23">
        <v>11.175006702150901</v>
      </c>
      <c r="AB42" s="23">
        <v>11.372534747166606</v>
      </c>
      <c r="AC42" s="23">
        <v>11.39182254436645</v>
      </c>
      <c r="AD42" s="23">
        <v>11.382035285679697</v>
      </c>
      <c r="AE42" s="23">
        <v>11.445421450608633</v>
      </c>
      <c r="AF42" s="23">
        <v>11.594073257062686</v>
      </c>
      <c r="AG42" s="23">
        <v>11.744655735939542</v>
      </c>
      <c r="AH42" s="23">
        <v>11.897193962588727</v>
      </c>
    </row>
    <row r="43" spans="1:34">
      <c r="A43" s="6" t="s">
        <v>957</v>
      </c>
      <c r="B43" s="6" t="s">
        <v>946</v>
      </c>
      <c r="C43" s="24">
        <v>17.749232458832129</v>
      </c>
      <c r="D43" s="24">
        <v>16.971647362972323</v>
      </c>
      <c r="E43" s="24">
        <v>15.315007077488307</v>
      </c>
      <c r="F43" s="24">
        <v>13.650873857771664</v>
      </c>
      <c r="G43" s="24">
        <v>12.658966827247516</v>
      </c>
      <c r="H43" s="24">
        <v>12.44950427237589</v>
      </c>
      <c r="I43" s="24">
        <v>12.445227671718211</v>
      </c>
      <c r="J43" s="24">
        <v>12.444803747276577</v>
      </c>
      <c r="K43" s="24">
        <v>12.446209396127463</v>
      </c>
      <c r="L43" s="24">
        <v>12.448794616411995</v>
      </c>
      <c r="M43" s="24">
        <v>12.581484678579896</v>
      </c>
      <c r="N43" s="24">
        <v>12.712117468241591</v>
      </c>
      <c r="O43" s="24">
        <v>12.715256135136102</v>
      </c>
      <c r="P43" s="24">
        <v>12.718621510245281</v>
      </c>
      <c r="Q43" s="24">
        <v>12.721242473289998</v>
      </c>
      <c r="R43" s="24">
        <v>12.849134953074387</v>
      </c>
      <c r="S43" s="24">
        <v>12.974919867456453</v>
      </c>
      <c r="T43" s="24">
        <v>12.980683613553076</v>
      </c>
      <c r="U43" s="24">
        <v>13.121057720526807</v>
      </c>
      <c r="V43" s="24">
        <v>13.263634589938984</v>
      </c>
      <c r="W43" s="24">
        <v>13.115517707349824</v>
      </c>
      <c r="X43" s="24">
        <v>12.959379584949746</v>
      </c>
      <c r="Y43" s="24">
        <v>12.958091659248804</v>
      </c>
      <c r="Z43" s="24">
        <v>12.958520967815797</v>
      </c>
      <c r="AA43" s="24">
        <v>12.959379584949779</v>
      </c>
      <c r="AB43" s="24">
        <v>12.962713289411209</v>
      </c>
      <c r="AC43" s="24">
        <v>12.969641226916895</v>
      </c>
      <c r="AD43" s="24">
        <v>12.878992639555063</v>
      </c>
      <c r="AE43" s="24">
        <v>12.787144432532539</v>
      </c>
      <c r="AF43" s="24">
        <v>12.790216794084918</v>
      </c>
      <c r="AG43" s="24">
        <v>12.793289893832252</v>
      </c>
      <c r="AH43" s="24">
        <v>12.796363731951907</v>
      </c>
    </row>
    <row r="44" spans="1:34">
      <c r="A44" s="6" t="s">
        <v>958</v>
      </c>
      <c r="B44" s="6" t="s">
        <v>946</v>
      </c>
      <c r="C44" s="23">
        <v>14.674124696221575</v>
      </c>
      <c r="D44" s="23">
        <v>14.301227257611188</v>
      </c>
      <c r="E44" s="23">
        <v>13.732205873571282</v>
      </c>
      <c r="F44" s="23">
        <v>12.32915976424508</v>
      </c>
      <c r="G44" s="23">
        <v>10.736226943420093</v>
      </c>
      <c r="H44" s="23">
        <v>10.156454025861496</v>
      </c>
      <c r="I44" s="23">
        <v>9.8484614311940692</v>
      </c>
      <c r="J44" s="23">
        <v>9.6972262284449116</v>
      </c>
      <c r="K44" s="23">
        <v>9.661055369582952</v>
      </c>
      <c r="L44" s="23">
        <v>9.6645795500828608</v>
      </c>
      <c r="M44" s="23">
        <v>9.7319966711844081</v>
      </c>
      <c r="N44" s="23">
        <v>9.8329826112305234</v>
      </c>
      <c r="O44" s="23">
        <v>9.9850548123999587</v>
      </c>
      <c r="P44" s="23">
        <v>10.067131472910347</v>
      </c>
      <c r="Q44" s="23">
        <v>10.046401600048275</v>
      </c>
      <c r="R44" s="23">
        <v>10.174527809937063</v>
      </c>
      <c r="S44" s="23">
        <v>10.34755486675061</v>
      </c>
      <c r="T44" s="23">
        <v>10.598473815600768</v>
      </c>
      <c r="U44" s="23">
        <v>10.918806846926895</v>
      </c>
      <c r="V44" s="23">
        <v>11.129686997084303</v>
      </c>
      <c r="W44" s="23">
        <v>11.138956593284796</v>
      </c>
      <c r="X44" s="23">
        <v>11.096839095612303</v>
      </c>
      <c r="Y44" s="23">
        <v>11.267639835869289</v>
      </c>
      <c r="Z44" s="23">
        <v>11.521574763308582</v>
      </c>
      <c r="AA44" s="23">
        <v>11.656807828193241</v>
      </c>
      <c r="AB44" s="23">
        <v>11.652994984717148</v>
      </c>
      <c r="AC44" s="23">
        <v>11.691955420188286</v>
      </c>
      <c r="AD44" s="23">
        <v>11.775198572494975</v>
      </c>
      <c r="AE44" s="23">
        <v>11.904253549555273</v>
      </c>
      <c r="AF44" s="23">
        <v>12.123275093175884</v>
      </c>
      <c r="AG44" s="23">
        <v>12.346326325543485</v>
      </c>
      <c r="AH44" s="23">
        <v>12.573481387270588</v>
      </c>
    </row>
    <row r="45" spans="1:34">
      <c r="A45" s="6" t="s">
        <v>959</v>
      </c>
      <c r="B45" s="6" t="s">
        <v>946</v>
      </c>
      <c r="C45" s="24">
        <v>18.436823646769348</v>
      </c>
      <c r="D45" s="24">
        <v>18.054000374197219</v>
      </c>
      <c r="E45" s="24">
        <v>16.928472192267751</v>
      </c>
      <c r="F45" s="24">
        <v>14.529002441629405</v>
      </c>
      <c r="G45" s="24">
        <v>12.529976943420092</v>
      </c>
      <c r="H45" s="24">
        <v>11.993954025861497</v>
      </c>
      <c r="I45" s="24">
        <v>11.68596143119407</v>
      </c>
      <c r="J45" s="24">
        <v>11.534726228444912</v>
      </c>
      <c r="K45" s="24">
        <v>11.498555369582952</v>
      </c>
      <c r="L45" s="24">
        <v>11.502079550082861</v>
      </c>
      <c r="M45" s="24">
        <v>11.569496671184408</v>
      </c>
      <c r="N45" s="24">
        <v>11.670482611230524</v>
      </c>
      <c r="O45" s="24">
        <v>11.822554812399959</v>
      </c>
      <c r="P45" s="24">
        <v>11.904631472910346</v>
      </c>
      <c r="Q45" s="24">
        <v>11.883901600048276</v>
      </c>
      <c r="R45" s="24">
        <v>12.012027809937063</v>
      </c>
      <c r="S45" s="24">
        <v>12.185054866750612</v>
      </c>
      <c r="T45" s="24">
        <v>12.435973815600768</v>
      </c>
      <c r="U45" s="24">
        <v>12.756306846926897</v>
      </c>
      <c r="V45" s="24">
        <v>12.967186997084303</v>
      </c>
      <c r="W45" s="24">
        <v>12.954581593284797</v>
      </c>
      <c r="X45" s="24">
        <v>12.890589095612302</v>
      </c>
      <c r="Y45" s="24">
        <v>13.061389835869289</v>
      </c>
      <c r="Z45" s="24">
        <v>13.315324763308581</v>
      </c>
      <c r="AA45" s="24">
        <v>13.450557828193242</v>
      </c>
      <c r="AB45" s="24">
        <v>13.446744984717149</v>
      </c>
      <c r="AC45" s="24">
        <v>13.485705420188285</v>
      </c>
      <c r="AD45" s="24">
        <v>13.484140156630339</v>
      </c>
      <c r="AE45" s="24">
        <v>13.454925037029057</v>
      </c>
      <c r="AF45" s="24">
        <v>13.525209836816526</v>
      </c>
      <c r="AG45" s="24">
        <v>13.595861784920881</v>
      </c>
      <c r="AH45" s="24">
        <v>13.666882799223185</v>
      </c>
    </row>
    <row r="46" spans="1:34">
      <c r="A46" s="6" t="s">
        <v>960</v>
      </c>
      <c r="B46" s="6" t="s">
        <v>946</v>
      </c>
      <c r="C46" s="23">
        <v>14.865945349471895</v>
      </c>
      <c r="D46" s="23">
        <v>14.530506089606652</v>
      </c>
      <c r="E46" s="23">
        <v>14.024192484657474</v>
      </c>
      <c r="F46" s="23">
        <v>12.577419490240469</v>
      </c>
      <c r="G46" s="23">
        <v>11.007118534219906</v>
      </c>
      <c r="H46" s="23">
        <v>10.489346394259353</v>
      </c>
      <c r="I46" s="23">
        <v>10.201573842077982</v>
      </c>
      <c r="J46" s="23">
        <v>10.141519180839296</v>
      </c>
      <c r="K46" s="23">
        <v>10.12866069739589</v>
      </c>
      <c r="L46" s="23">
        <v>10.08747153423448</v>
      </c>
      <c r="M46" s="23">
        <v>10.135226449519227</v>
      </c>
      <c r="N46" s="23">
        <v>10.245447214043081</v>
      </c>
      <c r="O46" s="23">
        <v>10.438036438672825</v>
      </c>
      <c r="P46" s="23">
        <v>10.542250238508586</v>
      </c>
      <c r="Q46" s="23">
        <v>10.500371283388645</v>
      </c>
      <c r="R46" s="23">
        <v>10.610146608955793</v>
      </c>
      <c r="S46" s="23">
        <v>10.769816217166966</v>
      </c>
      <c r="T46" s="23">
        <v>11.082408465604979</v>
      </c>
      <c r="U46" s="23">
        <v>11.487894834778267</v>
      </c>
      <c r="V46" s="23">
        <v>11.795895179449605</v>
      </c>
      <c r="W46" s="23">
        <v>11.950545784398626</v>
      </c>
      <c r="X46" s="23">
        <v>12.013895979175572</v>
      </c>
      <c r="Y46" s="23">
        <v>12.225822343334414</v>
      </c>
      <c r="Z46" s="23">
        <v>12.498827036187716</v>
      </c>
      <c r="AA46" s="23">
        <v>12.642615423200191</v>
      </c>
      <c r="AB46" s="23">
        <v>12.636493629802139</v>
      </c>
      <c r="AC46" s="23">
        <v>12.698167929527349</v>
      </c>
      <c r="AD46" s="23">
        <v>12.730534365055789</v>
      </c>
      <c r="AE46" s="23">
        <v>12.719854735944375</v>
      </c>
      <c r="AF46" s="23">
        <v>12.80325082685582</v>
      </c>
      <c r="AG46" s="23">
        <v>12.887193693506742</v>
      </c>
      <c r="AH46" s="23">
        <v>12.971686920761927</v>
      </c>
    </row>
    <row r="47" spans="1:34">
      <c r="A47" s="6" t="s">
        <v>961</v>
      </c>
      <c r="B47" s="6" t="s">
        <v>946</v>
      </c>
      <c r="C47" s="24">
        <v>19.467108209089549</v>
      </c>
      <c r="D47" s="24">
        <v>19.169177013943127</v>
      </c>
      <c r="E47" s="24">
        <v>18.077142198707151</v>
      </c>
      <c r="F47" s="24">
        <v>15.292279709762497</v>
      </c>
      <c r="G47" s="24">
        <v>13.057118534219907</v>
      </c>
      <c r="H47" s="24">
        <v>12.589346394259351</v>
      </c>
      <c r="I47" s="24">
        <v>12.301573842077982</v>
      </c>
      <c r="J47" s="24">
        <v>12.241519180839298</v>
      </c>
      <c r="K47" s="24">
        <v>12.228660697395892</v>
      </c>
      <c r="L47" s="24">
        <v>12.187471534234479</v>
      </c>
      <c r="M47" s="24">
        <v>12.235226449519228</v>
      </c>
      <c r="N47" s="24">
        <v>12.34544721404308</v>
      </c>
      <c r="O47" s="24">
        <v>12.538036438672826</v>
      </c>
      <c r="P47" s="24">
        <v>12.642250238508588</v>
      </c>
      <c r="Q47" s="24">
        <v>12.600371283388643</v>
      </c>
      <c r="R47" s="24">
        <v>12.710146608955792</v>
      </c>
      <c r="S47" s="24">
        <v>12.869816217166965</v>
      </c>
      <c r="T47" s="24">
        <v>13.182408465604979</v>
      </c>
      <c r="U47" s="24">
        <v>13.587894834778268</v>
      </c>
      <c r="V47" s="24">
        <v>13.895895179449607</v>
      </c>
      <c r="W47" s="24">
        <v>14.025545784398627</v>
      </c>
      <c r="X47" s="24">
        <v>14.063895979175573</v>
      </c>
      <c r="Y47" s="24">
        <v>14.275822343334413</v>
      </c>
      <c r="Z47" s="24">
        <v>14.548827036187717</v>
      </c>
      <c r="AA47" s="24">
        <v>14.692615423200188</v>
      </c>
      <c r="AB47" s="24">
        <v>14.68649362980214</v>
      </c>
      <c r="AC47" s="24">
        <v>14.74816792952735</v>
      </c>
      <c r="AD47" s="24">
        <v>14.843479995173299</v>
      </c>
      <c r="AE47" s="24">
        <v>14.975366401183379</v>
      </c>
      <c r="AF47" s="24">
        <v>15.21970804520274</v>
      </c>
      <c r="AG47" s="24">
        <v>15.468036425666654</v>
      </c>
      <c r="AH47" s="24">
        <v>15.720416591116237</v>
      </c>
    </row>
    <row r="48" spans="1:34">
      <c r="A48" s="6" t="s">
        <v>962</v>
      </c>
      <c r="B48" s="6" t="s">
        <v>946</v>
      </c>
      <c r="C48" s="23">
        <v>15.896154985359466</v>
      </c>
      <c r="D48" s="23">
        <v>15.591010700844038</v>
      </c>
      <c r="E48" s="23">
        <v>14.611614579893985</v>
      </c>
      <c r="F48" s="23">
        <v>12.22559179218338</v>
      </c>
      <c r="G48" s="23">
        <v>10.199726034219921</v>
      </c>
      <c r="H48" s="23">
        <v>9.6622613942593674</v>
      </c>
      <c r="I48" s="23">
        <v>9.3744888420779873</v>
      </c>
      <c r="J48" s="23">
        <v>9.3144341808392959</v>
      </c>
      <c r="K48" s="23">
        <v>9.3015756973958812</v>
      </c>
      <c r="L48" s="23">
        <v>9.260386534234474</v>
      </c>
      <c r="M48" s="23">
        <v>9.3081414495192281</v>
      </c>
      <c r="N48" s="23">
        <v>9.4183622140430874</v>
      </c>
      <c r="O48" s="23">
        <v>9.6109514386728048</v>
      </c>
      <c r="P48" s="23">
        <v>9.7151652385085647</v>
      </c>
      <c r="Q48" s="23">
        <v>9.6732862833886379</v>
      </c>
      <c r="R48" s="23">
        <v>9.7830616089557978</v>
      </c>
      <c r="S48" s="23">
        <v>9.9427312171669815</v>
      </c>
      <c r="T48" s="23">
        <v>10.255323465604981</v>
      </c>
      <c r="U48" s="23">
        <v>10.660809834778268</v>
      </c>
      <c r="V48" s="23">
        <v>10.968810179449605</v>
      </c>
      <c r="W48" s="23">
        <v>11.133307034398626</v>
      </c>
      <c r="X48" s="23">
        <v>11.206503479175574</v>
      </c>
      <c r="Y48" s="23">
        <v>11.418429843334415</v>
      </c>
      <c r="Z48" s="23">
        <v>11.691434536187717</v>
      </c>
      <c r="AA48" s="23">
        <v>11.846959173200188</v>
      </c>
      <c r="AB48" s="23">
        <v>11.864002379802139</v>
      </c>
      <c r="AC48" s="23">
        <v>11.94827792952735</v>
      </c>
      <c r="AD48" s="23">
        <v>12.004352384831122</v>
      </c>
      <c r="AE48" s="23">
        <v>12.013462949613558</v>
      </c>
      <c r="AF48" s="23">
        <v>12.111494242425628</v>
      </c>
      <c r="AG48" s="23">
        <v>12.210325482297986</v>
      </c>
      <c r="AH48" s="23">
        <v>12.309963196894202</v>
      </c>
    </row>
    <row r="49" spans="1:34">
      <c r="A49" s="6" t="s">
        <v>963</v>
      </c>
      <c r="B49" s="6" t="s">
        <v>946</v>
      </c>
      <c r="C49" s="24">
        <v>17.896154985359466</v>
      </c>
      <c r="D49" s="24">
        <v>17.591010700844038</v>
      </c>
      <c r="E49" s="24">
        <v>16.611614579893985</v>
      </c>
      <c r="F49" s="24">
        <v>14.22559179218338</v>
      </c>
      <c r="G49" s="24">
        <v>12.249726034219922</v>
      </c>
      <c r="H49" s="24">
        <v>11.762261394259369</v>
      </c>
      <c r="I49" s="24">
        <v>11.474488842077987</v>
      </c>
      <c r="J49" s="24">
        <v>11.414434180839296</v>
      </c>
      <c r="K49" s="24">
        <v>11.401575697395881</v>
      </c>
      <c r="L49" s="24">
        <v>11.360386534234475</v>
      </c>
      <c r="M49" s="24">
        <v>11.408141449519228</v>
      </c>
      <c r="N49" s="24">
        <v>11.518362214043087</v>
      </c>
      <c r="O49" s="24">
        <v>11.710951438672804</v>
      </c>
      <c r="P49" s="24">
        <v>11.815165238508566</v>
      </c>
      <c r="Q49" s="24">
        <v>11.773286283388639</v>
      </c>
      <c r="R49" s="24">
        <v>11.883061608955797</v>
      </c>
      <c r="S49" s="24">
        <v>12.042731217166981</v>
      </c>
      <c r="T49" s="24">
        <v>12.355323465604981</v>
      </c>
      <c r="U49" s="24">
        <v>12.760809834778268</v>
      </c>
      <c r="V49" s="24">
        <v>13.068810179449606</v>
      </c>
      <c r="W49" s="24">
        <v>13.208307034398626</v>
      </c>
      <c r="X49" s="24">
        <v>13.256503479175572</v>
      </c>
      <c r="Y49" s="24">
        <v>13.468429843334414</v>
      </c>
      <c r="Z49" s="24">
        <v>13.741434536187716</v>
      </c>
      <c r="AA49" s="24">
        <v>13.896959173200187</v>
      </c>
      <c r="AB49" s="24">
        <v>13.91400237980214</v>
      </c>
      <c r="AC49" s="24">
        <v>13.998277929527351</v>
      </c>
      <c r="AD49" s="24">
        <v>14.039178848717949</v>
      </c>
      <c r="AE49" s="24">
        <v>14.03288245407756</v>
      </c>
      <c r="AF49" s="24">
        <v>14.130386118116508</v>
      </c>
      <c r="AG49" s="24">
        <v>14.228567259824931</v>
      </c>
      <c r="AH49" s="24">
        <v>14.327430586472012</v>
      </c>
    </row>
    <row r="50" spans="1:34">
      <c r="A50" s="6" t="s">
        <v>214</v>
      </c>
      <c r="B50" s="6" t="s">
        <v>944</v>
      </c>
      <c r="C50" s="23">
        <v>18.766270360675481</v>
      </c>
      <c r="D50" s="23">
        <v>18.361404864918029</v>
      </c>
      <c r="E50" s="23">
        <v>16.76693505620252</v>
      </c>
      <c r="F50" s="23">
        <v>14.300424994672083</v>
      </c>
      <c r="G50" s="23">
        <v>12.947577955844908</v>
      </c>
      <c r="H50" s="23">
        <v>12.687860299993705</v>
      </c>
      <c r="I50" s="23">
        <v>12.442708475849846</v>
      </c>
      <c r="J50" s="23">
        <v>12.409022413015762</v>
      </c>
      <c r="K50" s="23">
        <v>12.553635084823341</v>
      </c>
      <c r="L50" s="23">
        <v>12.638725576274753</v>
      </c>
      <c r="M50" s="23">
        <v>12.838025438850675</v>
      </c>
      <c r="N50" s="23">
        <v>13.332253298023694</v>
      </c>
      <c r="O50" s="23">
        <v>13.804144494814066</v>
      </c>
      <c r="P50" s="23">
        <v>14.047316012157646</v>
      </c>
      <c r="Q50" s="23">
        <v>14.091603195990547</v>
      </c>
      <c r="R50" s="23">
        <v>14.227575514600508</v>
      </c>
      <c r="S50" s="23">
        <v>14.364362782021821</v>
      </c>
      <c r="T50" s="23">
        <v>14.371341800109469</v>
      </c>
      <c r="U50" s="23">
        <v>14.544596316097175</v>
      </c>
      <c r="V50" s="23">
        <v>14.808804861799974</v>
      </c>
      <c r="W50" s="23">
        <v>15.053807421556765</v>
      </c>
      <c r="X50" s="23">
        <v>15.369326301264305</v>
      </c>
      <c r="Y50" s="23">
        <v>15.575737746462291</v>
      </c>
      <c r="Z50" s="23">
        <v>15.737688449764041</v>
      </c>
      <c r="AA50" s="23">
        <v>15.866139180470313</v>
      </c>
      <c r="AB50" s="23">
        <v>16.10198590727159</v>
      </c>
      <c r="AC50" s="23">
        <v>16.64238006040717</v>
      </c>
      <c r="AD50" s="23">
        <v>16.987065731443032</v>
      </c>
      <c r="AE50" s="23">
        <v>17.163736681159492</v>
      </c>
      <c r="AF50" s="23">
        <v>17.469885751523961</v>
      </c>
      <c r="AG50" s="23">
        <v>17.781495593923452</v>
      </c>
      <c r="AH50" s="23">
        <v>18.098663611989423</v>
      </c>
    </row>
    <row r="51" spans="1:34">
      <c r="A51" s="6" t="s">
        <v>138</v>
      </c>
      <c r="B51" s="6" t="s">
        <v>944</v>
      </c>
      <c r="C51" s="24">
        <v>17.78667598365162</v>
      </c>
      <c r="D51" s="24">
        <v>17.075984585896506</v>
      </c>
      <c r="E51" s="24">
        <v>15.821040824934506</v>
      </c>
      <c r="F51" s="24">
        <v>14.282747725646111</v>
      </c>
      <c r="G51" s="24">
        <v>13.25627793938755</v>
      </c>
      <c r="H51" s="24">
        <v>13.18006801966165</v>
      </c>
      <c r="I51" s="24">
        <v>13.12439956111635</v>
      </c>
      <c r="J51" s="24">
        <v>13.0851411126353</v>
      </c>
      <c r="K51" s="24">
        <v>13.09190263733165</v>
      </c>
      <c r="L51" s="24">
        <v>13.099224287086749</v>
      </c>
      <c r="M51" s="24">
        <v>13.181107757195651</v>
      </c>
      <c r="N51" s="24">
        <v>13.43091130459465</v>
      </c>
      <c r="O51" s="24">
        <v>13.60419195619485</v>
      </c>
      <c r="P51" s="24">
        <v>13.6446010308212</v>
      </c>
      <c r="Q51" s="24">
        <v>13.662278464640551</v>
      </c>
      <c r="R51" s="24">
        <v>13.806649974135301</v>
      </c>
      <c r="S51" s="24">
        <v>13.95773073299245</v>
      </c>
      <c r="T51" s="24">
        <v>13.9851176602062</v>
      </c>
      <c r="U51" s="24">
        <v>14.121355670128599</v>
      </c>
      <c r="V51" s="24">
        <v>14.246355670128599</v>
      </c>
      <c r="W51" s="24">
        <v>14.246355670128599</v>
      </c>
      <c r="X51" s="24">
        <v>14.2504361772042</v>
      </c>
      <c r="Y51" s="24">
        <v>14.265687015948949</v>
      </c>
      <c r="Z51" s="24">
        <v>14.28448276699045</v>
      </c>
      <c r="AA51" s="24">
        <v>14.2921081863628</v>
      </c>
      <c r="AB51" s="24">
        <v>14.2921081863628</v>
      </c>
      <c r="AC51" s="24">
        <v>14.299733605735199</v>
      </c>
      <c r="AD51" s="24">
        <v>14.312655000972871</v>
      </c>
      <c r="AE51" s="24">
        <v>14.323250873393505</v>
      </c>
      <c r="AF51" s="24">
        <v>14.333854590096863</v>
      </c>
      <c r="AG51" s="24">
        <v>14.344466156890185</v>
      </c>
      <c r="AH51" s="24">
        <v>14.355085579585008</v>
      </c>
    </row>
    <row r="52" spans="1:34">
      <c r="A52" s="6" t="s">
        <v>256</v>
      </c>
      <c r="B52" s="6" t="s">
        <v>944</v>
      </c>
      <c r="C52" s="23">
        <v>17.363273349516021</v>
      </c>
      <c r="D52" s="23">
        <v>16.996491629368659</v>
      </c>
      <c r="E52" s="23">
        <v>15.732167040114009</v>
      </c>
      <c r="F52" s="23">
        <v>13.764072707217309</v>
      </c>
      <c r="G52" s="23">
        <v>12.649984378024305</v>
      </c>
      <c r="H52" s="23">
        <v>12.51534591555591</v>
      </c>
      <c r="I52" s="23">
        <v>12.462839486883187</v>
      </c>
      <c r="J52" s="23">
        <v>12.450401234386764</v>
      </c>
      <c r="K52" s="23">
        <v>12.466654048354801</v>
      </c>
      <c r="L52" s="23">
        <v>12.353701392122474</v>
      </c>
      <c r="M52" s="23">
        <v>12.40464149364972</v>
      </c>
      <c r="N52" s="23">
        <v>12.890920485644513</v>
      </c>
      <c r="O52" s="23">
        <v>13.372042653138227</v>
      </c>
      <c r="P52" s="23">
        <v>13.641699827939874</v>
      </c>
      <c r="Q52" s="23">
        <v>13.703588732629267</v>
      </c>
      <c r="R52" s="23">
        <v>13.863724348945118</v>
      </c>
      <c r="S52" s="23">
        <v>14.016542543488853</v>
      </c>
      <c r="T52" s="23">
        <v>14.000226939836157</v>
      </c>
      <c r="U52" s="23">
        <v>14.150672419301735</v>
      </c>
      <c r="V52" s="23">
        <v>14.36743079076871</v>
      </c>
      <c r="W52" s="23">
        <v>14.549917273940672</v>
      </c>
      <c r="X52" s="23">
        <v>14.81793532782666</v>
      </c>
      <c r="Y52" s="23">
        <v>14.996700077768756</v>
      </c>
      <c r="Z52" s="23">
        <v>15.103039218845083</v>
      </c>
      <c r="AA52" s="23">
        <v>15.145675893599584</v>
      </c>
      <c r="AB52" s="23">
        <v>15.137966366428355</v>
      </c>
      <c r="AC52" s="23">
        <v>15.740460458047165</v>
      </c>
      <c r="AD52" s="23">
        <v>16.3669326956501</v>
      </c>
      <c r="AE52" s="23">
        <v>16.540724154279459</v>
      </c>
      <c r="AF52" s="23">
        <v>16.839381777271523</v>
      </c>
      <c r="AG52" s="23">
        <v>17.14343193174766</v>
      </c>
      <c r="AH52" s="23">
        <v>17.452971984704615</v>
      </c>
    </row>
    <row r="53" spans="1:34">
      <c r="A53" s="6" t="s">
        <v>208</v>
      </c>
      <c r="B53" s="6" t="s">
        <v>944</v>
      </c>
      <c r="C53" s="24">
        <v>19.25407424858907</v>
      </c>
      <c r="D53" s="24">
        <v>18.986054983354226</v>
      </c>
      <c r="E53" s="24">
        <v>17.561261502136112</v>
      </c>
      <c r="F53" s="24">
        <v>14.849730160427523</v>
      </c>
      <c r="G53" s="24">
        <v>13.249266410472572</v>
      </c>
      <c r="H53" s="24">
        <v>13.101928448309664</v>
      </c>
      <c r="I53" s="24">
        <v>13.082665359697186</v>
      </c>
      <c r="J53" s="24">
        <v>13.155676475466315</v>
      </c>
      <c r="K53" s="24">
        <v>13.229733688828127</v>
      </c>
      <c r="L53" s="24">
        <v>13.121718035939889</v>
      </c>
      <c r="M53" s="24">
        <v>13.11196136146239</v>
      </c>
      <c r="N53" s="24">
        <v>13.582357892798257</v>
      </c>
      <c r="O53" s="24">
        <v>14.132670048271688</v>
      </c>
      <c r="P53" s="24">
        <v>14.488557286375306</v>
      </c>
      <c r="Q53" s="24">
        <v>14.647356246967657</v>
      </c>
      <c r="R53" s="24">
        <v>14.938770652299533</v>
      </c>
      <c r="S53" s="24">
        <v>15.186779382595013</v>
      </c>
      <c r="T53" s="24">
        <v>15.230107161380124</v>
      </c>
      <c r="U53" s="24">
        <v>15.445402621287677</v>
      </c>
      <c r="V53" s="24">
        <v>15.747809554395106</v>
      </c>
      <c r="W53" s="24">
        <v>15.986271662973678</v>
      </c>
      <c r="X53" s="24">
        <v>16.267533333545273</v>
      </c>
      <c r="Y53" s="24">
        <v>16.475670944699701</v>
      </c>
      <c r="Z53" s="24">
        <v>16.621154496599175</v>
      </c>
      <c r="AA53" s="24">
        <v>16.726383569932093</v>
      </c>
      <c r="AB53" s="24">
        <v>16.95135215727159</v>
      </c>
      <c r="AC53" s="24">
        <v>17.464738774371504</v>
      </c>
      <c r="AD53" s="24">
        <v>17.778243331093233</v>
      </c>
      <c r="AE53" s="24">
        <v>17.929172622454253</v>
      </c>
      <c r="AF53" s="24">
        <v>18.214590655338313</v>
      </c>
      <c r="AG53" s="24">
        <v>18.504552314144817</v>
      </c>
      <c r="AH53" s="24">
        <v>18.799129929750389</v>
      </c>
    </row>
    <row r="54" spans="1:34">
      <c r="A54" s="6" t="s">
        <v>159</v>
      </c>
      <c r="B54" s="6" t="s">
        <v>944</v>
      </c>
      <c r="C54" s="23">
        <v>19.053385236898027</v>
      </c>
      <c r="D54" s="23">
        <v>18.582875270619517</v>
      </c>
      <c r="E54" s="23">
        <v>16.861645499524286</v>
      </c>
      <c r="F54" s="23">
        <v>14.402223469067732</v>
      </c>
      <c r="G54" s="23">
        <v>13.162484378024306</v>
      </c>
      <c r="H54" s="23">
        <v>13.04034591555591</v>
      </c>
      <c r="I54" s="23">
        <v>12.987839486883189</v>
      </c>
      <c r="J54" s="23">
        <v>12.975401234386762</v>
      </c>
      <c r="K54" s="23">
        <v>12.9916540483548</v>
      </c>
      <c r="L54" s="23">
        <v>12.878701392122476</v>
      </c>
      <c r="M54" s="23">
        <v>12.92964149364972</v>
      </c>
      <c r="N54" s="23">
        <v>13.415920485644513</v>
      </c>
      <c r="O54" s="23">
        <v>13.897042653138225</v>
      </c>
      <c r="P54" s="23">
        <v>14.166699827939873</v>
      </c>
      <c r="Q54" s="23">
        <v>14.228588732629268</v>
      </c>
      <c r="R54" s="23">
        <v>14.388724348945118</v>
      </c>
      <c r="S54" s="23">
        <v>14.541542543488852</v>
      </c>
      <c r="T54" s="23">
        <v>14.518976939836156</v>
      </c>
      <c r="U54" s="23">
        <v>14.663172419301736</v>
      </c>
      <c r="V54" s="23">
        <v>14.879930790768711</v>
      </c>
      <c r="W54" s="23">
        <v>15.062417273940671</v>
      </c>
      <c r="X54" s="23">
        <v>15.33043532782666</v>
      </c>
      <c r="Y54" s="23">
        <v>15.509200077768755</v>
      </c>
      <c r="Z54" s="23">
        <v>15.615539218845083</v>
      </c>
      <c r="AA54" s="23">
        <v>15.658175893599584</v>
      </c>
      <c r="AB54" s="23">
        <v>15.650466366428354</v>
      </c>
      <c r="AC54" s="23">
        <v>16.252960458047166</v>
      </c>
      <c r="AD54" s="23">
        <v>16.875437913212291</v>
      </c>
      <c r="AE54" s="23">
        <v>17.04490142777496</v>
      </c>
      <c r="AF54" s="23">
        <v>17.342801285163578</v>
      </c>
      <c r="AG54" s="23">
        <v>17.645907645236193</v>
      </c>
      <c r="AH54" s="23">
        <v>17.954311503908134</v>
      </c>
    </row>
    <row r="55" spans="1:34">
      <c r="A55" s="6" t="s">
        <v>140</v>
      </c>
      <c r="B55" s="6" t="s">
        <v>944</v>
      </c>
      <c r="C55" s="24">
        <v>17.827392565678924</v>
      </c>
      <c r="D55" s="24">
        <v>17.049464464920533</v>
      </c>
      <c r="E55" s="24">
        <v>15.794891739310096</v>
      </c>
      <c r="F55" s="24">
        <v>14.352579246031073</v>
      </c>
      <c r="G55" s="24">
        <v>13.3731727155964</v>
      </c>
      <c r="H55" s="24">
        <v>13.322944233191901</v>
      </c>
      <c r="I55" s="24">
        <v>13.27172031495755</v>
      </c>
      <c r="J55" s="24">
        <v>13.2263079241262</v>
      </c>
      <c r="K55" s="24">
        <v>13.229104793994701</v>
      </c>
      <c r="L55" s="24">
        <v>13.236687717907349</v>
      </c>
      <c r="M55" s="24">
        <v>13.32119011728685</v>
      </c>
      <c r="N55" s="24">
        <v>13.561477794602851</v>
      </c>
      <c r="O55" s="24">
        <v>13.7178258791781</v>
      </c>
      <c r="P55" s="24">
        <v>13.74490918120595</v>
      </c>
      <c r="Q55" s="24">
        <v>13.746165694084901</v>
      </c>
      <c r="R55" s="24">
        <v>13.871165694084901</v>
      </c>
      <c r="S55" s="24">
        <v>13.99365266832695</v>
      </c>
      <c r="T55" s="24">
        <v>13.992396155448001</v>
      </c>
      <c r="U55" s="24">
        <v>14.118652668327</v>
      </c>
      <c r="V55" s="24">
        <v>14.2442809247665</v>
      </c>
      <c r="W55" s="24">
        <v>14.246165694084951</v>
      </c>
      <c r="X55" s="24">
        <v>14.2480504634034</v>
      </c>
      <c r="Y55" s="24">
        <v>14.246165694084951</v>
      </c>
      <c r="Z55" s="24">
        <v>14.2430244118875</v>
      </c>
      <c r="AA55" s="24">
        <v>14.241139642569051</v>
      </c>
      <c r="AB55" s="24">
        <v>14.240511386129601</v>
      </c>
      <c r="AC55" s="24">
        <v>14.24239615544805</v>
      </c>
      <c r="AD55" s="24">
        <v>14.243904030744361</v>
      </c>
      <c r="AE55" s="24">
        <v>14.243150262644807</v>
      </c>
      <c r="AF55" s="24">
        <v>14.242396534433638</v>
      </c>
      <c r="AG55" s="24">
        <v>14.241642846108746</v>
      </c>
      <c r="AH55" s="24">
        <v>14.240889197668018</v>
      </c>
    </row>
    <row r="56" spans="1:34">
      <c r="A56" s="6" t="s">
        <v>144</v>
      </c>
      <c r="B56" s="6" t="s">
        <v>944</v>
      </c>
      <c r="C56" s="23">
        <v>17.827392565678924</v>
      </c>
      <c r="D56" s="23">
        <v>17.049464464920533</v>
      </c>
      <c r="E56" s="23">
        <v>15.794891739310096</v>
      </c>
      <c r="F56" s="23">
        <v>14.352579246031073</v>
      </c>
      <c r="G56" s="23">
        <v>13.3731727155964</v>
      </c>
      <c r="H56" s="23">
        <v>13.322944233191901</v>
      </c>
      <c r="I56" s="23">
        <v>13.27172031495755</v>
      </c>
      <c r="J56" s="23">
        <v>13.2263079241262</v>
      </c>
      <c r="K56" s="23">
        <v>13.229104793994701</v>
      </c>
      <c r="L56" s="23">
        <v>13.236687717907349</v>
      </c>
      <c r="M56" s="23">
        <v>13.32119011728685</v>
      </c>
      <c r="N56" s="23">
        <v>13.561477794602851</v>
      </c>
      <c r="O56" s="23">
        <v>13.7178258791781</v>
      </c>
      <c r="P56" s="23">
        <v>13.74490918120595</v>
      </c>
      <c r="Q56" s="23">
        <v>13.746165694084901</v>
      </c>
      <c r="R56" s="23">
        <v>13.871165694084901</v>
      </c>
      <c r="S56" s="23">
        <v>13.99365266832695</v>
      </c>
      <c r="T56" s="23">
        <v>13.992396155448001</v>
      </c>
      <c r="U56" s="23">
        <v>14.118652668327</v>
      </c>
      <c r="V56" s="23">
        <v>14.2442809247665</v>
      </c>
      <c r="W56" s="23">
        <v>14.246165694084951</v>
      </c>
      <c r="X56" s="23">
        <v>14.2480504634034</v>
      </c>
      <c r="Y56" s="23">
        <v>14.246165694084951</v>
      </c>
      <c r="Z56" s="23">
        <v>14.2430244118875</v>
      </c>
      <c r="AA56" s="23">
        <v>14.241139642569051</v>
      </c>
      <c r="AB56" s="23">
        <v>14.240511386129601</v>
      </c>
      <c r="AC56" s="23">
        <v>14.24239615544805</v>
      </c>
      <c r="AD56" s="23">
        <v>14.243904030744361</v>
      </c>
      <c r="AE56" s="23">
        <v>14.243150262644807</v>
      </c>
      <c r="AF56" s="23">
        <v>14.242396534433638</v>
      </c>
      <c r="AG56" s="23">
        <v>14.241642846108746</v>
      </c>
      <c r="AH56" s="23">
        <v>14.240889197668018</v>
      </c>
    </row>
    <row r="57" spans="1:34">
      <c r="A57" s="6" t="s">
        <v>121</v>
      </c>
      <c r="B57" s="6" t="s">
        <v>944</v>
      </c>
      <c r="C57" s="24">
        <v>19.645296155054059</v>
      </c>
      <c r="D57" s="24">
        <v>19.215867762107315</v>
      </c>
      <c r="E57" s="24">
        <v>17.408048565952456</v>
      </c>
      <c r="F57" s="24">
        <v>14.93943850442202</v>
      </c>
      <c r="G57" s="24">
        <v>13.792817955844907</v>
      </c>
      <c r="H57" s="24">
        <v>13.551537799993724</v>
      </c>
      <c r="I57" s="24">
        <v>13.304233475849873</v>
      </c>
      <c r="J57" s="24">
        <v>13.263209261338313</v>
      </c>
      <c r="K57" s="24">
        <v>13.399306617507982</v>
      </c>
      <c r="L57" s="24">
        <v>13.487482760636849</v>
      </c>
      <c r="M57" s="24">
        <v>13.691045438850676</v>
      </c>
      <c r="N57" s="24">
        <v>14.183173298023696</v>
      </c>
      <c r="O57" s="24">
        <v>14.652964494814066</v>
      </c>
      <c r="P57" s="24">
        <v>14.894036012157645</v>
      </c>
      <c r="Q57" s="24">
        <v>14.936223195990548</v>
      </c>
      <c r="R57" s="24">
        <v>15.070095514600508</v>
      </c>
      <c r="S57" s="24">
        <v>15.211065045040936</v>
      </c>
      <c r="T57" s="24">
        <v>15.130375390409965</v>
      </c>
      <c r="U57" s="24">
        <v>15.193742433296231</v>
      </c>
      <c r="V57" s="24">
        <v>15.390928641286203</v>
      </c>
      <c r="W57" s="24">
        <v>15.520520649272445</v>
      </c>
      <c r="X57" s="24">
        <v>15.698357558701117</v>
      </c>
      <c r="Y57" s="24">
        <v>15.848919362279279</v>
      </c>
      <c r="Z57" s="24">
        <v>16.037360713362606</v>
      </c>
      <c r="AA57" s="24">
        <v>16.17711398124748</v>
      </c>
      <c r="AB57" s="24">
        <v>16.396804798013221</v>
      </c>
      <c r="AC57" s="24">
        <v>16.958910277181023</v>
      </c>
      <c r="AD57" s="24">
        <v>17.3508191986353</v>
      </c>
      <c r="AE57" s="24">
        <v>17.546597956564376</v>
      </c>
      <c r="AF57" s="24">
        <v>17.87513039802824</v>
      </c>
      <c r="AG57" s="24">
        <v>18.209814092593213</v>
      </c>
      <c r="AH57" s="24">
        <v>18.550764212796121</v>
      </c>
    </row>
    <row r="58" spans="1:34">
      <c r="A58" s="6" t="s">
        <v>91</v>
      </c>
      <c r="B58" s="6" t="s">
        <v>944</v>
      </c>
      <c r="C58" s="23">
        <v>13.967265253989849</v>
      </c>
      <c r="D58" s="23">
        <v>13.767691669533965</v>
      </c>
      <c r="E58" s="23">
        <v>13.45819993607364</v>
      </c>
      <c r="F58" s="23">
        <v>12.373879146731451</v>
      </c>
      <c r="G58" s="23">
        <v>11.38573784438605</v>
      </c>
      <c r="H58" s="23">
        <v>11.3355093619816</v>
      </c>
      <c r="I58" s="23">
        <v>11.284913700186699</v>
      </c>
      <c r="J58" s="23">
        <v>11.238873052915849</v>
      </c>
      <c r="K58" s="23">
        <v>11.238528640586949</v>
      </c>
      <c r="L58" s="23">
        <v>11.242342025862701</v>
      </c>
      <c r="M58" s="23">
        <v>11.324959655923749</v>
      </c>
      <c r="N58" s="23">
        <v>11.56587558967925</v>
      </c>
      <c r="O58" s="23">
        <v>11.721595417814999</v>
      </c>
      <c r="P58" s="23">
        <v>11.746793950524401</v>
      </c>
      <c r="Q58" s="23">
        <v>11.746793950524401</v>
      </c>
      <c r="R58" s="23">
        <v>11.871793950524401</v>
      </c>
      <c r="S58" s="23">
        <v>11.996793950524401</v>
      </c>
      <c r="T58" s="23">
        <v>11.996793950524401</v>
      </c>
      <c r="U58" s="23">
        <v>12.121793950524401</v>
      </c>
      <c r="V58" s="23">
        <v>12.246793950524401</v>
      </c>
      <c r="W58" s="23">
        <v>12.246793950524401</v>
      </c>
      <c r="X58" s="23">
        <v>12.246793950524401</v>
      </c>
      <c r="Y58" s="23">
        <v>12.246793950524401</v>
      </c>
      <c r="Z58" s="23">
        <v>12.246793950524401</v>
      </c>
      <c r="AA58" s="23">
        <v>12.246793950524401</v>
      </c>
      <c r="AB58" s="23">
        <v>12.246793950524401</v>
      </c>
      <c r="AC58" s="23">
        <v>12.246793950524401</v>
      </c>
      <c r="AD58" s="23">
        <v>12.246793950524401</v>
      </c>
      <c r="AE58" s="23">
        <v>12.246793950524401</v>
      </c>
      <c r="AF58" s="23">
        <v>12.246793950524401</v>
      </c>
      <c r="AG58" s="23">
        <v>12.246793950524401</v>
      </c>
      <c r="AH58" s="23">
        <v>12.246793950524401</v>
      </c>
    </row>
    <row r="59" spans="1:34">
      <c r="A59" s="6" t="s">
        <v>95</v>
      </c>
      <c r="B59" s="6" t="s">
        <v>944</v>
      </c>
      <c r="C59" s="24">
        <v>13.967265253989849</v>
      </c>
      <c r="D59" s="24">
        <v>13.767691669533965</v>
      </c>
      <c r="E59" s="24">
        <v>13.45819993607364</v>
      </c>
      <c r="F59" s="24">
        <v>12.373879146731451</v>
      </c>
      <c r="G59" s="24">
        <v>11.38573784438605</v>
      </c>
      <c r="H59" s="24">
        <v>11.3355093619816</v>
      </c>
      <c r="I59" s="24">
        <v>11.284913700186699</v>
      </c>
      <c r="J59" s="24">
        <v>11.238873052915849</v>
      </c>
      <c r="K59" s="24">
        <v>11.238528640586949</v>
      </c>
      <c r="L59" s="24">
        <v>11.242342025862701</v>
      </c>
      <c r="M59" s="24">
        <v>11.324959655923749</v>
      </c>
      <c r="N59" s="24">
        <v>11.56587558967925</v>
      </c>
      <c r="O59" s="24">
        <v>11.721595417814999</v>
      </c>
      <c r="P59" s="24">
        <v>11.746793950524401</v>
      </c>
      <c r="Q59" s="24">
        <v>11.746793950524401</v>
      </c>
      <c r="R59" s="24">
        <v>11.871793950524401</v>
      </c>
      <c r="S59" s="24">
        <v>11.996793950524401</v>
      </c>
      <c r="T59" s="24">
        <v>11.996793950524401</v>
      </c>
      <c r="U59" s="24">
        <v>12.121793950524401</v>
      </c>
      <c r="V59" s="24">
        <v>12.246793950524401</v>
      </c>
      <c r="W59" s="24">
        <v>12.246793950524401</v>
      </c>
      <c r="X59" s="24">
        <v>12.246793950524401</v>
      </c>
      <c r="Y59" s="24">
        <v>12.246793950524401</v>
      </c>
      <c r="Z59" s="24">
        <v>12.246793950524401</v>
      </c>
      <c r="AA59" s="24">
        <v>12.246793950524401</v>
      </c>
      <c r="AB59" s="24">
        <v>12.246793950524401</v>
      </c>
      <c r="AC59" s="24">
        <v>12.246793950524401</v>
      </c>
      <c r="AD59" s="24">
        <v>12.246793950524401</v>
      </c>
      <c r="AE59" s="24">
        <v>12.246793950524401</v>
      </c>
      <c r="AF59" s="24">
        <v>12.246793950524401</v>
      </c>
      <c r="AG59" s="24">
        <v>12.246793950524401</v>
      </c>
      <c r="AH59" s="24">
        <v>12.246793950524401</v>
      </c>
    </row>
    <row r="60" spans="1:34">
      <c r="A60" s="6" t="s">
        <v>164</v>
      </c>
      <c r="B60" s="6" t="s">
        <v>944</v>
      </c>
      <c r="C60" s="23">
        <v>19.053385236898027</v>
      </c>
      <c r="D60" s="23">
        <v>18.582875270619517</v>
      </c>
      <c r="E60" s="23">
        <v>16.861645499524286</v>
      </c>
      <c r="F60" s="23">
        <v>14.402223469067732</v>
      </c>
      <c r="G60" s="23">
        <v>13.162484378024306</v>
      </c>
      <c r="H60" s="23">
        <v>13.04034591555591</v>
      </c>
      <c r="I60" s="23">
        <v>12.987839486883189</v>
      </c>
      <c r="J60" s="23">
        <v>12.975401234386762</v>
      </c>
      <c r="K60" s="23">
        <v>12.9916540483548</v>
      </c>
      <c r="L60" s="23">
        <v>12.878701392122476</v>
      </c>
      <c r="M60" s="23">
        <v>12.92964149364972</v>
      </c>
      <c r="N60" s="23">
        <v>13.415920485644513</v>
      </c>
      <c r="O60" s="23">
        <v>13.897042653138225</v>
      </c>
      <c r="P60" s="23">
        <v>14.166699827939873</v>
      </c>
      <c r="Q60" s="23">
        <v>14.228588732629268</v>
      </c>
      <c r="R60" s="23">
        <v>14.388724348945118</v>
      </c>
      <c r="S60" s="23">
        <v>14.541542543488852</v>
      </c>
      <c r="T60" s="23">
        <v>14.518976939836156</v>
      </c>
      <c r="U60" s="23">
        <v>14.663172419301736</v>
      </c>
      <c r="V60" s="23">
        <v>14.879930790768711</v>
      </c>
      <c r="W60" s="23">
        <v>15.062417273940671</v>
      </c>
      <c r="X60" s="23">
        <v>15.33043532782666</v>
      </c>
      <c r="Y60" s="23">
        <v>15.509200077768755</v>
      </c>
      <c r="Z60" s="23">
        <v>15.615539218845083</v>
      </c>
      <c r="AA60" s="23">
        <v>15.658175893599584</v>
      </c>
      <c r="AB60" s="23">
        <v>15.650466366428354</v>
      </c>
      <c r="AC60" s="23">
        <v>16.252960458047166</v>
      </c>
      <c r="AD60" s="23">
        <v>16.875437913212291</v>
      </c>
      <c r="AE60" s="23">
        <v>17.04490142777496</v>
      </c>
      <c r="AF60" s="23">
        <v>17.342801285163578</v>
      </c>
      <c r="AG60" s="23">
        <v>17.645907645236193</v>
      </c>
      <c r="AH60" s="23">
        <v>17.954311503908134</v>
      </c>
    </row>
    <row r="61" spans="1:34">
      <c r="A61" s="6" t="s">
        <v>168</v>
      </c>
      <c r="B61" s="6" t="s">
        <v>944</v>
      </c>
      <c r="C61" s="24">
        <v>17.363273349516021</v>
      </c>
      <c r="D61" s="24">
        <v>16.996491629368659</v>
      </c>
      <c r="E61" s="24">
        <v>15.732167040114009</v>
      </c>
      <c r="F61" s="24">
        <v>13.764072707217309</v>
      </c>
      <c r="G61" s="24">
        <v>12.649984378024305</v>
      </c>
      <c r="H61" s="24">
        <v>12.51534591555591</v>
      </c>
      <c r="I61" s="24">
        <v>12.462839486883187</v>
      </c>
      <c r="J61" s="24">
        <v>12.450401234386764</v>
      </c>
      <c r="K61" s="24">
        <v>12.466654048354801</v>
      </c>
      <c r="L61" s="24">
        <v>12.353701392122474</v>
      </c>
      <c r="M61" s="24">
        <v>12.40464149364972</v>
      </c>
      <c r="N61" s="24">
        <v>12.890920485644513</v>
      </c>
      <c r="O61" s="24">
        <v>13.372042653138227</v>
      </c>
      <c r="P61" s="24">
        <v>13.641699827939874</v>
      </c>
      <c r="Q61" s="24">
        <v>13.703588732629267</v>
      </c>
      <c r="R61" s="24">
        <v>13.863724348945118</v>
      </c>
      <c r="S61" s="24">
        <v>14.016542543488853</v>
      </c>
      <c r="T61" s="24">
        <v>14.000226939836157</v>
      </c>
      <c r="U61" s="24">
        <v>14.150672419301735</v>
      </c>
      <c r="V61" s="24">
        <v>14.36743079076871</v>
      </c>
      <c r="W61" s="24">
        <v>14.549917273940672</v>
      </c>
      <c r="X61" s="24">
        <v>14.81793532782666</v>
      </c>
      <c r="Y61" s="24">
        <v>14.996700077768756</v>
      </c>
      <c r="Z61" s="24">
        <v>15.103039218845083</v>
      </c>
      <c r="AA61" s="24">
        <v>15.145675893599584</v>
      </c>
      <c r="AB61" s="24">
        <v>15.137966366428355</v>
      </c>
      <c r="AC61" s="24">
        <v>15.740460458047165</v>
      </c>
      <c r="AD61" s="24">
        <v>16.3669326956501</v>
      </c>
      <c r="AE61" s="24">
        <v>16.540724154279459</v>
      </c>
      <c r="AF61" s="24">
        <v>16.839381777271523</v>
      </c>
      <c r="AG61" s="24">
        <v>17.14343193174766</v>
      </c>
      <c r="AH61" s="24">
        <v>17.452971984704615</v>
      </c>
    </row>
    <row r="62" spans="1:34">
      <c r="A62" s="6" t="s">
        <v>217</v>
      </c>
      <c r="B62" s="6" t="s">
        <v>944</v>
      </c>
      <c r="C62" s="23">
        <v>16.627766798042217</v>
      </c>
      <c r="D62" s="23">
        <v>16.426338016263827</v>
      </c>
      <c r="E62" s="23">
        <v>15.39787276706206</v>
      </c>
      <c r="F62" s="23">
        <v>13.41405466717044</v>
      </c>
      <c r="G62" s="23">
        <v>12.185623910472573</v>
      </c>
      <c r="H62" s="23">
        <v>12.012343448309654</v>
      </c>
      <c r="I62" s="23">
        <v>11.993080359697174</v>
      </c>
      <c r="J62" s="23">
        <v>12.066091475466301</v>
      </c>
      <c r="K62" s="23">
        <v>12.140148688828109</v>
      </c>
      <c r="L62" s="23">
        <v>12.032133035939868</v>
      </c>
      <c r="M62" s="23">
        <v>12.022376361462371</v>
      </c>
      <c r="N62" s="23">
        <v>12.492772892798257</v>
      </c>
      <c r="O62" s="23">
        <v>13.043085048271688</v>
      </c>
      <c r="P62" s="23">
        <v>13.398972286375306</v>
      </c>
      <c r="Q62" s="23">
        <v>13.557771246967658</v>
      </c>
      <c r="R62" s="23">
        <v>13.849185652299532</v>
      </c>
      <c r="S62" s="23">
        <v>14.097194382595013</v>
      </c>
      <c r="T62" s="23">
        <v>14.153493411380122</v>
      </c>
      <c r="U62" s="23">
        <v>14.381760121287675</v>
      </c>
      <c r="V62" s="23">
        <v>14.684167054395104</v>
      </c>
      <c r="W62" s="23">
        <v>14.922629162973676</v>
      </c>
      <c r="X62" s="23">
        <v>15.203890833545275</v>
      </c>
      <c r="Y62" s="23">
        <v>15.412028444699702</v>
      </c>
      <c r="Z62" s="23">
        <v>15.544834949301521</v>
      </c>
      <c r="AA62" s="23">
        <v>15.643996271018128</v>
      </c>
      <c r="AB62" s="23">
        <v>15.881354368154604</v>
      </c>
      <c r="AC62" s="23">
        <v>16.386339604774903</v>
      </c>
      <c r="AD62" s="23">
        <v>16.690952529716242</v>
      </c>
      <c r="AE62" s="23">
        <v>16.844521747043828</v>
      </c>
      <c r="AF62" s="23">
        <v>17.124696689971927</v>
      </c>
      <c r="AG62" s="23">
        <v>17.409531782937151</v>
      </c>
      <c r="AH62" s="23">
        <v>17.699104538218577</v>
      </c>
    </row>
    <row r="63" spans="1:34">
      <c r="A63" s="6" t="s">
        <v>222</v>
      </c>
      <c r="B63" s="6" t="s">
        <v>944</v>
      </c>
      <c r="C63" s="24">
        <v>16.627766798042217</v>
      </c>
      <c r="D63" s="24">
        <v>16.426338016263827</v>
      </c>
      <c r="E63" s="24">
        <v>15.39787276706206</v>
      </c>
      <c r="F63" s="24">
        <v>13.41405466717044</v>
      </c>
      <c r="G63" s="24">
        <v>12.185623910472573</v>
      </c>
      <c r="H63" s="24">
        <v>12.012343448309654</v>
      </c>
      <c r="I63" s="24">
        <v>11.993080359697174</v>
      </c>
      <c r="J63" s="24">
        <v>12.066091475466301</v>
      </c>
      <c r="K63" s="24">
        <v>12.140148688828109</v>
      </c>
      <c r="L63" s="24">
        <v>12.032133035939868</v>
      </c>
      <c r="M63" s="24">
        <v>12.022376361462371</v>
      </c>
      <c r="N63" s="24">
        <v>12.492772892798257</v>
      </c>
      <c r="O63" s="24">
        <v>13.043085048271688</v>
      </c>
      <c r="P63" s="24">
        <v>13.398972286375306</v>
      </c>
      <c r="Q63" s="24">
        <v>13.557771246967658</v>
      </c>
      <c r="R63" s="24">
        <v>13.849185652299532</v>
      </c>
      <c r="S63" s="24">
        <v>14.097194382595013</v>
      </c>
      <c r="T63" s="24">
        <v>14.153493411380122</v>
      </c>
      <c r="U63" s="24">
        <v>14.381760121287675</v>
      </c>
      <c r="V63" s="24">
        <v>14.684167054395104</v>
      </c>
      <c r="W63" s="24">
        <v>14.922629162973676</v>
      </c>
      <c r="X63" s="24">
        <v>15.203890833545275</v>
      </c>
      <c r="Y63" s="24">
        <v>15.412028444699702</v>
      </c>
      <c r="Z63" s="24">
        <v>15.544834949301521</v>
      </c>
      <c r="AA63" s="24">
        <v>15.643996271018128</v>
      </c>
      <c r="AB63" s="24">
        <v>15.881354368154604</v>
      </c>
      <c r="AC63" s="24">
        <v>16.386339604774903</v>
      </c>
      <c r="AD63" s="24">
        <v>16.690952529716242</v>
      </c>
      <c r="AE63" s="24">
        <v>16.844521747043828</v>
      </c>
      <c r="AF63" s="24">
        <v>17.124696689971927</v>
      </c>
      <c r="AG63" s="24">
        <v>17.409531782937151</v>
      </c>
      <c r="AH63" s="24">
        <v>17.699104538218577</v>
      </c>
    </row>
    <row r="64" spans="1:34">
      <c r="A64" s="6" t="s">
        <v>802</v>
      </c>
      <c r="B64" s="6" t="s">
        <v>944</v>
      </c>
      <c r="C64" s="23">
        <v>19.645296155054059</v>
      </c>
      <c r="D64" s="23">
        <v>19.215867762107315</v>
      </c>
      <c r="E64" s="23">
        <v>17.408048565952456</v>
      </c>
      <c r="F64" s="23">
        <v>14.93943850442202</v>
      </c>
      <c r="G64" s="23">
        <v>13.792817955844907</v>
      </c>
      <c r="H64" s="23">
        <v>13.551537799993724</v>
      </c>
      <c r="I64" s="23">
        <v>13.304233475849873</v>
      </c>
      <c r="J64" s="23">
        <v>13.263209261338313</v>
      </c>
      <c r="K64" s="23">
        <v>13.399306617507982</v>
      </c>
      <c r="L64" s="23">
        <v>13.487482760636849</v>
      </c>
      <c r="M64" s="23">
        <v>13.691045438850676</v>
      </c>
      <c r="N64" s="23">
        <v>14.183173298023696</v>
      </c>
      <c r="O64" s="23">
        <v>14.652964494814066</v>
      </c>
      <c r="P64" s="23">
        <v>14.894036012157645</v>
      </c>
      <c r="Q64" s="23">
        <v>14.936223195990548</v>
      </c>
      <c r="R64" s="23">
        <v>15.070095514600508</v>
      </c>
      <c r="S64" s="23">
        <v>15.211065045040936</v>
      </c>
      <c r="T64" s="23">
        <v>15.130375390409965</v>
      </c>
      <c r="U64" s="23">
        <v>15.193742433296231</v>
      </c>
      <c r="V64" s="23">
        <v>15.390928641286203</v>
      </c>
      <c r="W64" s="23">
        <v>15.520520649272445</v>
      </c>
      <c r="X64" s="23">
        <v>15.698357558701117</v>
      </c>
      <c r="Y64" s="23">
        <v>15.848919362279279</v>
      </c>
      <c r="Z64" s="23">
        <v>16.037360713362606</v>
      </c>
      <c r="AA64" s="23">
        <v>16.17711398124748</v>
      </c>
      <c r="AB64" s="23">
        <v>16.396804798013221</v>
      </c>
      <c r="AC64" s="23">
        <v>16.958910277181023</v>
      </c>
      <c r="AD64" s="23">
        <v>17.3508191986353</v>
      </c>
      <c r="AE64" s="23">
        <v>17.546597956564376</v>
      </c>
      <c r="AF64" s="23">
        <v>17.87513039802824</v>
      </c>
      <c r="AG64" s="23">
        <v>18.209814092593213</v>
      </c>
      <c r="AH64" s="23">
        <v>18.550764212796121</v>
      </c>
    </row>
    <row r="65" spans="1:34">
      <c r="A65" s="6" t="s">
        <v>182</v>
      </c>
      <c r="B65" s="6" t="s">
        <v>944</v>
      </c>
      <c r="C65" s="24">
        <v>17.6415514888131</v>
      </c>
      <c r="D65" s="24">
        <v>17.43761291245508</v>
      </c>
      <c r="E65" s="24">
        <v>16.400115199948658</v>
      </c>
      <c r="F65" s="24">
        <v>14.130038653614079</v>
      </c>
      <c r="G65" s="24">
        <v>12.649984378024305</v>
      </c>
      <c r="H65" s="24">
        <v>12.51534591555591</v>
      </c>
      <c r="I65" s="24">
        <v>12.462839486883187</v>
      </c>
      <c r="J65" s="24">
        <v>12.450401234386764</v>
      </c>
      <c r="K65" s="24">
        <v>12.466654048354801</v>
      </c>
      <c r="L65" s="24">
        <v>12.353701392122474</v>
      </c>
      <c r="M65" s="24">
        <v>12.40464149364972</v>
      </c>
      <c r="N65" s="24">
        <v>12.890920485644513</v>
      </c>
      <c r="O65" s="24">
        <v>13.372042653138227</v>
      </c>
      <c r="P65" s="24">
        <v>13.641699827939874</v>
      </c>
      <c r="Q65" s="24">
        <v>13.703588732629267</v>
      </c>
      <c r="R65" s="24">
        <v>13.863724348945118</v>
      </c>
      <c r="S65" s="24">
        <v>14.016542543488853</v>
      </c>
      <c r="T65" s="24">
        <v>14.000226939836157</v>
      </c>
      <c r="U65" s="24">
        <v>14.150672419301735</v>
      </c>
      <c r="V65" s="24">
        <v>14.36743079076871</v>
      </c>
      <c r="W65" s="24">
        <v>14.549917273940672</v>
      </c>
      <c r="X65" s="24">
        <v>14.81793532782666</v>
      </c>
      <c r="Y65" s="24">
        <v>14.996700077768756</v>
      </c>
      <c r="Z65" s="24">
        <v>15.103039218845083</v>
      </c>
      <c r="AA65" s="24">
        <v>15.145675893599584</v>
      </c>
      <c r="AB65" s="24">
        <v>15.137966366428355</v>
      </c>
      <c r="AC65" s="24">
        <v>15.740460458047165</v>
      </c>
      <c r="AD65" s="24">
        <v>16.3669326956501</v>
      </c>
      <c r="AE65" s="24">
        <v>16.540724154279459</v>
      </c>
      <c r="AF65" s="24">
        <v>16.839381777271523</v>
      </c>
      <c r="AG65" s="24">
        <v>17.14343193174766</v>
      </c>
      <c r="AH65" s="24">
        <v>17.452971984704615</v>
      </c>
    </row>
    <row r="66" spans="1:34">
      <c r="A66" s="6" t="s">
        <v>226</v>
      </c>
      <c r="B66" s="6" t="s">
        <v>944</v>
      </c>
      <c r="C66" s="23">
        <v>18.716374248589069</v>
      </c>
      <c r="D66" s="23">
        <v>18.448354983354225</v>
      </c>
      <c r="E66" s="23">
        <v>17.023561502136111</v>
      </c>
      <c r="F66" s="23">
        <v>14.312030160427522</v>
      </c>
      <c r="G66" s="23">
        <v>12.698123910472573</v>
      </c>
      <c r="H66" s="23">
        <v>12.537343448309652</v>
      </c>
      <c r="I66" s="23">
        <v>12.518080359697176</v>
      </c>
      <c r="J66" s="23">
        <v>12.5910914754663</v>
      </c>
      <c r="K66" s="23">
        <v>12.66514868882811</v>
      </c>
      <c r="L66" s="23">
        <v>12.557133035939867</v>
      </c>
      <c r="M66" s="23">
        <v>12.547376361462369</v>
      </c>
      <c r="N66" s="23">
        <v>13.017772892798257</v>
      </c>
      <c r="O66" s="23">
        <v>13.568085048271687</v>
      </c>
      <c r="P66" s="23">
        <v>13.923972286375307</v>
      </c>
      <c r="Q66" s="23">
        <v>14.082771246967658</v>
      </c>
      <c r="R66" s="23">
        <v>14.374185652299534</v>
      </c>
      <c r="S66" s="23">
        <v>14.622194382595012</v>
      </c>
      <c r="T66" s="23">
        <v>14.672243411380123</v>
      </c>
      <c r="U66" s="23">
        <v>14.894260121287676</v>
      </c>
      <c r="V66" s="23">
        <v>15.196667054395105</v>
      </c>
      <c r="W66" s="23">
        <v>15.435129162973677</v>
      </c>
      <c r="X66" s="23">
        <v>15.716390833545276</v>
      </c>
      <c r="Y66" s="23">
        <v>15.924528444699702</v>
      </c>
      <c r="Z66" s="23">
        <v>16.05733494930152</v>
      </c>
      <c r="AA66" s="23">
        <v>16.156496271018128</v>
      </c>
      <c r="AB66" s="23">
        <v>16.393854368154607</v>
      </c>
      <c r="AC66" s="23">
        <v>16.898839604774906</v>
      </c>
      <c r="AD66" s="23">
        <v>17.19949503287009</v>
      </c>
      <c r="AE66" s="23">
        <v>17.348824791799821</v>
      </c>
      <c r="AF66" s="23">
        <v>17.628358964138819</v>
      </c>
      <c r="AG66" s="23">
        <v>17.91239715069451</v>
      </c>
      <c r="AH66" s="23">
        <v>18.201011922716042</v>
      </c>
    </row>
    <row r="67" spans="1:34">
      <c r="A67" s="6" t="s">
        <v>186</v>
      </c>
      <c r="B67" s="6" t="s">
        <v>944</v>
      </c>
      <c r="C67" s="24">
        <v>19.053385236898027</v>
      </c>
      <c r="D67" s="24">
        <v>18.582875270619517</v>
      </c>
      <c r="E67" s="24">
        <v>16.861645499524286</v>
      </c>
      <c r="F67" s="24">
        <v>14.402223469067732</v>
      </c>
      <c r="G67" s="24">
        <v>13.162484378024306</v>
      </c>
      <c r="H67" s="24">
        <v>13.04034591555591</v>
      </c>
      <c r="I67" s="24">
        <v>12.987839486883189</v>
      </c>
      <c r="J67" s="24">
        <v>12.975401234386762</v>
      </c>
      <c r="K67" s="24">
        <v>12.9916540483548</v>
      </c>
      <c r="L67" s="24">
        <v>12.878701392122476</v>
      </c>
      <c r="M67" s="24">
        <v>12.92964149364972</v>
      </c>
      <c r="N67" s="24">
        <v>13.415920485644513</v>
      </c>
      <c r="O67" s="24">
        <v>13.897042653138225</v>
      </c>
      <c r="P67" s="24">
        <v>14.166699827939873</v>
      </c>
      <c r="Q67" s="24">
        <v>14.228588732629268</v>
      </c>
      <c r="R67" s="24">
        <v>14.388724348945118</v>
      </c>
      <c r="S67" s="24">
        <v>14.541542543488852</v>
      </c>
      <c r="T67" s="24">
        <v>14.518976939836156</v>
      </c>
      <c r="U67" s="24">
        <v>14.663172419301736</v>
      </c>
      <c r="V67" s="24">
        <v>14.879930790768711</v>
      </c>
      <c r="W67" s="24">
        <v>15.062417273940671</v>
      </c>
      <c r="X67" s="24">
        <v>15.33043532782666</v>
      </c>
      <c r="Y67" s="24">
        <v>15.509200077768755</v>
      </c>
      <c r="Z67" s="24">
        <v>15.615539218845083</v>
      </c>
      <c r="AA67" s="24">
        <v>15.658175893599584</v>
      </c>
      <c r="AB67" s="24">
        <v>15.650466366428354</v>
      </c>
      <c r="AC67" s="24">
        <v>16.252960458047166</v>
      </c>
      <c r="AD67" s="24">
        <v>16.875437913212291</v>
      </c>
      <c r="AE67" s="24">
        <v>17.04490142777496</v>
      </c>
      <c r="AF67" s="24">
        <v>17.342801285163578</v>
      </c>
      <c r="AG67" s="24">
        <v>17.645907645236193</v>
      </c>
      <c r="AH67" s="24">
        <v>17.954311503908134</v>
      </c>
    </row>
    <row r="68" spans="1:34">
      <c r="A68" s="6" t="s">
        <v>229</v>
      </c>
      <c r="B68" s="6" t="s">
        <v>944</v>
      </c>
      <c r="C68" s="23">
        <v>17.2221460528101</v>
      </c>
      <c r="D68" s="23">
        <v>17.03080554166268</v>
      </c>
      <c r="E68" s="23">
        <v>16.005710547157761</v>
      </c>
      <c r="F68" s="23">
        <v>13.920022430694981</v>
      </c>
      <c r="G68" s="23">
        <v>12.62159676746816</v>
      </c>
      <c r="H68" s="23">
        <v>12.472370899413285</v>
      </c>
      <c r="I68" s="23">
        <v>12.450955310800754</v>
      </c>
      <c r="J68" s="23">
        <v>12.501515220731566</v>
      </c>
      <c r="K68" s="23">
        <v>12.542674637569597</v>
      </c>
      <c r="L68" s="23">
        <v>12.346837722426166</v>
      </c>
      <c r="M68" s="23">
        <v>12.267701588954543</v>
      </c>
      <c r="N68" s="23">
        <v>12.727655873613031</v>
      </c>
      <c r="O68" s="23">
        <v>13.259530569833416</v>
      </c>
      <c r="P68" s="23">
        <v>13.613370307936981</v>
      </c>
      <c r="Q68" s="23">
        <v>13.770121768529386</v>
      </c>
      <c r="R68" s="23">
        <v>14.059436173861313</v>
      </c>
      <c r="S68" s="23">
        <v>14.305397404156739</v>
      </c>
      <c r="T68" s="23">
        <v>14.357258450542306</v>
      </c>
      <c r="U68" s="23">
        <v>14.581059678050366</v>
      </c>
      <c r="V68" s="23">
        <v>14.881467861157795</v>
      </c>
      <c r="W68" s="23">
        <v>15.18217583412979</v>
      </c>
      <c r="X68" s="23">
        <v>15.575632572794273</v>
      </c>
      <c r="Y68" s="23">
        <v>15.829268624450727</v>
      </c>
      <c r="Z68" s="23">
        <v>15.925727421599214</v>
      </c>
      <c r="AA68" s="23">
        <v>16.0032002711879</v>
      </c>
      <c r="AB68" s="23">
        <v>16.280494163176304</v>
      </c>
      <c r="AC68" s="23">
        <v>16.894158321957001</v>
      </c>
      <c r="AD68" s="23">
        <v>17.292380836716724</v>
      </c>
      <c r="AE68" s="23">
        <v>17.478157658861996</v>
      </c>
      <c r="AF68" s="23">
        <v>17.795931199078062</v>
      </c>
      <c r="AG68" s="23">
        <v>18.119482237405332</v>
      </c>
      <c r="AH68" s="23">
        <v>18.448915815580147</v>
      </c>
    </row>
    <row r="69" spans="1:34">
      <c r="A69" s="6" t="s">
        <v>250</v>
      </c>
      <c r="B69" s="6" t="s">
        <v>944</v>
      </c>
      <c r="C69" s="24">
        <v>16.627766798042217</v>
      </c>
      <c r="D69" s="24">
        <v>16.426338016263827</v>
      </c>
      <c r="E69" s="24">
        <v>15.39787276706206</v>
      </c>
      <c r="F69" s="24">
        <v>13.41405466717044</v>
      </c>
      <c r="G69" s="24">
        <v>12.185623910472573</v>
      </c>
      <c r="H69" s="24">
        <v>12.012343448309654</v>
      </c>
      <c r="I69" s="24">
        <v>11.993080359697174</v>
      </c>
      <c r="J69" s="24">
        <v>12.066091475466301</v>
      </c>
      <c r="K69" s="24">
        <v>12.140148688828109</v>
      </c>
      <c r="L69" s="24">
        <v>12.032133035939868</v>
      </c>
      <c r="M69" s="24">
        <v>12.022376361462371</v>
      </c>
      <c r="N69" s="24">
        <v>12.492772892798257</v>
      </c>
      <c r="O69" s="24">
        <v>13.043085048271688</v>
      </c>
      <c r="P69" s="24">
        <v>13.398972286375306</v>
      </c>
      <c r="Q69" s="24">
        <v>13.557771246967658</v>
      </c>
      <c r="R69" s="24">
        <v>13.849185652299532</v>
      </c>
      <c r="S69" s="24">
        <v>14.097194382595013</v>
      </c>
      <c r="T69" s="24">
        <v>14.153493411380122</v>
      </c>
      <c r="U69" s="24">
        <v>14.381760121287675</v>
      </c>
      <c r="V69" s="24">
        <v>14.684167054395104</v>
      </c>
      <c r="W69" s="24">
        <v>14.922629162973676</v>
      </c>
      <c r="X69" s="24">
        <v>15.203890833545275</v>
      </c>
      <c r="Y69" s="24">
        <v>15.412028444699702</v>
      </c>
      <c r="Z69" s="24">
        <v>15.544834949301521</v>
      </c>
      <c r="AA69" s="24">
        <v>15.643996271018128</v>
      </c>
      <c r="AB69" s="24">
        <v>15.881354368154604</v>
      </c>
      <c r="AC69" s="24">
        <v>16.386339604774903</v>
      </c>
      <c r="AD69" s="24">
        <v>16.690952529716242</v>
      </c>
      <c r="AE69" s="24">
        <v>16.844521747043828</v>
      </c>
      <c r="AF69" s="24">
        <v>17.124696689971927</v>
      </c>
      <c r="AG69" s="24">
        <v>17.409531782937151</v>
      </c>
      <c r="AH69" s="24">
        <v>17.699104538218577</v>
      </c>
    </row>
    <row r="70" spans="1:34">
      <c r="A70" s="6" t="s">
        <v>153</v>
      </c>
      <c r="B70" s="6" t="s">
        <v>944</v>
      </c>
      <c r="C70" s="23">
        <v>17.78667598365162</v>
      </c>
      <c r="D70" s="23">
        <v>17.075984585896506</v>
      </c>
      <c r="E70" s="23">
        <v>15.821040824934506</v>
      </c>
      <c r="F70" s="23">
        <v>14.33813248406066</v>
      </c>
      <c r="G70" s="23">
        <v>13.38573784438605</v>
      </c>
      <c r="H70" s="23">
        <v>13.3355093619816</v>
      </c>
      <c r="I70" s="23">
        <v>13.284913700186699</v>
      </c>
      <c r="J70" s="23">
        <v>13.238873052915849</v>
      </c>
      <c r="K70" s="23">
        <v>13.238528640586949</v>
      </c>
      <c r="L70" s="23">
        <v>13.242342025862701</v>
      </c>
      <c r="M70" s="23">
        <v>13.324959655923749</v>
      </c>
      <c r="N70" s="23">
        <v>13.56587558967925</v>
      </c>
      <c r="O70" s="23">
        <v>13.721595417814999</v>
      </c>
      <c r="P70" s="23">
        <v>13.746793950524401</v>
      </c>
      <c r="Q70" s="23">
        <v>13.746793950524401</v>
      </c>
      <c r="R70" s="23">
        <v>13.871793950524401</v>
      </c>
      <c r="S70" s="23">
        <v>13.996793950524401</v>
      </c>
      <c r="T70" s="23">
        <v>13.996793950524401</v>
      </c>
      <c r="U70" s="23">
        <v>14.121793950524401</v>
      </c>
      <c r="V70" s="23">
        <v>14.246793950524401</v>
      </c>
      <c r="W70" s="23">
        <v>14.246793950524401</v>
      </c>
      <c r="X70" s="23">
        <v>14.246793950524401</v>
      </c>
      <c r="Y70" s="23">
        <v>14.246793950524401</v>
      </c>
      <c r="Z70" s="23">
        <v>14.246793950524401</v>
      </c>
      <c r="AA70" s="23">
        <v>14.246793950524401</v>
      </c>
      <c r="AB70" s="23">
        <v>14.246793950524401</v>
      </c>
      <c r="AC70" s="23">
        <v>14.246793950524401</v>
      </c>
      <c r="AD70" s="23">
        <v>14.246793950524401</v>
      </c>
      <c r="AE70" s="23">
        <v>14.246793950524401</v>
      </c>
      <c r="AF70" s="23">
        <v>14.246793950524401</v>
      </c>
      <c r="AG70" s="23">
        <v>14.246793950524401</v>
      </c>
      <c r="AH70" s="23">
        <v>14.246793950524401</v>
      </c>
    </row>
    <row r="71" spans="1:34">
      <c r="A71" s="6" t="s">
        <v>108</v>
      </c>
      <c r="B71" s="6" t="s">
        <v>944</v>
      </c>
      <c r="C71" s="24">
        <v>14.659094329704807</v>
      </c>
      <c r="D71" s="24">
        <v>14.458277803367288</v>
      </c>
      <c r="E71" s="24">
        <v>13.925001505057571</v>
      </c>
      <c r="F71" s="24">
        <v>12.393031488256637</v>
      </c>
      <c r="G71" s="24">
        <v>11.112484378024305</v>
      </c>
      <c r="H71" s="24">
        <v>10.940345915555911</v>
      </c>
      <c r="I71" s="24">
        <v>10.887839486883188</v>
      </c>
      <c r="J71" s="24">
        <v>10.875401234386764</v>
      </c>
      <c r="K71" s="24">
        <v>10.891654048354802</v>
      </c>
      <c r="L71" s="24">
        <v>10.778701392122475</v>
      </c>
      <c r="M71" s="24">
        <v>10.829641493649721</v>
      </c>
      <c r="N71" s="24">
        <v>11.315920485644511</v>
      </c>
      <c r="O71" s="24">
        <v>11.797042653138226</v>
      </c>
      <c r="P71" s="24">
        <v>12.066699827939873</v>
      </c>
      <c r="Q71" s="24">
        <v>12.128588732629268</v>
      </c>
      <c r="R71" s="24">
        <v>12.288724348945118</v>
      </c>
      <c r="S71" s="24">
        <v>12.441542543488854</v>
      </c>
      <c r="T71" s="24">
        <v>12.443976939836155</v>
      </c>
      <c r="U71" s="24">
        <v>12.613172419301735</v>
      </c>
      <c r="V71" s="24">
        <v>12.82993079076871</v>
      </c>
      <c r="W71" s="24">
        <v>13.012417273940674</v>
      </c>
      <c r="X71" s="24">
        <v>13.280435327826659</v>
      </c>
      <c r="Y71" s="24">
        <v>13.459200077768756</v>
      </c>
      <c r="Z71" s="24">
        <v>13.565539218845082</v>
      </c>
      <c r="AA71" s="24">
        <v>13.608175893599583</v>
      </c>
      <c r="AB71" s="24">
        <v>13.600466366428355</v>
      </c>
      <c r="AC71" s="24">
        <v>14.202960458047166</v>
      </c>
      <c r="AD71" s="24">
        <v>14.841526452619384</v>
      </c>
      <c r="AE71" s="24">
        <v>15.028561762465461</v>
      </c>
      <c r="AF71" s="24">
        <v>15.329837278116742</v>
      </c>
      <c r="AG71" s="24">
        <v>15.637152422693639</v>
      </c>
      <c r="AH71" s="24">
        <v>15.950628271808549</v>
      </c>
    </row>
    <row r="72" spans="1:34">
      <c r="A72" s="6" t="s">
        <v>113</v>
      </c>
      <c r="B72" s="6" t="s">
        <v>944</v>
      </c>
      <c r="C72" s="23">
        <v>14.659094329704807</v>
      </c>
      <c r="D72" s="23">
        <v>14.458277803367288</v>
      </c>
      <c r="E72" s="23">
        <v>13.925001505057571</v>
      </c>
      <c r="F72" s="23">
        <v>12.393031488256637</v>
      </c>
      <c r="G72" s="23">
        <v>11.112484378024305</v>
      </c>
      <c r="H72" s="23">
        <v>10.940345915555911</v>
      </c>
      <c r="I72" s="23">
        <v>10.887839486883188</v>
      </c>
      <c r="J72" s="23">
        <v>10.875401234386764</v>
      </c>
      <c r="K72" s="23">
        <v>10.891654048354802</v>
      </c>
      <c r="L72" s="23">
        <v>10.778701392122475</v>
      </c>
      <c r="M72" s="23">
        <v>10.829641493649721</v>
      </c>
      <c r="N72" s="23">
        <v>11.315920485644511</v>
      </c>
      <c r="O72" s="23">
        <v>11.797042653138226</v>
      </c>
      <c r="P72" s="23">
        <v>12.066699827939873</v>
      </c>
      <c r="Q72" s="23">
        <v>12.128588732629268</v>
      </c>
      <c r="R72" s="23">
        <v>12.288724348945118</v>
      </c>
      <c r="S72" s="23">
        <v>12.441542543488854</v>
      </c>
      <c r="T72" s="23">
        <v>12.443976939836155</v>
      </c>
      <c r="U72" s="23">
        <v>12.613172419301735</v>
      </c>
      <c r="V72" s="23">
        <v>12.82993079076871</v>
      </c>
      <c r="W72" s="23">
        <v>13.012417273940674</v>
      </c>
      <c r="X72" s="23">
        <v>13.280435327826659</v>
      </c>
      <c r="Y72" s="23">
        <v>13.459200077768756</v>
      </c>
      <c r="Z72" s="23">
        <v>13.565539218845082</v>
      </c>
      <c r="AA72" s="23">
        <v>13.608175893599583</v>
      </c>
      <c r="AB72" s="23">
        <v>13.600466366428355</v>
      </c>
      <c r="AC72" s="23">
        <v>14.202960458047166</v>
      </c>
      <c r="AD72" s="23">
        <v>14.841526452619384</v>
      </c>
      <c r="AE72" s="23">
        <v>15.028561762465461</v>
      </c>
      <c r="AF72" s="23">
        <v>15.329837278116742</v>
      </c>
      <c r="AG72" s="23">
        <v>15.637152422693639</v>
      </c>
      <c r="AH72" s="23">
        <v>15.950628271808549</v>
      </c>
    </row>
    <row r="73" spans="1:34">
      <c r="A73" s="6" t="s">
        <v>192</v>
      </c>
      <c r="B73" s="6" t="s">
        <v>944</v>
      </c>
      <c r="C73" s="24">
        <v>17.363273349516021</v>
      </c>
      <c r="D73" s="24">
        <v>16.996491629368659</v>
      </c>
      <c r="E73" s="24">
        <v>15.732167040114009</v>
      </c>
      <c r="F73" s="24">
        <v>13.764072707217309</v>
      </c>
      <c r="G73" s="24">
        <v>12.649984378024305</v>
      </c>
      <c r="H73" s="24">
        <v>12.51534591555591</v>
      </c>
      <c r="I73" s="24">
        <v>12.462839486883187</v>
      </c>
      <c r="J73" s="24">
        <v>12.450401234386764</v>
      </c>
      <c r="K73" s="24">
        <v>12.466654048354801</v>
      </c>
      <c r="L73" s="24">
        <v>12.353701392122474</v>
      </c>
      <c r="M73" s="24">
        <v>12.40464149364972</v>
      </c>
      <c r="N73" s="24">
        <v>12.890920485644513</v>
      </c>
      <c r="O73" s="24">
        <v>13.372042653138227</v>
      </c>
      <c r="P73" s="24">
        <v>13.641699827939874</v>
      </c>
      <c r="Q73" s="24">
        <v>13.703588732629267</v>
      </c>
      <c r="R73" s="24">
        <v>13.863724348945118</v>
      </c>
      <c r="S73" s="24">
        <v>14.016542543488853</v>
      </c>
      <c r="T73" s="24">
        <v>14.000226939836157</v>
      </c>
      <c r="U73" s="24">
        <v>14.150672419301735</v>
      </c>
      <c r="V73" s="24">
        <v>14.36743079076871</v>
      </c>
      <c r="W73" s="24">
        <v>14.549917273940672</v>
      </c>
      <c r="X73" s="24">
        <v>14.81793532782666</v>
      </c>
      <c r="Y73" s="24">
        <v>14.996700077768756</v>
      </c>
      <c r="Z73" s="24">
        <v>15.103039218845083</v>
      </c>
      <c r="AA73" s="24">
        <v>15.145675893599584</v>
      </c>
      <c r="AB73" s="24">
        <v>15.137966366428355</v>
      </c>
      <c r="AC73" s="24">
        <v>15.740460458047165</v>
      </c>
      <c r="AD73" s="24">
        <v>16.3669326956501</v>
      </c>
      <c r="AE73" s="24">
        <v>16.540724154279459</v>
      </c>
      <c r="AF73" s="24">
        <v>16.839381777271523</v>
      </c>
      <c r="AG73" s="24">
        <v>17.14343193174766</v>
      </c>
      <c r="AH73" s="24">
        <v>17.452971984704615</v>
      </c>
    </row>
    <row r="74" spans="1:34">
      <c r="A74" s="6" t="s">
        <v>156</v>
      </c>
      <c r="B74" s="6" t="s">
        <v>944</v>
      </c>
      <c r="C74" s="23">
        <v>16.301723121587379</v>
      </c>
      <c r="D74" s="23">
        <v>15.792836724905271</v>
      </c>
      <c r="E74" s="23">
        <v>14.89323518577346</v>
      </c>
      <c r="F74" s="23">
        <v>13.70099827485873</v>
      </c>
      <c r="G74" s="23">
        <v>12.88573784438605</v>
      </c>
      <c r="H74" s="23">
        <v>12.8355093619816</v>
      </c>
      <c r="I74" s="23">
        <v>12.784913700186699</v>
      </c>
      <c r="J74" s="23">
        <v>12.738873052915849</v>
      </c>
      <c r="K74" s="23">
        <v>12.738528640586949</v>
      </c>
      <c r="L74" s="23">
        <v>12.742342025862701</v>
      </c>
      <c r="M74" s="23">
        <v>12.824959655923749</v>
      </c>
      <c r="N74" s="23">
        <v>13.06587558967925</v>
      </c>
      <c r="O74" s="23">
        <v>13.221595417814999</v>
      </c>
      <c r="P74" s="23">
        <v>13.246793950524401</v>
      </c>
      <c r="Q74" s="23">
        <v>13.246793950524401</v>
      </c>
      <c r="R74" s="23">
        <v>13.371793950524401</v>
      </c>
      <c r="S74" s="23">
        <v>13.496793950524401</v>
      </c>
      <c r="T74" s="23">
        <v>13.496793950524401</v>
      </c>
      <c r="U74" s="23">
        <v>13.621793950524401</v>
      </c>
      <c r="V74" s="23">
        <v>13.746793950524401</v>
      </c>
      <c r="W74" s="23">
        <v>13.746793950524401</v>
      </c>
      <c r="X74" s="23">
        <v>13.746793950524401</v>
      </c>
      <c r="Y74" s="23">
        <v>13.746793950524401</v>
      </c>
      <c r="Z74" s="23">
        <v>13.746793950524401</v>
      </c>
      <c r="AA74" s="23">
        <v>13.746793950524401</v>
      </c>
      <c r="AB74" s="23">
        <v>13.746793950524401</v>
      </c>
      <c r="AC74" s="23">
        <v>13.746793950524401</v>
      </c>
      <c r="AD74" s="23">
        <v>13.746793950524401</v>
      </c>
      <c r="AE74" s="23">
        <v>13.746793950524401</v>
      </c>
      <c r="AF74" s="23">
        <v>13.746793950524401</v>
      </c>
      <c r="AG74" s="23">
        <v>13.746793950524401</v>
      </c>
      <c r="AH74" s="23">
        <v>13.746793950524401</v>
      </c>
    </row>
    <row r="75" spans="1:34">
      <c r="A75" s="6" t="s">
        <v>127</v>
      </c>
      <c r="B75" s="6" t="s">
        <v>944</v>
      </c>
      <c r="C75" s="24">
        <v>19.21329615505406</v>
      </c>
      <c r="D75" s="24">
        <v>18.784917762107316</v>
      </c>
      <c r="E75" s="24">
        <v>16.979198565952458</v>
      </c>
      <c r="F75" s="24">
        <v>14.51268850442202</v>
      </c>
      <c r="G75" s="24">
        <v>13.357577955844906</v>
      </c>
      <c r="H75" s="24">
        <v>13.107860299993725</v>
      </c>
      <c r="I75" s="24">
        <v>12.862708475849875</v>
      </c>
      <c r="J75" s="24">
        <v>12.823836761338313</v>
      </c>
      <c r="K75" s="24">
        <v>12.962086617507984</v>
      </c>
      <c r="L75" s="24">
        <v>13.05236276063685</v>
      </c>
      <c r="M75" s="24">
        <v>13.258025438850677</v>
      </c>
      <c r="N75" s="24">
        <v>13.752253298023696</v>
      </c>
      <c r="O75" s="24">
        <v>14.224144494814066</v>
      </c>
      <c r="P75" s="24">
        <v>14.467316012157646</v>
      </c>
      <c r="Q75" s="24">
        <v>14.511603195990549</v>
      </c>
      <c r="R75" s="24">
        <v>14.647575514600508</v>
      </c>
      <c r="S75" s="24">
        <v>14.790592545040935</v>
      </c>
      <c r="T75" s="24">
        <v>14.716919140409964</v>
      </c>
      <c r="U75" s="24">
        <v>14.787278683296233</v>
      </c>
      <c r="V75" s="24">
        <v>14.986463641286205</v>
      </c>
      <c r="W75" s="24">
        <v>15.118054399272445</v>
      </c>
      <c r="X75" s="24">
        <v>15.297838808701115</v>
      </c>
      <c r="Y75" s="24">
        <v>15.450348112279279</v>
      </c>
      <c r="Z75" s="24">
        <v>15.640736963362606</v>
      </c>
      <c r="AA75" s="24">
        <v>15.786281481247482</v>
      </c>
      <c r="AB75" s="24">
        <v>16.015504798013225</v>
      </c>
      <c r="AC75" s="24">
        <v>16.586886527181022</v>
      </c>
      <c r="AD75" s="24">
        <v>16.989792081985698</v>
      </c>
      <c r="AE75" s="24">
        <v>17.195962722025072</v>
      </c>
      <c r="AF75" s="24">
        <v>17.532624691164983</v>
      </c>
      <c r="AG75" s="24">
        <v>17.875877816804675</v>
      </c>
      <c r="AH75" s="24">
        <v>18.225851140380318</v>
      </c>
    </row>
    <row r="76" spans="1:34">
      <c r="A76" s="6" t="s">
        <v>232</v>
      </c>
      <c r="B76" s="6" t="s">
        <v>944</v>
      </c>
      <c r="C76" s="23">
        <v>16.627766798042217</v>
      </c>
      <c r="D76" s="23">
        <v>16.426338016263827</v>
      </c>
      <c r="E76" s="23">
        <v>15.39787276706206</v>
      </c>
      <c r="F76" s="23">
        <v>13.41405466717044</v>
      </c>
      <c r="G76" s="23">
        <v>12.185623910472573</v>
      </c>
      <c r="H76" s="23">
        <v>12.012343448309654</v>
      </c>
      <c r="I76" s="23">
        <v>11.993080359697174</v>
      </c>
      <c r="J76" s="23">
        <v>12.066091475466301</v>
      </c>
      <c r="K76" s="23">
        <v>12.140148688828109</v>
      </c>
      <c r="L76" s="23">
        <v>12.032133035939868</v>
      </c>
      <c r="M76" s="23">
        <v>12.022376361462371</v>
      </c>
      <c r="N76" s="23">
        <v>12.492772892798257</v>
      </c>
      <c r="O76" s="23">
        <v>13.043085048271688</v>
      </c>
      <c r="P76" s="23">
        <v>13.398972286375306</v>
      </c>
      <c r="Q76" s="23">
        <v>13.557771246967658</v>
      </c>
      <c r="R76" s="23">
        <v>13.849185652299532</v>
      </c>
      <c r="S76" s="23">
        <v>14.097194382595013</v>
      </c>
      <c r="T76" s="23">
        <v>14.153493411380122</v>
      </c>
      <c r="U76" s="23">
        <v>14.381760121287675</v>
      </c>
      <c r="V76" s="23">
        <v>14.684167054395104</v>
      </c>
      <c r="W76" s="23">
        <v>14.922629162973676</v>
      </c>
      <c r="X76" s="23">
        <v>15.203890833545275</v>
      </c>
      <c r="Y76" s="23">
        <v>15.412028444699702</v>
      </c>
      <c r="Z76" s="23">
        <v>15.544834949301521</v>
      </c>
      <c r="AA76" s="23">
        <v>15.643996271018128</v>
      </c>
      <c r="AB76" s="23">
        <v>15.881354368154604</v>
      </c>
      <c r="AC76" s="23">
        <v>16.386339604774903</v>
      </c>
      <c r="AD76" s="23">
        <v>16.690952529716242</v>
      </c>
      <c r="AE76" s="23">
        <v>16.844521747043828</v>
      </c>
      <c r="AF76" s="23">
        <v>17.124696689971927</v>
      </c>
      <c r="AG76" s="23">
        <v>17.409531782937151</v>
      </c>
      <c r="AH76" s="23">
        <v>17.699104538218577</v>
      </c>
    </row>
    <row r="77" spans="1:34">
      <c r="A77" s="6" t="s">
        <v>100</v>
      </c>
      <c r="B77" s="6" t="s">
        <v>944</v>
      </c>
      <c r="C77" s="24">
        <v>14.338660630793974</v>
      </c>
      <c r="D77" s="24">
        <v>14.029591557829441</v>
      </c>
      <c r="E77" s="24">
        <v>13.518826788600386</v>
      </c>
      <c r="F77" s="24">
        <v>12.312006986728933</v>
      </c>
      <c r="G77" s="24">
        <v>11.2865213006424</v>
      </c>
      <c r="H77" s="24">
        <v>11.249889518768949</v>
      </c>
      <c r="I77" s="24">
        <v>11.19992211341355</v>
      </c>
      <c r="J77" s="24">
        <v>11.1342901035792</v>
      </c>
      <c r="K77" s="24">
        <v>11.133945691250251</v>
      </c>
      <c r="L77" s="24">
        <v>11.137759076525999</v>
      </c>
      <c r="M77" s="24">
        <v>11.2203767065871</v>
      </c>
      <c r="N77" s="24">
        <v>11.461292640342601</v>
      </c>
      <c r="O77" s="24">
        <v>11.61701246847835</v>
      </c>
      <c r="P77" s="24">
        <v>11.6422110011878</v>
      </c>
      <c r="Q77" s="24">
        <v>11.6422110011878</v>
      </c>
      <c r="R77" s="24">
        <v>11.7672110011878</v>
      </c>
      <c r="S77" s="24">
        <v>11.8922110011878</v>
      </c>
      <c r="T77" s="24">
        <v>11.8922110011878</v>
      </c>
      <c r="U77" s="24">
        <v>12.0172110011878</v>
      </c>
      <c r="V77" s="24">
        <v>12.1422110011878</v>
      </c>
      <c r="W77" s="24">
        <v>12.1422110011878</v>
      </c>
      <c r="X77" s="24">
        <v>12.14625498489705</v>
      </c>
      <c r="Y77" s="24">
        <v>12.161469300275449</v>
      </c>
      <c r="Z77" s="24">
        <v>12.18024678963385</v>
      </c>
      <c r="AA77" s="24">
        <v>12.1871539473231</v>
      </c>
      <c r="AB77" s="24">
        <v>12.1858039473231</v>
      </c>
      <c r="AC77" s="24">
        <v>12.1921611050123</v>
      </c>
      <c r="AD77" s="24">
        <v>12.204066972814012</v>
      </c>
      <c r="AE77" s="24">
        <v>12.213868327300823</v>
      </c>
      <c r="AF77" s="24">
        <v>12.2236775534709</v>
      </c>
      <c r="AG77" s="24">
        <v>12.233494657646167</v>
      </c>
      <c r="AH77" s="24">
        <v>12.243319646153621</v>
      </c>
    </row>
    <row r="78" spans="1:34">
      <c r="A78" s="6" t="s">
        <v>87</v>
      </c>
      <c r="B78" s="6" t="s">
        <v>944</v>
      </c>
      <c r="C78" s="23">
        <v>14.748200994231921</v>
      </c>
      <c r="D78" s="23">
        <v>14.615585426522234</v>
      </c>
      <c r="E78" s="23">
        <v>14.121994518946741</v>
      </c>
      <c r="F78" s="23">
        <v>12.592269212590317</v>
      </c>
      <c r="G78" s="23">
        <v>11.307577955844907</v>
      </c>
      <c r="H78" s="23">
        <v>11.007860299993727</v>
      </c>
      <c r="I78" s="23">
        <v>10.762708475849873</v>
      </c>
      <c r="J78" s="23">
        <v>10.723836761338312</v>
      </c>
      <c r="K78" s="23">
        <v>10.862086617507984</v>
      </c>
      <c r="L78" s="23">
        <v>10.95236276063685</v>
      </c>
      <c r="M78" s="23">
        <v>11.158025438850675</v>
      </c>
      <c r="N78" s="23">
        <v>11.652253298023695</v>
      </c>
      <c r="O78" s="23">
        <v>12.124144494814065</v>
      </c>
      <c r="P78" s="23">
        <v>12.367316012157644</v>
      </c>
      <c r="Q78" s="23">
        <v>12.411603195990548</v>
      </c>
      <c r="R78" s="23">
        <v>12.547575514600508</v>
      </c>
      <c r="S78" s="23">
        <v>12.690592545040936</v>
      </c>
      <c r="T78" s="23">
        <v>12.641919140409964</v>
      </c>
      <c r="U78" s="23">
        <v>12.737278683296232</v>
      </c>
      <c r="V78" s="23">
        <v>12.936463641286204</v>
      </c>
      <c r="W78" s="23">
        <v>13.068054399272444</v>
      </c>
      <c r="X78" s="23">
        <v>13.247838808701115</v>
      </c>
      <c r="Y78" s="23">
        <v>13.400348112279278</v>
      </c>
      <c r="Z78" s="23">
        <v>13.590736963362607</v>
      </c>
      <c r="AA78" s="23">
        <v>13.736281481247481</v>
      </c>
      <c r="AB78" s="23">
        <v>13.965504798013225</v>
      </c>
      <c r="AC78" s="23">
        <v>14.536886527181025</v>
      </c>
      <c r="AD78" s="23">
        <v>14.956162249953987</v>
      </c>
      <c r="AE78" s="23">
        <v>15.180574904486235</v>
      </c>
      <c r="AF78" s="23">
        <v>15.521502731413548</v>
      </c>
      <c r="AG78" s="23">
        <v>15.870087171078175</v>
      </c>
      <c r="AH78" s="23">
        <v>16.226500176937645</v>
      </c>
    </row>
    <row r="79" spans="1:34">
      <c r="A79" s="6" t="s">
        <v>743</v>
      </c>
      <c r="B79" s="6" t="s">
        <v>944</v>
      </c>
      <c r="C79" s="24">
        <v>17.495951862430161</v>
      </c>
      <c r="D79" s="24">
        <v>17.1813284022669</v>
      </c>
      <c r="E79" s="24">
        <v>15.88027393248872</v>
      </c>
      <c r="F79" s="24">
        <v>13.90868108448675</v>
      </c>
      <c r="G79" s="24">
        <v>12.845077955844907</v>
      </c>
      <c r="H79" s="24">
        <v>12.582860299993726</v>
      </c>
      <c r="I79" s="24">
        <v>12.337708475849873</v>
      </c>
      <c r="J79" s="24">
        <v>12.298836761338315</v>
      </c>
      <c r="K79" s="24">
        <v>12.437086617507983</v>
      </c>
      <c r="L79" s="24">
        <v>12.527362760636851</v>
      </c>
      <c r="M79" s="24">
        <v>12.733025438850675</v>
      </c>
      <c r="N79" s="24">
        <v>13.227253298023696</v>
      </c>
      <c r="O79" s="24">
        <v>13.699144494814066</v>
      </c>
      <c r="P79" s="24">
        <v>13.942316012157645</v>
      </c>
      <c r="Q79" s="24">
        <v>13.986603195990547</v>
      </c>
      <c r="R79" s="24">
        <v>14.122575514600507</v>
      </c>
      <c r="S79" s="24">
        <v>14.265592545040935</v>
      </c>
      <c r="T79" s="24">
        <v>14.198169140409965</v>
      </c>
      <c r="U79" s="24">
        <v>14.274778683296232</v>
      </c>
      <c r="V79" s="24">
        <v>14.473963641286204</v>
      </c>
      <c r="W79" s="24">
        <v>14.605554399272446</v>
      </c>
      <c r="X79" s="24">
        <v>14.785338808701116</v>
      </c>
      <c r="Y79" s="24">
        <v>14.937848112279278</v>
      </c>
      <c r="Z79" s="24">
        <v>15.128236963362607</v>
      </c>
      <c r="AA79" s="24">
        <v>15.273781481247482</v>
      </c>
      <c r="AB79" s="24">
        <v>15.503004798013222</v>
      </c>
      <c r="AC79" s="24">
        <v>16.074386527181023</v>
      </c>
      <c r="AD79" s="24">
        <v>16.482412249953988</v>
      </c>
      <c r="AE79" s="24">
        <v>16.695574904486232</v>
      </c>
      <c r="AF79" s="24">
        <v>17.036502731413549</v>
      </c>
      <c r="AG79" s="24">
        <v>17.385087171078176</v>
      </c>
      <c r="AH79" s="24">
        <v>17.741500176937642</v>
      </c>
    </row>
    <row r="80" spans="1:34">
      <c r="A80" s="6" t="s">
        <v>117</v>
      </c>
      <c r="B80" s="6" t="s">
        <v>944</v>
      </c>
      <c r="C80" s="23">
        <v>14.595448780946041</v>
      </c>
      <c r="D80" s="23">
        <v>14.500564772697977</v>
      </c>
      <c r="E80" s="23">
        <v>14.106224694722354</v>
      </c>
      <c r="F80" s="23">
        <v>12.550870829848497</v>
      </c>
      <c r="G80" s="23">
        <v>11.199266410472573</v>
      </c>
      <c r="H80" s="23">
        <v>11.001928448309663</v>
      </c>
      <c r="I80" s="23">
        <v>10.982665359697185</v>
      </c>
      <c r="J80" s="23">
        <v>11.055676475466315</v>
      </c>
      <c r="K80" s="23">
        <v>11.129733688828125</v>
      </c>
      <c r="L80" s="23">
        <v>11.021718035939887</v>
      </c>
      <c r="M80" s="23">
        <v>11.01196136146239</v>
      </c>
      <c r="N80" s="23">
        <v>11.482357892798259</v>
      </c>
      <c r="O80" s="23">
        <v>12.032670048271688</v>
      </c>
      <c r="P80" s="23">
        <v>12.388557286375306</v>
      </c>
      <c r="Q80" s="23">
        <v>12.547356246967659</v>
      </c>
      <c r="R80" s="23">
        <v>12.838770652299534</v>
      </c>
      <c r="S80" s="23">
        <v>13.086779382595013</v>
      </c>
      <c r="T80" s="23">
        <v>13.155107161380123</v>
      </c>
      <c r="U80" s="23">
        <v>13.395402621287676</v>
      </c>
      <c r="V80" s="23">
        <v>13.697809554395105</v>
      </c>
      <c r="W80" s="23">
        <v>13.936271662973677</v>
      </c>
      <c r="X80" s="23">
        <v>14.217533333545276</v>
      </c>
      <c r="Y80" s="23">
        <v>14.425670944699704</v>
      </c>
      <c r="Z80" s="23">
        <v>14.571154496599174</v>
      </c>
      <c r="AA80" s="23">
        <v>14.676383569932092</v>
      </c>
      <c r="AB80" s="23">
        <v>14.901352157271589</v>
      </c>
      <c r="AC80" s="23">
        <v>15.414738774371504</v>
      </c>
      <c r="AD80" s="23">
        <v>15.744136974865288</v>
      </c>
      <c r="AE80" s="23">
        <v>15.912175155450431</v>
      </c>
      <c r="AF80" s="23">
        <v>16.200355967349747</v>
      </c>
      <c r="AG80" s="23">
        <v>16.49375593876281</v>
      </c>
      <c r="AH80" s="23">
        <v>16.792469592381291</v>
      </c>
    </row>
    <row r="81" spans="1:34">
      <c r="A81" s="6" t="s">
        <v>212</v>
      </c>
      <c r="B81" s="6" t="s">
        <v>944</v>
      </c>
      <c r="C81" s="24">
        <v>14.595448780946041</v>
      </c>
      <c r="D81" s="24">
        <v>14.500564772697977</v>
      </c>
      <c r="E81" s="24">
        <v>14.106224694722354</v>
      </c>
      <c r="F81" s="24">
        <v>12.550870829848497</v>
      </c>
      <c r="G81" s="24">
        <v>11.199266410472573</v>
      </c>
      <c r="H81" s="24">
        <v>11.001928448309663</v>
      </c>
      <c r="I81" s="24">
        <v>10.982665359697185</v>
      </c>
      <c r="J81" s="24">
        <v>11.055676475466315</v>
      </c>
      <c r="K81" s="24">
        <v>11.129733688828125</v>
      </c>
      <c r="L81" s="24">
        <v>11.021718035939887</v>
      </c>
      <c r="M81" s="24">
        <v>11.01196136146239</v>
      </c>
      <c r="N81" s="24">
        <v>11.482357892798259</v>
      </c>
      <c r="O81" s="24">
        <v>12.032670048271688</v>
      </c>
      <c r="P81" s="24">
        <v>12.388557286375306</v>
      </c>
      <c r="Q81" s="24">
        <v>12.547356246967659</v>
      </c>
      <c r="R81" s="24">
        <v>12.838770652299534</v>
      </c>
      <c r="S81" s="24">
        <v>13.086779382595013</v>
      </c>
      <c r="T81" s="24">
        <v>13.155107161380123</v>
      </c>
      <c r="U81" s="24">
        <v>13.395402621287676</v>
      </c>
      <c r="V81" s="24">
        <v>13.697809554395105</v>
      </c>
      <c r="W81" s="24">
        <v>13.936271662973677</v>
      </c>
      <c r="X81" s="24">
        <v>14.217533333545276</v>
      </c>
      <c r="Y81" s="24">
        <v>14.425670944699704</v>
      </c>
      <c r="Z81" s="24">
        <v>14.571154496599174</v>
      </c>
      <c r="AA81" s="24">
        <v>14.676383569932092</v>
      </c>
      <c r="AB81" s="24">
        <v>14.901352157271589</v>
      </c>
      <c r="AC81" s="24">
        <v>15.414738774371504</v>
      </c>
      <c r="AD81" s="24">
        <v>15.744136974865288</v>
      </c>
      <c r="AE81" s="24">
        <v>15.912175155450431</v>
      </c>
      <c r="AF81" s="24">
        <v>16.200355967349747</v>
      </c>
      <c r="AG81" s="24">
        <v>16.49375593876281</v>
      </c>
      <c r="AH81" s="24">
        <v>16.792469592381291</v>
      </c>
    </row>
    <row r="82" spans="1:34">
      <c r="A82" s="6" t="s">
        <v>953</v>
      </c>
      <c r="B82" s="6" t="s">
        <v>944</v>
      </c>
      <c r="C82" s="23">
        <v>17.363273349516021</v>
      </c>
      <c r="D82" s="23">
        <v>16.996491629368659</v>
      </c>
      <c r="E82" s="23">
        <v>15.732167040114009</v>
      </c>
      <c r="F82" s="23">
        <v>13.764072707217309</v>
      </c>
      <c r="G82" s="23">
        <v>12.649984378024305</v>
      </c>
      <c r="H82" s="23">
        <v>12.51534591555591</v>
      </c>
      <c r="I82" s="23">
        <v>12.462839486883187</v>
      </c>
      <c r="J82" s="23">
        <v>12.450401234386764</v>
      </c>
      <c r="K82" s="23">
        <v>12.466654048354801</v>
      </c>
      <c r="L82" s="23">
        <v>12.353701392122474</v>
      </c>
      <c r="M82" s="23">
        <v>12.40464149364972</v>
      </c>
      <c r="N82" s="23">
        <v>12.890920485644513</v>
      </c>
      <c r="O82" s="23">
        <v>13.372042653138227</v>
      </c>
      <c r="P82" s="23">
        <v>13.641699827939874</v>
      </c>
      <c r="Q82" s="23">
        <v>13.703588732629267</v>
      </c>
      <c r="R82" s="23">
        <v>13.863724348945118</v>
      </c>
      <c r="S82" s="23">
        <v>14.016542543488853</v>
      </c>
      <c r="T82" s="23">
        <v>14.000226939836157</v>
      </c>
      <c r="U82" s="23">
        <v>14.150672419301735</v>
      </c>
      <c r="V82" s="23">
        <v>14.36743079076871</v>
      </c>
      <c r="W82" s="23">
        <v>14.549917273940672</v>
      </c>
      <c r="X82" s="23">
        <v>14.81793532782666</v>
      </c>
      <c r="Y82" s="23">
        <v>14.996700077768756</v>
      </c>
      <c r="Z82" s="23">
        <v>15.103039218845083</v>
      </c>
      <c r="AA82" s="23">
        <v>15.145675893599584</v>
      </c>
      <c r="AB82" s="23">
        <v>15.137966366428355</v>
      </c>
      <c r="AC82" s="23">
        <v>15.740460458047165</v>
      </c>
      <c r="AD82" s="23">
        <v>16.3669326956501</v>
      </c>
      <c r="AE82" s="23">
        <v>16.540724154279459</v>
      </c>
      <c r="AF82" s="23">
        <v>16.839381777271523</v>
      </c>
      <c r="AG82" s="23">
        <v>17.14343193174766</v>
      </c>
      <c r="AH82" s="23">
        <v>17.452971984704615</v>
      </c>
    </row>
    <row r="83" spans="1:34">
      <c r="A83" s="6" t="s">
        <v>244</v>
      </c>
      <c r="B83" s="6" t="s">
        <v>944</v>
      </c>
      <c r="C83" s="24">
        <v>17.363273349516021</v>
      </c>
      <c r="D83" s="24">
        <v>16.996491629368659</v>
      </c>
      <c r="E83" s="24">
        <v>15.732167040114009</v>
      </c>
      <c r="F83" s="24">
        <v>13.764072707217309</v>
      </c>
      <c r="G83" s="24">
        <v>12.649984378024305</v>
      </c>
      <c r="H83" s="24">
        <v>12.51534591555591</v>
      </c>
      <c r="I83" s="24">
        <v>12.462839486883187</v>
      </c>
      <c r="J83" s="24">
        <v>12.450401234386764</v>
      </c>
      <c r="K83" s="24">
        <v>12.466654048354801</v>
      </c>
      <c r="L83" s="24">
        <v>12.353701392122474</v>
      </c>
      <c r="M83" s="24">
        <v>12.40464149364972</v>
      </c>
      <c r="N83" s="24">
        <v>12.890920485644513</v>
      </c>
      <c r="O83" s="24">
        <v>13.372042653138227</v>
      </c>
      <c r="P83" s="24">
        <v>13.641699827939874</v>
      </c>
      <c r="Q83" s="24">
        <v>13.703588732629267</v>
      </c>
      <c r="R83" s="24">
        <v>13.863724348945118</v>
      </c>
      <c r="S83" s="24">
        <v>14.016542543488853</v>
      </c>
      <c r="T83" s="24">
        <v>14.000226939836157</v>
      </c>
      <c r="U83" s="24">
        <v>14.150672419301735</v>
      </c>
      <c r="V83" s="24">
        <v>14.36743079076871</v>
      </c>
      <c r="W83" s="24">
        <v>14.549917273940672</v>
      </c>
      <c r="X83" s="24">
        <v>14.81793532782666</v>
      </c>
      <c r="Y83" s="24">
        <v>14.996700077768756</v>
      </c>
      <c r="Z83" s="24">
        <v>15.103039218845083</v>
      </c>
      <c r="AA83" s="24">
        <v>15.145675893599584</v>
      </c>
      <c r="AB83" s="24">
        <v>15.137966366428355</v>
      </c>
      <c r="AC83" s="24">
        <v>15.740460458047165</v>
      </c>
      <c r="AD83" s="24">
        <v>16.3669326956501</v>
      </c>
      <c r="AE83" s="24">
        <v>16.540724154279459</v>
      </c>
      <c r="AF83" s="24">
        <v>16.839381777271523</v>
      </c>
      <c r="AG83" s="24">
        <v>17.14343193174766</v>
      </c>
      <c r="AH83" s="24">
        <v>17.452971984704615</v>
      </c>
    </row>
    <row r="84" spans="1:34">
      <c r="A84" s="6" t="s">
        <v>102</v>
      </c>
      <c r="B84" s="6" t="s">
        <v>944</v>
      </c>
      <c r="C84" s="23">
        <v>13.967265253989849</v>
      </c>
      <c r="D84" s="23">
        <v>13.767691669533965</v>
      </c>
      <c r="E84" s="23">
        <v>13.45819993607364</v>
      </c>
      <c r="F84" s="23">
        <v>12.3184943883169</v>
      </c>
      <c r="G84" s="23">
        <v>11.25627793938755</v>
      </c>
      <c r="H84" s="23">
        <v>11.18006801966165</v>
      </c>
      <c r="I84" s="23">
        <v>11.12439956111635</v>
      </c>
      <c r="J84" s="23">
        <v>11.0851411126353</v>
      </c>
      <c r="K84" s="23">
        <v>11.09190263733165</v>
      </c>
      <c r="L84" s="23">
        <v>11.099224287086749</v>
      </c>
      <c r="M84" s="23">
        <v>11.181107757195651</v>
      </c>
      <c r="N84" s="23">
        <v>11.43091130459465</v>
      </c>
      <c r="O84" s="23">
        <v>11.60419195619485</v>
      </c>
      <c r="P84" s="23">
        <v>11.6446010308212</v>
      </c>
      <c r="Q84" s="23">
        <v>11.662278464640551</v>
      </c>
      <c r="R84" s="23">
        <v>11.806649974135301</v>
      </c>
      <c r="S84" s="23">
        <v>11.95773073299245</v>
      </c>
      <c r="T84" s="23">
        <v>11.9851176602062</v>
      </c>
      <c r="U84" s="23">
        <v>12.121355670128599</v>
      </c>
      <c r="V84" s="23">
        <v>12.246355670128599</v>
      </c>
      <c r="W84" s="23">
        <v>12.246355670128599</v>
      </c>
      <c r="X84" s="23">
        <v>12.2504361772042</v>
      </c>
      <c r="Y84" s="23">
        <v>12.265687015948949</v>
      </c>
      <c r="Z84" s="23">
        <v>12.28448276699045</v>
      </c>
      <c r="AA84" s="23">
        <v>12.2921081863628</v>
      </c>
      <c r="AB84" s="23">
        <v>12.2921081863628</v>
      </c>
      <c r="AC84" s="23">
        <v>12.299733605735199</v>
      </c>
      <c r="AD84" s="23">
        <v>12.312656915094228</v>
      </c>
      <c r="AE84" s="23">
        <v>12.323257256182224</v>
      </c>
      <c r="AF84" s="23">
        <v>12.333866723426496</v>
      </c>
      <c r="AG84" s="23">
        <v>12.344485324684028</v>
      </c>
      <c r="AH84" s="23">
        <v>12.355113067818571</v>
      </c>
    </row>
    <row r="85" spans="1:34">
      <c r="A85" s="6" t="s">
        <v>132</v>
      </c>
      <c r="B85" s="6" t="s">
        <v>944</v>
      </c>
      <c r="C85" s="24">
        <v>17.41005926428744</v>
      </c>
      <c r="D85" s="24">
        <v>17.088766467319971</v>
      </c>
      <c r="E85" s="24">
        <v>15.876955086079031</v>
      </c>
      <c r="F85" s="24">
        <v>13.87187577114363</v>
      </c>
      <c r="G85" s="24">
        <v>12.671340628337113</v>
      </c>
      <c r="H85" s="24">
        <v>12.464348013822022</v>
      </c>
      <c r="I85" s="24">
        <v>12.29489486819622</v>
      </c>
      <c r="J85" s="24">
        <v>12.272965663988506</v>
      </c>
      <c r="K85" s="24">
        <v>12.396865340577797</v>
      </c>
      <c r="L85" s="24">
        <v>12.427109940781882</v>
      </c>
      <c r="M85" s="24">
        <v>12.573010333236834</v>
      </c>
      <c r="N85" s="24">
        <v>13.064253555159713</v>
      </c>
      <c r="O85" s="24">
        <v>13.58198128240233</v>
      </c>
      <c r="P85" s="24">
        <v>13.868528540950546</v>
      </c>
      <c r="Q85" s="24">
        <v>13.937173479138579</v>
      </c>
      <c r="R85" s="24">
        <v>14.107443145702412</v>
      </c>
      <c r="S85" s="24">
        <v>14.267017373744784</v>
      </c>
      <c r="T85" s="24">
        <v>14.247719926874755</v>
      </c>
      <c r="U85" s="24">
        <v>14.395183563122949</v>
      </c>
      <c r="V85" s="24">
        <v>14.611941934589924</v>
      </c>
      <c r="W85" s="24">
        <v>14.794428417761885</v>
      </c>
      <c r="X85" s="24">
        <v>15.077420125455141</v>
      </c>
      <c r="Y85" s="24">
        <v>15.263361192573129</v>
      </c>
      <c r="Z85" s="24">
        <v>15.409488399099233</v>
      </c>
      <c r="AA85" s="24">
        <v>15.531589186352059</v>
      </c>
      <c r="AB85" s="24">
        <v>15.768947283488536</v>
      </c>
      <c r="AC85" s="24">
        <v>16.315130382240024</v>
      </c>
      <c r="AD85" s="24">
        <v>16.67308843201242</v>
      </c>
      <c r="AE85" s="24">
        <v>16.851151525677331</v>
      </c>
      <c r="AF85" s="24">
        <v>17.15644960631203</v>
      </c>
      <c r="AG85" s="24">
        <v>17.467278876782473</v>
      </c>
      <c r="AH85" s="24">
        <v>17.783739547548322</v>
      </c>
    </row>
    <row r="86" spans="1:34">
      <c r="A86" s="6" t="s">
        <v>237</v>
      </c>
      <c r="B86" s="6" t="s">
        <v>944</v>
      </c>
      <c r="C86" s="23">
        <v>18.716374248589069</v>
      </c>
      <c r="D86" s="23">
        <v>18.448354983354225</v>
      </c>
      <c r="E86" s="23">
        <v>17.023561502136111</v>
      </c>
      <c r="F86" s="23">
        <v>14.312030160427522</v>
      </c>
      <c r="G86" s="23">
        <v>12.698123910472573</v>
      </c>
      <c r="H86" s="23">
        <v>12.537343448309652</v>
      </c>
      <c r="I86" s="23">
        <v>12.518080359697176</v>
      </c>
      <c r="J86" s="23">
        <v>12.5910914754663</v>
      </c>
      <c r="K86" s="23">
        <v>12.66514868882811</v>
      </c>
      <c r="L86" s="23">
        <v>12.557133035939867</v>
      </c>
      <c r="M86" s="23">
        <v>12.547376361462369</v>
      </c>
      <c r="N86" s="23">
        <v>13.017772892798257</v>
      </c>
      <c r="O86" s="23">
        <v>13.568085048271687</v>
      </c>
      <c r="P86" s="23">
        <v>13.923972286375307</v>
      </c>
      <c r="Q86" s="23">
        <v>14.082771246967658</v>
      </c>
      <c r="R86" s="23">
        <v>14.374185652299534</v>
      </c>
      <c r="S86" s="23">
        <v>14.622194382595012</v>
      </c>
      <c r="T86" s="23">
        <v>14.672243411380123</v>
      </c>
      <c r="U86" s="23">
        <v>14.894260121287676</v>
      </c>
      <c r="V86" s="23">
        <v>15.196667054395105</v>
      </c>
      <c r="W86" s="23">
        <v>15.435129162973677</v>
      </c>
      <c r="X86" s="23">
        <v>15.716390833545276</v>
      </c>
      <c r="Y86" s="23">
        <v>15.924528444699702</v>
      </c>
      <c r="Z86" s="23">
        <v>16.05733494930152</v>
      </c>
      <c r="AA86" s="23">
        <v>16.156496271018128</v>
      </c>
      <c r="AB86" s="23">
        <v>16.393854368154607</v>
      </c>
      <c r="AC86" s="23">
        <v>16.898839604774906</v>
      </c>
      <c r="AD86" s="23">
        <v>17.19949503287009</v>
      </c>
      <c r="AE86" s="23">
        <v>17.348824791799821</v>
      </c>
      <c r="AF86" s="23">
        <v>17.628358964138819</v>
      </c>
      <c r="AG86" s="23">
        <v>17.91239715069451</v>
      </c>
      <c r="AH86" s="23">
        <v>18.201011922716042</v>
      </c>
    </row>
    <row r="87" spans="1:34">
      <c r="A87" s="6" t="s">
        <v>106</v>
      </c>
      <c r="B87" s="6" t="s">
        <v>944</v>
      </c>
      <c r="C87" s="24">
        <v>14.078305095888654</v>
      </c>
      <c r="D87" s="24">
        <v>13.878731511432811</v>
      </c>
      <c r="E87" s="24">
        <v>13.569239777972488</v>
      </c>
      <c r="F87" s="24">
        <v>12.484918988630254</v>
      </c>
      <c r="G87" s="24">
        <v>11.498035809034651</v>
      </c>
      <c r="H87" s="24">
        <v>11.447807326630201</v>
      </c>
      <c r="I87" s="24">
        <v>11.398206633876551</v>
      </c>
      <c r="J87" s="24">
        <v>11.354609654688101</v>
      </c>
      <c r="K87" s="24">
        <v>11.354265242359151</v>
      </c>
      <c r="L87" s="24">
        <v>11.3556349595525</v>
      </c>
      <c r="M87" s="24">
        <v>11.43599949782255</v>
      </c>
      <c r="N87" s="24">
        <v>11.676915431578051</v>
      </c>
      <c r="O87" s="24">
        <v>11.8326352597138</v>
      </c>
      <c r="P87" s="24">
        <v>11.8578337924232</v>
      </c>
      <c r="Q87" s="24">
        <v>11.8578337924232</v>
      </c>
      <c r="R87" s="24">
        <v>11.9828337924232</v>
      </c>
      <c r="S87" s="24">
        <v>12.1078337924232</v>
      </c>
      <c r="T87" s="24">
        <v>12.1078337924232</v>
      </c>
      <c r="U87" s="24">
        <v>12.2328337924232</v>
      </c>
      <c r="V87" s="24">
        <v>12.3578337924232</v>
      </c>
      <c r="W87" s="24">
        <v>12.3578337924232</v>
      </c>
      <c r="X87" s="24">
        <v>12.3578337924232</v>
      </c>
      <c r="Y87" s="24">
        <v>12.3578337924232</v>
      </c>
      <c r="Z87" s="24">
        <v>12.3578337924232</v>
      </c>
      <c r="AA87" s="24">
        <v>12.3578337924232</v>
      </c>
      <c r="AB87" s="24">
        <v>12.3578337924232</v>
      </c>
      <c r="AC87" s="24">
        <v>12.3578337924232</v>
      </c>
      <c r="AD87" s="24">
        <v>12.388728376904258</v>
      </c>
      <c r="AE87" s="24">
        <v>12.450672018788778</v>
      </c>
      <c r="AF87" s="24">
        <v>12.51292537888272</v>
      </c>
      <c r="AG87" s="24">
        <v>12.575490005777132</v>
      </c>
      <c r="AH87" s="24">
        <v>12.638367455806016</v>
      </c>
    </row>
    <row r="88" spans="1:34">
      <c r="A88" s="6" t="s">
        <v>954</v>
      </c>
      <c r="B88" s="6" t="s">
        <v>944</v>
      </c>
      <c r="C88" s="23">
        <v>14.748200994231921</v>
      </c>
      <c r="D88" s="23">
        <v>14.615585426522234</v>
      </c>
      <c r="E88" s="23">
        <v>14.121994518946741</v>
      </c>
      <c r="F88" s="23">
        <v>12.592269212590317</v>
      </c>
      <c r="G88" s="23">
        <v>11.307577955844907</v>
      </c>
      <c r="H88" s="23">
        <v>11.007860299993727</v>
      </c>
      <c r="I88" s="23">
        <v>10.762708475849873</v>
      </c>
      <c r="J88" s="23">
        <v>10.723836761338312</v>
      </c>
      <c r="K88" s="23">
        <v>10.862086617507984</v>
      </c>
      <c r="L88" s="23">
        <v>10.95236276063685</v>
      </c>
      <c r="M88" s="23">
        <v>11.158025438850675</v>
      </c>
      <c r="N88" s="23">
        <v>11.652253298023695</v>
      </c>
      <c r="O88" s="23">
        <v>12.124144494814065</v>
      </c>
      <c r="P88" s="23">
        <v>12.367316012157644</v>
      </c>
      <c r="Q88" s="23">
        <v>12.411603195990548</v>
      </c>
      <c r="R88" s="23">
        <v>12.547575514600508</v>
      </c>
      <c r="S88" s="23">
        <v>12.690592545040936</v>
      </c>
      <c r="T88" s="23">
        <v>12.641919140409964</v>
      </c>
      <c r="U88" s="23">
        <v>12.737278683296232</v>
      </c>
      <c r="V88" s="23">
        <v>12.936463641286204</v>
      </c>
      <c r="W88" s="23">
        <v>13.068054399272444</v>
      </c>
      <c r="X88" s="23">
        <v>13.247838808701115</v>
      </c>
      <c r="Y88" s="23">
        <v>13.400348112279278</v>
      </c>
      <c r="Z88" s="23">
        <v>13.590736963362607</v>
      </c>
      <c r="AA88" s="23">
        <v>13.736281481247481</v>
      </c>
      <c r="AB88" s="23">
        <v>13.965504798013225</v>
      </c>
      <c r="AC88" s="23">
        <v>14.536886527181025</v>
      </c>
      <c r="AD88" s="23">
        <v>14.810337315351962</v>
      </c>
      <c r="AE88" s="23">
        <v>15.03474996988421</v>
      </c>
      <c r="AF88" s="23">
        <v>15.521502731413548</v>
      </c>
      <c r="AG88" s="23">
        <v>15.870087171078175</v>
      </c>
      <c r="AH88" s="23">
        <v>16.226500176937645</v>
      </c>
    </row>
    <row r="89" spans="1:34">
      <c r="A89" s="6" t="s">
        <v>955</v>
      </c>
      <c r="B89" s="6" t="s">
        <v>944</v>
      </c>
      <c r="C89" s="24">
        <v>19.50129615505406</v>
      </c>
      <c r="D89" s="24">
        <v>19.072217762107318</v>
      </c>
      <c r="E89" s="24">
        <v>17.265098565952457</v>
      </c>
      <c r="F89" s="24">
        <v>14.797188504422021</v>
      </c>
      <c r="G89" s="24">
        <v>13.647737955844907</v>
      </c>
      <c r="H89" s="24">
        <v>13.403645299993725</v>
      </c>
      <c r="I89" s="24">
        <v>13.157058475849873</v>
      </c>
      <c r="J89" s="24">
        <v>13.116751761338314</v>
      </c>
      <c r="K89" s="24">
        <v>13.253566617507982</v>
      </c>
      <c r="L89" s="24">
        <v>13.34244276063685</v>
      </c>
      <c r="M89" s="24">
        <v>13.546705438850674</v>
      </c>
      <c r="N89" s="24">
        <v>14.039533298023695</v>
      </c>
      <c r="O89" s="24">
        <v>14.510024494814065</v>
      </c>
      <c r="P89" s="24">
        <v>14.751796012157644</v>
      </c>
      <c r="Q89" s="24">
        <v>14.794683195990547</v>
      </c>
      <c r="R89" s="24">
        <v>14.929255514600509</v>
      </c>
      <c r="S89" s="24">
        <v>15.070907545040935</v>
      </c>
      <c r="T89" s="24">
        <v>14.992556640409965</v>
      </c>
      <c r="U89" s="24">
        <v>15.058254516629566</v>
      </c>
      <c r="V89" s="24">
        <v>15.256106974619538</v>
      </c>
      <c r="W89" s="24">
        <v>15.38636523260578</v>
      </c>
      <c r="X89" s="24">
        <v>15.564851308701115</v>
      </c>
      <c r="Y89" s="24">
        <v>15.716062278945945</v>
      </c>
      <c r="Z89" s="24">
        <v>15.905152796695941</v>
      </c>
      <c r="AA89" s="24">
        <v>16.046836481247482</v>
      </c>
      <c r="AB89" s="24">
        <v>16.269704798013223</v>
      </c>
      <c r="AC89" s="24">
        <v>16.834902360514356</v>
      </c>
      <c r="AD89" s="24">
        <v>17.085572298213428</v>
      </c>
      <c r="AE89" s="24">
        <v>17.284815016845933</v>
      </c>
      <c r="AF89" s="24">
        <v>17.760961829073821</v>
      </c>
      <c r="AG89" s="24">
        <v>18.0985020006637</v>
      </c>
      <c r="AH89" s="24">
        <v>18.442459855324188</v>
      </c>
    </row>
    <row r="90" spans="1:34">
      <c r="A90" s="6" t="s">
        <v>956</v>
      </c>
      <c r="B90" s="6" t="s">
        <v>944</v>
      </c>
      <c r="C90" s="23">
        <v>14.338660630793974</v>
      </c>
      <c r="D90" s="23">
        <v>14.029591557829441</v>
      </c>
      <c r="E90" s="23">
        <v>13.518826788600386</v>
      </c>
      <c r="F90" s="23">
        <v>12.312006986728933</v>
      </c>
      <c r="G90" s="23">
        <v>11.568175293646471</v>
      </c>
      <c r="H90" s="23">
        <v>11.812383994707398</v>
      </c>
      <c r="I90" s="23">
        <v>11.759918219084227</v>
      </c>
      <c r="J90" s="23">
        <v>11.69100460875816</v>
      </c>
      <c r="K90" s="23">
        <v>11.690642975812763</v>
      </c>
      <c r="L90" s="23">
        <v>11.6946470303523</v>
      </c>
      <c r="M90" s="23">
        <v>11.781395541916456</v>
      </c>
      <c r="N90" s="23">
        <v>12.034357272359731</v>
      </c>
      <c r="O90" s="23">
        <v>12.197863091902267</v>
      </c>
      <c r="P90" s="23">
        <v>12.22432155124719</v>
      </c>
      <c r="Q90" s="23">
        <v>12.22432155124719</v>
      </c>
      <c r="R90" s="23">
        <v>12.355571551247191</v>
      </c>
      <c r="S90" s="23">
        <v>12.486821551247191</v>
      </c>
      <c r="T90" s="23">
        <v>12.338168913732343</v>
      </c>
      <c r="U90" s="23">
        <v>12.317641276217493</v>
      </c>
      <c r="V90" s="23">
        <v>12.445766276217494</v>
      </c>
      <c r="W90" s="23">
        <v>12.445766276217494</v>
      </c>
      <c r="X90" s="23">
        <v>12.449911359519476</v>
      </c>
      <c r="Y90" s="23">
        <v>12.465506032782336</v>
      </c>
      <c r="Z90" s="23">
        <v>12.484752959374696</v>
      </c>
      <c r="AA90" s="23">
        <v>12.491832796006177</v>
      </c>
      <c r="AB90" s="23">
        <v>12.490449046006177</v>
      </c>
      <c r="AC90" s="23">
        <v>12.496965132637605</v>
      </c>
      <c r="AD90" s="23">
        <v>12.413329849246011</v>
      </c>
      <c r="AE90" s="23">
        <v>12.331735455307429</v>
      </c>
      <c r="AF90" s="23">
        <v>12.345914329005609</v>
      </c>
      <c r="AG90" s="23">
        <v>12.355829604222629</v>
      </c>
      <c r="AH90" s="23">
        <v>12.365752842615159</v>
      </c>
    </row>
    <row r="91" spans="1:34">
      <c r="A91" s="6" t="s">
        <v>957</v>
      </c>
      <c r="B91" s="6" t="s">
        <v>944</v>
      </c>
      <c r="C91" s="24">
        <v>17.81382037166982</v>
      </c>
      <c r="D91" s="24">
        <v>17.058304505245857</v>
      </c>
      <c r="E91" s="24">
        <v>15.803608101184899</v>
      </c>
      <c r="F91" s="24">
        <v>14.329302072569419</v>
      </c>
      <c r="G91" s="24">
        <v>13.66706376516335</v>
      </c>
      <c r="H91" s="24">
        <v>13.939084770115908</v>
      </c>
      <c r="I91" s="24">
        <v>13.883744066861009</v>
      </c>
      <c r="J91" s="24">
        <v>13.838214936310695</v>
      </c>
      <c r="K91" s="24">
        <v>13.842539278862368</v>
      </c>
      <c r="L91" s="24">
        <v>13.850409903015507</v>
      </c>
      <c r="M91" s="24">
        <v>13.938220797119275</v>
      </c>
      <c r="N91" s="24">
        <v>14.193853412830125</v>
      </c>
      <c r="O91" s="24">
        <v>14.363945300092869</v>
      </c>
      <c r="P91" s="24">
        <v>14.397046787631584</v>
      </c>
      <c r="Q91" s="24">
        <v>14.404113448483624</v>
      </c>
      <c r="R91" s="24">
        <v>14.542143476806787</v>
      </c>
      <c r="S91" s="24">
        <v>14.680762624376225</v>
      </c>
      <c r="T91" s="24">
        <v>14.514541804494506</v>
      </c>
      <c r="U91" s="24">
        <v>14.472542510650722</v>
      </c>
      <c r="V91" s="24">
        <v>14.601096819217712</v>
      </c>
      <c r="W91" s="24">
        <v>14.602384744918652</v>
      </c>
      <c r="X91" s="24">
        <v>14.605066843870425</v>
      </c>
      <c r="Y91" s="24">
        <v>14.608989621407272</v>
      </c>
      <c r="Z91" s="24">
        <v>14.613264960178194</v>
      </c>
      <c r="AA91" s="24">
        <v>14.614582386096142</v>
      </c>
      <c r="AB91" s="24">
        <v>14.614153077529185</v>
      </c>
      <c r="AC91" s="24">
        <v>14.618046354849028</v>
      </c>
      <c r="AD91" s="24">
        <v>14.515128151549888</v>
      </c>
      <c r="AE91" s="24">
        <v>14.411198089224534</v>
      </c>
      <c r="AF91" s="24">
        <v>14.415611378517927</v>
      </c>
      <c r="AG91" s="24">
        <v>14.418676455866251</v>
      </c>
      <c r="AH91" s="24">
        <v>14.421744204890084</v>
      </c>
    </row>
    <row r="92" spans="1:34">
      <c r="A92" s="6" t="s">
        <v>958</v>
      </c>
      <c r="B92" s="6" t="s">
        <v>944</v>
      </c>
      <c r="C92" s="23">
        <v>14.659094329704807</v>
      </c>
      <c r="D92" s="23">
        <v>14.458277803367288</v>
      </c>
      <c r="E92" s="23">
        <v>13.925001505057571</v>
      </c>
      <c r="F92" s="23">
        <v>12.393031488256637</v>
      </c>
      <c r="G92" s="23">
        <v>11.112484378024305</v>
      </c>
      <c r="H92" s="23">
        <v>10.940345915555911</v>
      </c>
      <c r="I92" s="23">
        <v>10.887839486883188</v>
      </c>
      <c r="J92" s="23">
        <v>10.875401234386764</v>
      </c>
      <c r="K92" s="23">
        <v>10.891654048354802</v>
      </c>
      <c r="L92" s="23">
        <v>10.778701392122475</v>
      </c>
      <c r="M92" s="23">
        <v>10.829641493649721</v>
      </c>
      <c r="N92" s="23">
        <v>11.315920485644511</v>
      </c>
      <c r="O92" s="23">
        <v>11.797042653138226</v>
      </c>
      <c r="P92" s="23">
        <v>12.066699827939873</v>
      </c>
      <c r="Q92" s="23">
        <v>12.128588732629268</v>
      </c>
      <c r="R92" s="23">
        <v>12.288724348945118</v>
      </c>
      <c r="S92" s="23">
        <v>12.441542543488854</v>
      </c>
      <c r="T92" s="23">
        <v>12.443976939836155</v>
      </c>
      <c r="U92" s="23">
        <v>12.613172419301735</v>
      </c>
      <c r="V92" s="23">
        <v>12.82993079076871</v>
      </c>
      <c r="W92" s="23">
        <v>13.012417273940674</v>
      </c>
      <c r="X92" s="23">
        <v>13.280435327826659</v>
      </c>
      <c r="Y92" s="23">
        <v>13.459200077768756</v>
      </c>
      <c r="Z92" s="23">
        <v>13.565539218845082</v>
      </c>
      <c r="AA92" s="23">
        <v>13.608175893599583</v>
      </c>
      <c r="AB92" s="23">
        <v>13.600466366428355</v>
      </c>
      <c r="AC92" s="23">
        <v>14.202960458047166</v>
      </c>
      <c r="AD92" s="23">
        <v>14.712299980069668</v>
      </c>
      <c r="AE92" s="23">
        <v>14.899335289915744</v>
      </c>
      <c r="AF92" s="23">
        <v>15.329837278116742</v>
      </c>
      <c r="AG92" s="23">
        <v>15.637152422693639</v>
      </c>
      <c r="AH92" s="23">
        <v>15.950628271808549</v>
      </c>
    </row>
    <row r="93" spans="1:34">
      <c r="A93" s="6" t="s">
        <v>959</v>
      </c>
      <c r="B93" s="6" t="s">
        <v>944</v>
      </c>
      <c r="C93" s="24">
        <v>18.254708983089866</v>
      </c>
      <c r="D93" s="24">
        <v>17.863203663841823</v>
      </c>
      <c r="E93" s="24">
        <v>16.408230963124922</v>
      </c>
      <c r="F93" s="24">
        <v>14.144142412541983</v>
      </c>
      <c r="G93" s="24">
        <v>12.906234378024305</v>
      </c>
      <c r="H93" s="24">
        <v>12.777845915555911</v>
      </c>
      <c r="I93" s="24">
        <v>12.725339486883188</v>
      </c>
      <c r="J93" s="24">
        <v>12.712901234386763</v>
      </c>
      <c r="K93" s="24">
        <v>12.7291540483548</v>
      </c>
      <c r="L93" s="24">
        <v>12.616201392122475</v>
      </c>
      <c r="M93" s="24">
        <v>12.667141493649719</v>
      </c>
      <c r="N93" s="24">
        <v>13.153420485644514</v>
      </c>
      <c r="O93" s="24">
        <v>13.634542653138228</v>
      </c>
      <c r="P93" s="24">
        <v>13.904199827939873</v>
      </c>
      <c r="Q93" s="24">
        <v>13.966088732629267</v>
      </c>
      <c r="R93" s="24">
        <v>14.126224348945119</v>
      </c>
      <c r="S93" s="24">
        <v>14.279042543488853</v>
      </c>
      <c r="T93" s="24">
        <v>14.259601939836156</v>
      </c>
      <c r="U93" s="24">
        <v>14.406922419301736</v>
      </c>
      <c r="V93" s="24">
        <v>14.623680790768709</v>
      </c>
      <c r="W93" s="24">
        <v>14.806167273940673</v>
      </c>
      <c r="X93" s="24">
        <v>15.07418532782666</v>
      </c>
      <c r="Y93" s="24">
        <v>15.252950077768755</v>
      </c>
      <c r="Z93" s="24">
        <v>15.359289218845081</v>
      </c>
      <c r="AA93" s="24">
        <v>15.401925893599582</v>
      </c>
      <c r="AB93" s="24">
        <v>15.394216366428353</v>
      </c>
      <c r="AC93" s="24">
        <v>15.996710458047165</v>
      </c>
      <c r="AD93" s="24">
        <v>16.621185304431194</v>
      </c>
      <c r="AE93" s="24">
        <v>16.79281279102721</v>
      </c>
      <c r="AF93" s="24">
        <v>17.09109153121755</v>
      </c>
      <c r="AG93" s="24">
        <v>17.394669788491925</v>
      </c>
      <c r="AH93" s="24">
        <v>17.703641744306374</v>
      </c>
    </row>
    <row r="94" spans="1:34">
      <c r="A94" s="6" t="s">
        <v>960</v>
      </c>
      <c r="B94" s="6" t="s">
        <v>944</v>
      </c>
      <c r="C94" s="23">
        <v>14.595448780946041</v>
      </c>
      <c r="D94" s="23">
        <v>14.500564772697977</v>
      </c>
      <c r="E94" s="23">
        <v>14.106224694722354</v>
      </c>
      <c r="F94" s="23">
        <v>12.550870829848497</v>
      </c>
      <c r="G94" s="23">
        <v>11.199266410472573</v>
      </c>
      <c r="H94" s="23">
        <v>11.001928448309663</v>
      </c>
      <c r="I94" s="23">
        <v>10.982665359697185</v>
      </c>
      <c r="J94" s="23">
        <v>11.055676475466315</v>
      </c>
      <c r="K94" s="23">
        <v>11.129733688828125</v>
      </c>
      <c r="L94" s="23">
        <v>11.021718035939887</v>
      </c>
      <c r="M94" s="23">
        <v>11.01196136146239</v>
      </c>
      <c r="N94" s="23">
        <v>11.482357892798259</v>
      </c>
      <c r="O94" s="23">
        <v>12.032670048271688</v>
      </c>
      <c r="P94" s="23">
        <v>12.388557286375306</v>
      </c>
      <c r="Q94" s="23">
        <v>12.547356246967659</v>
      </c>
      <c r="R94" s="23">
        <v>12.838770652299534</v>
      </c>
      <c r="S94" s="23">
        <v>13.086779382595013</v>
      </c>
      <c r="T94" s="23">
        <v>13.155107161380123</v>
      </c>
      <c r="U94" s="23">
        <v>13.395402621287676</v>
      </c>
      <c r="V94" s="23">
        <v>13.697809554395105</v>
      </c>
      <c r="W94" s="23">
        <v>13.936271662973677</v>
      </c>
      <c r="X94" s="23">
        <v>14.217533333545276</v>
      </c>
      <c r="Y94" s="23">
        <v>14.425670944699704</v>
      </c>
      <c r="Z94" s="23">
        <v>14.571154496599174</v>
      </c>
      <c r="AA94" s="23">
        <v>14.676383569932092</v>
      </c>
      <c r="AB94" s="23">
        <v>14.901352157271589</v>
      </c>
      <c r="AC94" s="23">
        <v>15.414738774371504</v>
      </c>
      <c r="AD94" s="23">
        <v>15.619214826232799</v>
      </c>
      <c r="AE94" s="23">
        <v>15.787253006817942</v>
      </c>
      <c r="AF94" s="23">
        <v>16.200355967349747</v>
      </c>
      <c r="AG94" s="23">
        <v>16.49375593876281</v>
      </c>
      <c r="AH94" s="23">
        <v>16.792469592381291</v>
      </c>
    </row>
    <row r="95" spans="1:34">
      <c r="A95" s="6" t="s">
        <v>961</v>
      </c>
      <c r="B95" s="6" t="s">
        <v>944</v>
      </c>
      <c r="C95" s="24">
        <v>19.25407424858907</v>
      </c>
      <c r="D95" s="24">
        <v>18.986054983354226</v>
      </c>
      <c r="E95" s="24">
        <v>17.561261502136112</v>
      </c>
      <c r="F95" s="24">
        <v>14.849730160427523</v>
      </c>
      <c r="G95" s="24">
        <v>13.249266410472572</v>
      </c>
      <c r="H95" s="24">
        <v>13.101928448309664</v>
      </c>
      <c r="I95" s="24">
        <v>13.082665359697186</v>
      </c>
      <c r="J95" s="24">
        <v>13.155676475466315</v>
      </c>
      <c r="K95" s="24">
        <v>13.229733688828127</v>
      </c>
      <c r="L95" s="24">
        <v>13.121718035939889</v>
      </c>
      <c r="M95" s="24">
        <v>13.11196136146239</v>
      </c>
      <c r="N95" s="24">
        <v>13.582357892798257</v>
      </c>
      <c r="O95" s="24">
        <v>14.132670048271688</v>
      </c>
      <c r="P95" s="24">
        <v>14.488557286375306</v>
      </c>
      <c r="Q95" s="24">
        <v>14.647356246967657</v>
      </c>
      <c r="R95" s="24">
        <v>14.938770652299533</v>
      </c>
      <c r="S95" s="24">
        <v>15.186779382595013</v>
      </c>
      <c r="T95" s="24">
        <v>15.230107161380124</v>
      </c>
      <c r="U95" s="24">
        <v>15.445402621287677</v>
      </c>
      <c r="V95" s="24">
        <v>15.747809554395106</v>
      </c>
      <c r="W95" s="24">
        <v>15.986271662973678</v>
      </c>
      <c r="X95" s="24">
        <v>16.267533333545273</v>
      </c>
      <c r="Y95" s="24">
        <v>16.475670944699701</v>
      </c>
      <c r="Z95" s="24">
        <v>16.621154496599175</v>
      </c>
      <c r="AA95" s="24">
        <v>16.726383569932093</v>
      </c>
      <c r="AB95" s="24">
        <v>16.95135215727159</v>
      </c>
      <c r="AC95" s="24">
        <v>17.464738774371504</v>
      </c>
      <c r="AD95" s="24">
        <v>17.652349437674324</v>
      </c>
      <c r="AE95" s="24">
        <v>17.803278729035348</v>
      </c>
      <c r="AF95" s="24">
        <v>18.214590655338313</v>
      </c>
      <c r="AG95" s="24">
        <v>18.504552314144817</v>
      </c>
      <c r="AH95" s="24">
        <v>18.799129929750389</v>
      </c>
    </row>
    <row r="96" spans="1:34">
      <c r="A96" s="6" t="s">
        <v>962</v>
      </c>
      <c r="B96" s="6" t="s">
        <v>944</v>
      </c>
      <c r="C96" s="23">
        <v>15.672070523315643</v>
      </c>
      <c r="D96" s="23">
        <v>15.437346499809026</v>
      </c>
      <c r="E96" s="23">
        <v>14.210717134599086</v>
      </c>
      <c r="F96" s="23">
        <v>11.863042413798981</v>
      </c>
      <c r="G96" s="23">
        <v>10.391873910472572</v>
      </c>
      <c r="H96" s="23">
        <v>10.174843448309652</v>
      </c>
      <c r="I96" s="23">
        <v>10.155580359697176</v>
      </c>
      <c r="J96" s="23">
        <v>10.228591475466299</v>
      </c>
      <c r="K96" s="23">
        <v>10.302648688828111</v>
      </c>
      <c r="L96" s="23">
        <v>10.194633035939866</v>
      </c>
      <c r="M96" s="23">
        <v>10.184876361462369</v>
      </c>
      <c r="N96" s="23">
        <v>10.655272892798259</v>
      </c>
      <c r="O96" s="23">
        <v>11.205585048271686</v>
      </c>
      <c r="P96" s="23">
        <v>11.561472286375306</v>
      </c>
      <c r="Q96" s="23">
        <v>11.720271246967659</v>
      </c>
      <c r="R96" s="23">
        <v>12.011685652299533</v>
      </c>
      <c r="S96" s="23">
        <v>12.259694382595011</v>
      </c>
      <c r="T96" s="23">
        <v>12.337868411380121</v>
      </c>
      <c r="U96" s="23">
        <v>12.588010121287676</v>
      </c>
      <c r="V96" s="23">
        <v>12.890417054395105</v>
      </c>
      <c r="W96" s="23">
        <v>13.128879162973677</v>
      </c>
      <c r="X96" s="23">
        <v>13.410140833545276</v>
      </c>
      <c r="Y96" s="23">
        <v>13.618278444699701</v>
      </c>
      <c r="Z96" s="23">
        <v>13.751084949301521</v>
      </c>
      <c r="AA96" s="23">
        <v>13.850246271018127</v>
      </c>
      <c r="AB96" s="23">
        <v>14.087604368154604</v>
      </c>
      <c r="AC96" s="23">
        <v>14.592589604774904</v>
      </c>
      <c r="AD96" s="23">
        <v>15.004274407528801</v>
      </c>
      <c r="AE96" s="23">
        <v>15.36384195948237</v>
      </c>
      <c r="AF96" s="23">
        <v>15.847039684876368</v>
      </c>
      <c r="AG96" s="23">
        <v>16.345434132707481</v>
      </c>
      <c r="AH96" s="23">
        <v>16.859503244738868</v>
      </c>
    </row>
    <row r="97" spans="1:34">
      <c r="A97" s="6" t="s">
        <v>963</v>
      </c>
      <c r="B97" s="6" t="s">
        <v>944</v>
      </c>
      <c r="C97" s="24">
        <v>17.672070523315643</v>
      </c>
      <c r="D97" s="24">
        <v>17.437346499809024</v>
      </c>
      <c r="E97" s="24">
        <v>16.210717134599086</v>
      </c>
      <c r="F97" s="24">
        <v>13.863042413798981</v>
      </c>
      <c r="G97" s="24">
        <v>12.441873910472573</v>
      </c>
      <c r="H97" s="24">
        <v>12.274843448309653</v>
      </c>
      <c r="I97" s="24">
        <v>12.255580359697175</v>
      </c>
      <c r="J97" s="24">
        <v>12.3285914754663</v>
      </c>
      <c r="K97" s="24">
        <v>12.40264868882811</v>
      </c>
      <c r="L97" s="24">
        <v>12.294633035939867</v>
      </c>
      <c r="M97" s="24">
        <v>12.28487636146237</v>
      </c>
      <c r="N97" s="24">
        <v>12.755272892798258</v>
      </c>
      <c r="O97" s="24">
        <v>13.305585048271688</v>
      </c>
      <c r="P97" s="24">
        <v>13.661472286375306</v>
      </c>
      <c r="Q97" s="24">
        <v>13.820271246967659</v>
      </c>
      <c r="R97" s="24">
        <v>14.111685652299533</v>
      </c>
      <c r="S97" s="24">
        <v>14.359694382595013</v>
      </c>
      <c r="T97" s="24">
        <v>14.412868411380124</v>
      </c>
      <c r="U97" s="24">
        <v>14.638010121287675</v>
      </c>
      <c r="V97" s="24">
        <v>14.940417054395105</v>
      </c>
      <c r="W97" s="24">
        <v>15.178879162973676</v>
      </c>
      <c r="X97" s="24">
        <v>15.460140833545275</v>
      </c>
      <c r="Y97" s="24">
        <v>15.668278444699702</v>
      </c>
      <c r="Z97" s="24">
        <v>15.801084949301522</v>
      </c>
      <c r="AA97" s="24">
        <v>15.900246271018126</v>
      </c>
      <c r="AB97" s="24">
        <v>16.137604368154605</v>
      </c>
      <c r="AC97" s="24">
        <v>16.642589604774905</v>
      </c>
      <c r="AD97" s="24">
        <v>17.037497363553904</v>
      </c>
      <c r="AE97" s="24">
        <v>17.377534896902514</v>
      </c>
      <c r="AF97" s="24">
        <v>17.854194812608149</v>
      </c>
      <c r="AG97" s="24">
        <v>18.343929348885027</v>
      </c>
      <c r="AH97" s="24">
        <v>18.84709713816153</v>
      </c>
    </row>
    <row r="98" spans="1:34">
      <c r="A98" s="6" t="s">
        <v>214</v>
      </c>
      <c r="B98" s="6" t="s">
        <v>948</v>
      </c>
      <c r="C98" s="23">
        <v>18.319130723486104</v>
      </c>
      <c r="D98" s="23">
        <v>17.631851070518238</v>
      </c>
      <c r="E98" s="23">
        <v>17.067273199314414</v>
      </c>
      <c r="F98" s="23">
        <v>14.771679126157828</v>
      </c>
      <c r="G98" s="23">
        <v>11.608066088381904</v>
      </c>
      <c r="H98" s="23">
        <v>10.745977530827558</v>
      </c>
      <c r="I98" s="23">
        <v>10.603882295463791</v>
      </c>
      <c r="J98" s="23">
        <v>10.51465094751784</v>
      </c>
      <c r="K98" s="23">
        <v>10.384365338320947</v>
      </c>
      <c r="L98" s="23">
        <v>10.118759122755035</v>
      </c>
      <c r="M98" s="23">
        <v>9.9025883805619053</v>
      </c>
      <c r="N98" s="23">
        <v>9.902491020702243</v>
      </c>
      <c r="O98" s="23">
        <v>9.9924964844782451</v>
      </c>
      <c r="P98" s="23">
        <v>10.064166823399988</v>
      </c>
      <c r="Q98" s="23">
        <v>10.035534564998571</v>
      </c>
      <c r="R98" s="23">
        <v>10.06517713841019</v>
      </c>
      <c r="S98" s="23">
        <v>10.186754715809082</v>
      </c>
      <c r="T98" s="23">
        <v>10.20903917406314</v>
      </c>
      <c r="U98" s="23">
        <v>10.152708296208623</v>
      </c>
      <c r="V98" s="23">
        <v>10.073557799152002</v>
      </c>
      <c r="W98" s="23">
        <v>10.09260957349418</v>
      </c>
      <c r="X98" s="23">
        <v>10.225172971072279</v>
      </c>
      <c r="Y98" s="23">
        <v>10.331405163962401</v>
      </c>
      <c r="Z98" s="23">
        <v>10.437159941690405</v>
      </c>
      <c r="AA98" s="23">
        <v>10.530349020577971</v>
      </c>
      <c r="AB98" s="23">
        <v>10.589109775578981</v>
      </c>
      <c r="AC98" s="23">
        <v>10.652676044690223</v>
      </c>
      <c r="AD98" s="23">
        <v>10.668032347329909</v>
      </c>
      <c r="AE98" s="23">
        <v>10.676839979172481</v>
      </c>
      <c r="AF98" s="23">
        <v>10.764678738975064</v>
      </c>
      <c r="AG98" s="23">
        <v>10.853240151523098</v>
      </c>
      <c r="AH98" s="23">
        <v>10.942530162107605</v>
      </c>
    </row>
    <row r="99" spans="1:34">
      <c r="A99" s="6" t="s">
        <v>138</v>
      </c>
      <c r="B99" s="6" t="s">
        <v>948</v>
      </c>
      <c r="C99" s="24">
        <v>16.302811207640669</v>
      </c>
      <c r="D99" s="24">
        <v>15.452903520570903</v>
      </c>
      <c r="E99" s="24">
        <v>14.169948920107196</v>
      </c>
      <c r="F99" s="24">
        <v>12.808037795402086</v>
      </c>
      <c r="G99" s="24">
        <v>11.115901262257832</v>
      </c>
      <c r="H99" s="24">
        <v>10.360206832533937</v>
      </c>
      <c r="I99" s="24">
        <v>10.360119332533936</v>
      </c>
      <c r="J99" s="24">
        <v>10.354490301618132</v>
      </c>
      <c r="K99" s="24">
        <v>10.348883145702334</v>
      </c>
      <c r="L99" s="24">
        <v>10.316561237023619</v>
      </c>
      <c r="M99" s="24">
        <v>10.417501413621242</v>
      </c>
      <c r="N99" s="24">
        <v>10.545045222947408</v>
      </c>
      <c r="O99" s="24">
        <v>10.552402620022221</v>
      </c>
      <c r="P99" s="24">
        <v>10.560066662149264</v>
      </c>
      <c r="Q99" s="24">
        <v>10.589198177921659</v>
      </c>
      <c r="R99" s="24">
        <v>10.721587959051366</v>
      </c>
      <c r="S99" s="24">
        <v>10.851731394041156</v>
      </c>
      <c r="T99" s="24">
        <v>10.755484713910334</v>
      </c>
      <c r="U99" s="24">
        <v>10.773411288840416</v>
      </c>
      <c r="V99" s="24">
        <v>10.91237619460219</v>
      </c>
      <c r="W99" s="24">
        <v>10.912514561881824</v>
      </c>
      <c r="X99" s="24">
        <v>10.912514561881824</v>
      </c>
      <c r="Y99" s="24">
        <v>10.912514561881824</v>
      </c>
      <c r="Z99" s="24">
        <v>10.912514561881824</v>
      </c>
      <c r="AA99" s="24">
        <v>10.912514561881824</v>
      </c>
      <c r="AB99" s="24">
        <v>10.912514561881824</v>
      </c>
      <c r="AC99" s="24">
        <v>10.912514561881824</v>
      </c>
      <c r="AD99" s="24">
        <v>10.83266689435586</v>
      </c>
      <c r="AE99" s="24">
        <v>10.752819226829896</v>
      </c>
      <c r="AF99" s="24">
        <v>10.752819226829896</v>
      </c>
      <c r="AG99" s="24">
        <v>10.752819226829896</v>
      </c>
      <c r="AH99" s="24">
        <v>10.752819226829896</v>
      </c>
    </row>
    <row r="100" spans="1:34">
      <c r="A100" s="6" t="s">
        <v>256</v>
      </c>
      <c r="B100" s="6" t="s">
        <v>948</v>
      </c>
      <c r="C100" s="23">
        <v>16.96597895480534</v>
      </c>
      <c r="D100" s="23">
        <v>16.257079865403078</v>
      </c>
      <c r="E100" s="23">
        <v>15.07391752101563</v>
      </c>
      <c r="F100" s="23">
        <v>13.283272119912271</v>
      </c>
      <c r="G100" s="23">
        <v>11.241365854541794</v>
      </c>
      <c r="H100" s="23">
        <v>10.399070360590438</v>
      </c>
      <c r="I100" s="23">
        <v>10.262052502950429</v>
      </c>
      <c r="J100" s="23">
        <v>10.158202815566579</v>
      </c>
      <c r="K100" s="23">
        <v>9.9870358972148363</v>
      </c>
      <c r="L100" s="23">
        <v>9.6537830657583115</v>
      </c>
      <c r="M100" s="23">
        <v>9.4198695942504891</v>
      </c>
      <c r="N100" s="23">
        <v>9.4507077756509368</v>
      </c>
      <c r="O100" s="23">
        <v>9.5262459927495549</v>
      </c>
      <c r="P100" s="23">
        <v>9.620606838316526</v>
      </c>
      <c r="Q100" s="23">
        <v>9.6685073332377236</v>
      </c>
      <c r="R100" s="23">
        <v>9.7353076599719586</v>
      </c>
      <c r="S100" s="23">
        <v>9.8666864014741513</v>
      </c>
      <c r="T100" s="23">
        <v>9.9049923655167795</v>
      </c>
      <c r="U100" s="23">
        <v>9.9766174822512532</v>
      </c>
      <c r="V100" s="23">
        <v>10.121358698658565</v>
      </c>
      <c r="W100" s="23">
        <v>10.243475547183033</v>
      </c>
      <c r="X100" s="23">
        <v>10.346197958383222</v>
      </c>
      <c r="Y100" s="23">
        <v>10.421680151273339</v>
      </c>
      <c r="Z100" s="23">
        <v>10.527434929001338</v>
      </c>
      <c r="AA100" s="23">
        <v>10.648218016639575</v>
      </c>
      <c r="AB100" s="23">
        <v>10.743833271356124</v>
      </c>
      <c r="AC100" s="23">
        <v>10.814190149689598</v>
      </c>
      <c r="AD100" s="23">
        <v>10.833037763675041</v>
      </c>
      <c r="AE100" s="23">
        <v>10.85505129754252</v>
      </c>
      <c r="AF100" s="23">
        <v>10.957500815493049</v>
      </c>
      <c r="AG100" s="23">
        <v>11.06091724768844</v>
      </c>
      <c r="AH100" s="23">
        <v>11.165309719824698</v>
      </c>
    </row>
    <row r="101" spans="1:34">
      <c r="A101" s="6" t="s">
        <v>208</v>
      </c>
      <c r="B101" s="6" t="s">
        <v>948</v>
      </c>
      <c r="C101" s="24">
        <v>19.166830723486104</v>
      </c>
      <c r="D101" s="24">
        <v>18.472479237387368</v>
      </c>
      <c r="E101" s="24">
        <v>17.904945546466568</v>
      </c>
      <c r="F101" s="24">
        <v>15.389555122464198</v>
      </c>
      <c r="G101" s="24">
        <v>11.883649443424922</v>
      </c>
      <c r="H101" s="24">
        <v>10.879751517473933</v>
      </c>
      <c r="I101" s="24">
        <v>10.735856522080343</v>
      </c>
      <c r="J101" s="24">
        <v>10.654011601917238</v>
      </c>
      <c r="K101" s="24">
        <v>10.502125933871298</v>
      </c>
      <c r="L101" s="24">
        <v>10.221094541667881</v>
      </c>
      <c r="M101" s="24">
        <v>10.025574072688729</v>
      </c>
      <c r="N101" s="24">
        <v>10.056412254089174</v>
      </c>
      <c r="O101" s="24">
        <v>10.131950471187793</v>
      </c>
      <c r="P101" s="24">
        <v>10.226311316754767</v>
      </c>
      <c r="Q101" s="24">
        <v>10.274211811675961</v>
      </c>
      <c r="R101" s="24">
        <v>10.341012138410189</v>
      </c>
      <c r="S101" s="24">
        <v>10.472390879912389</v>
      </c>
      <c r="T101" s="24">
        <v>10.503486076354564</v>
      </c>
      <c r="U101" s="24">
        <v>10.567900425488585</v>
      </c>
      <c r="V101" s="24">
        <v>10.712641641895894</v>
      </c>
      <c r="W101" s="24">
        <v>10.838056078199456</v>
      </c>
      <c r="X101" s="24">
        <v>10.990201077178737</v>
      </c>
      <c r="Y101" s="24">
        <v>11.111808270068853</v>
      </c>
      <c r="Z101" s="24">
        <v>11.217563047796856</v>
      </c>
      <c r="AA101" s="24">
        <v>11.29117348293174</v>
      </c>
      <c r="AB101" s="24">
        <v>11.315629256400973</v>
      </c>
      <c r="AC101" s="24">
        <v>11.361802539534681</v>
      </c>
      <c r="AD101" s="24">
        <v>11.361657207367317</v>
      </c>
      <c r="AE101" s="24">
        <v>11.349834115747843</v>
      </c>
      <c r="AF101" s="24">
        <v>11.421949938862074</v>
      </c>
      <c r="AG101" s="24">
        <v>11.494523979417231</v>
      </c>
      <c r="AH101" s="24">
        <v>11.567559148885636</v>
      </c>
    </row>
    <row r="102" spans="1:34">
      <c r="A102" s="6" t="s">
        <v>159</v>
      </c>
      <c r="B102" s="6" t="s">
        <v>948</v>
      </c>
      <c r="C102" s="23">
        <v>18.54698041813619</v>
      </c>
      <c r="D102" s="23">
        <v>17.622392174858007</v>
      </c>
      <c r="E102" s="23">
        <v>16.107345069541246</v>
      </c>
      <c r="F102" s="23">
        <v>13.991888090648382</v>
      </c>
      <c r="G102" s="23">
        <v>11.753865854541793</v>
      </c>
      <c r="H102" s="23">
        <v>10.924070360590438</v>
      </c>
      <c r="I102" s="23">
        <v>10.787052502950427</v>
      </c>
      <c r="J102" s="23">
        <v>10.683202815566577</v>
      </c>
      <c r="K102" s="23">
        <v>10.512035897214837</v>
      </c>
      <c r="L102" s="23">
        <v>10.17878306575831</v>
      </c>
      <c r="M102" s="23">
        <v>9.9448695942504877</v>
      </c>
      <c r="N102" s="23">
        <v>9.9757077756509354</v>
      </c>
      <c r="O102" s="23">
        <v>10.051245992749553</v>
      </c>
      <c r="P102" s="23">
        <v>10.145606838316525</v>
      </c>
      <c r="Q102" s="23">
        <v>10.193507333237724</v>
      </c>
      <c r="R102" s="23">
        <v>10.260307659971959</v>
      </c>
      <c r="S102" s="23">
        <v>10.391686401474152</v>
      </c>
      <c r="T102" s="23">
        <v>10.423742365516778</v>
      </c>
      <c r="U102" s="23">
        <v>10.489117482251253</v>
      </c>
      <c r="V102" s="23">
        <v>10.633858698658564</v>
      </c>
      <c r="W102" s="23">
        <v>10.755975547183033</v>
      </c>
      <c r="X102" s="23">
        <v>10.858697958383221</v>
      </c>
      <c r="Y102" s="23">
        <v>10.934180151273338</v>
      </c>
      <c r="Z102" s="23">
        <v>11.039934929001337</v>
      </c>
      <c r="AA102" s="23">
        <v>11.160718016639574</v>
      </c>
      <c r="AB102" s="23">
        <v>11.256333271356123</v>
      </c>
      <c r="AC102" s="23">
        <v>11.326690149689597</v>
      </c>
      <c r="AD102" s="23">
        <v>11.341722616088891</v>
      </c>
      <c r="AE102" s="23">
        <v>11.359833203172993</v>
      </c>
      <c r="AF102" s="23">
        <v>11.46208405897829</v>
      </c>
      <c r="AG102" s="23">
        <v>11.565255283712066</v>
      </c>
      <c r="AH102" s="23">
        <v>11.669355161695837</v>
      </c>
    </row>
    <row r="103" spans="1:34">
      <c r="A103" s="6" t="s">
        <v>140</v>
      </c>
      <c r="B103" s="6" t="s">
        <v>948</v>
      </c>
      <c r="C103" s="24">
        <v>16.151582485309294</v>
      </c>
      <c r="D103" s="24">
        <v>15.295604480848363</v>
      </c>
      <c r="E103" s="24">
        <v>14.016059702758765</v>
      </c>
      <c r="F103" s="24">
        <v>12.740873901190369</v>
      </c>
      <c r="G103" s="24">
        <v>10.891139642569085</v>
      </c>
      <c r="H103" s="24">
        <v>9.8942809247664947</v>
      </c>
      <c r="I103" s="24">
        <v>9.893652668327011</v>
      </c>
      <c r="J103" s="24">
        <v>9.8917678990085598</v>
      </c>
      <c r="K103" s="24">
        <v>9.8917678990085598</v>
      </c>
      <c r="L103" s="24">
        <v>9.8917678990085598</v>
      </c>
      <c r="M103" s="24">
        <v>10.014883129690116</v>
      </c>
      <c r="N103" s="24">
        <v>10.139254873250636</v>
      </c>
      <c r="O103" s="24">
        <v>10.140511386129599</v>
      </c>
      <c r="P103" s="24">
        <v>10.140511386129599</v>
      </c>
      <c r="Q103" s="24">
        <v>10.139254873250636</v>
      </c>
      <c r="R103" s="24">
        <v>10.26237010393219</v>
      </c>
      <c r="S103" s="24">
        <v>10.388626616811155</v>
      </c>
      <c r="T103" s="24">
        <v>10.390511386129599</v>
      </c>
      <c r="U103" s="24">
        <v>10.514883129690116</v>
      </c>
      <c r="V103" s="24">
        <v>10.639883129690116</v>
      </c>
      <c r="W103" s="24">
        <v>10.639883129690119</v>
      </c>
      <c r="X103" s="24">
        <v>10.639254873250636</v>
      </c>
      <c r="Y103" s="24">
        <v>10.637370103932184</v>
      </c>
      <c r="Z103" s="24">
        <v>10.63548533461374</v>
      </c>
      <c r="AA103" s="24">
        <v>10.63485707817426</v>
      </c>
      <c r="AB103" s="24">
        <v>10.63422882173478</v>
      </c>
      <c r="AC103" s="24">
        <v>10.635485334613744</v>
      </c>
      <c r="AD103" s="24">
        <v>10.63649058053424</v>
      </c>
      <c r="AE103" s="24">
        <v>10.635988058488433</v>
      </c>
      <c r="AF103" s="24">
        <v>10.635485560184332</v>
      </c>
      <c r="AG103" s="24">
        <v>10.63498308562081</v>
      </c>
      <c r="AH103" s="24">
        <v>10.634480634796748</v>
      </c>
    </row>
    <row r="104" spans="1:34">
      <c r="A104" s="6" t="s">
        <v>144</v>
      </c>
      <c r="B104" s="6" t="s">
        <v>948</v>
      </c>
      <c r="C104" s="23">
        <v>16.151582485309294</v>
      </c>
      <c r="D104" s="23">
        <v>15.295604480848363</v>
      </c>
      <c r="E104" s="23">
        <v>14.016059702758765</v>
      </c>
      <c r="F104" s="23">
        <v>12.740873901190369</v>
      </c>
      <c r="G104" s="23">
        <v>10.891139642569085</v>
      </c>
      <c r="H104" s="23">
        <v>9.8942809247664947</v>
      </c>
      <c r="I104" s="23">
        <v>9.893652668327011</v>
      </c>
      <c r="J104" s="23">
        <v>9.8917678990085598</v>
      </c>
      <c r="K104" s="23">
        <v>9.8917678990085598</v>
      </c>
      <c r="L104" s="23">
        <v>9.8917678990085598</v>
      </c>
      <c r="M104" s="23">
        <v>10.014883129690116</v>
      </c>
      <c r="N104" s="23">
        <v>10.139254873250636</v>
      </c>
      <c r="O104" s="23">
        <v>10.140511386129599</v>
      </c>
      <c r="P104" s="23">
        <v>10.140511386129599</v>
      </c>
      <c r="Q104" s="23">
        <v>10.139254873250636</v>
      </c>
      <c r="R104" s="23">
        <v>10.26237010393219</v>
      </c>
      <c r="S104" s="23">
        <v>10.388626616811155</v>
      </c>
      <c r="T104" s="23">
        <v>10.390511386129599</v>
      </c>
      <c r="U104" s="23">
        <v>10.514883129690116</v>
      </c>
      <c r="V104" s="23">
        <v>10.639883129690116</v>
      </c>
      <c r="W104" s="23">
        <v>10.639883129690119</v>
      </c>
      <c r="X104" s="23">
        <v>10.639254873250636</v>
      </c>
      <c r="Y104" s="23">
        <v>10.637370103932184</v>
      </c>
      <c r="Z104" s="23">
        <v>10.63548533461374</v>
      </c>
      <c r="AA104" s="23">
        <v>10.63485707817426</v>
      </c>
      <c r="AB104" s="23">
        <v>10.63422882173478</v>
      </c>
      <c r="AC104" s="23">
        <v>10.635485334613744</v>
      </c>
      <c r="AD104" s="23">
        <v>10.63649058053424</v>
      </c>
      <c r="AE104" s="23">
        <v>10.635988058488433</v>
      </c>
      <c r="AF104" s="23">
        <v>10.635485560184332</v>
      </c>
      <c r="AG104" s="23">
        <v>10.63498308562081</v>
      </c>
      <c r="AH104" s="23">
        <v>10.634480634796748</v>
      </c>
    </row>
    <row r="105" spans="1:34">
      <c r="A105" s="6" t="s">
        <v>121</v>
      </c>
      <c r="B105" s="6" t="s">
        <v>948</v>
      </c>
      <c r="C105" s="24">
        <v>19.106027691344746</v>
      </c>
      <c r="D105" s="24">
        <v>18.375488922232748</v>
      </c>
      <c r="E105" s="24">
        <v>17.737378864240107</v>
      </c>
      <c r="F105" s="24">
        <v>15.496450994339785</v>
      </c>
      <c r="G105" s="24">
        <v>12.445311659423361</v>
      </c>
      <c r="H105" s="24">
        <v>11.60965503082757</v>
      </c>
      <c r="I105" s="24">
        <v>11.465407295463802</v>
      </c>
      <c r="J105" s="24">
        <v>11.374023447517846</v>
      </c>
      <c r="K105" s="24">
        <v>11.241585338320949</v>
      </c>
      <c r="L105" s="24">
        <v>10.973879122755035</v>
      </c>
      <c r="M105" s="24">
        <v>10.794983380561906</v>
      </c>
      <c r="N105" s="24">
        <v>10.832161020702241</v>
      </c>
      <c r="O105" s="24">
        <v>10.920066484478241</v>
      </c>
      <c r="P105" s="24">
        <v>11.029011823399983</v>
      </c>
      <c r="Q105" s="24">
        <v>11.077029564998575</v>
      </c>
      <c r="R105" s="24">
        <v>11.143947138410201</v>
      </c>
      <c r="S105" s="24">
        <v>11.263477215809086</v>
      </c>
      <c r="T105" s="24">
        <v>11.270932924063139</v>
      </c>
      <c r="U105" s="24">
        <v>11.315109546208625</v>
      </c>
      <c r="V105" s="24">
        <v>11.444295092794672</v>
      </c>
      <c r="W105" s="24">
        <v>11.549484186613858</v>
      </c>
      <c r="X105" s="24">
        <v>11.624482854170713</v>
      </c>
      <c r="Y105" s="24">
        <v>11.670468738152012</v>
      </c>
      <c r="Z105" s="24">
        <v>11.761535145610242</v>
      </c>
      <c r="AA105" s="24">
        <v>11.887192552418494</v>
      </c>
      <c r="AB105" s="24">
        <v>11.99387483463839</v>
      </c>
      <c r="AC105" s="24">
        <v>12.047129658254171</v>
      </c>
      <c r="AD105" s="24">
        <v>12.033093983533053</v>
      </c>
      <c r="AE105" s="24">
        <v>12.036391866286483</v>
      </c>
      <c r="AF105" s="24">
        <v>12.128752589916694</v>
      </c>
      <c r="AG105" s="24">
        <v>12.221822039497694</v>
      </c>
      <c r="AH105" s="24">
        <v>12.315605653406895</v>
      </c>
    </row>
    <row r="106" spans="1:34">
      <c r="A106" s="6" t="s">
        <v>91</v>
      </c>
      <c r="B106" s="6" t="s">
        <v>948</v>
      </c>
      <c r="C106" s="23">
        <v>12.871737217450802</v>
      </c>
      <c r="D106" s="23">
        <v>12.678555123664641</v>
      </c>
      <c r="E106" s="23">
        <v>12.382629730726162</v>
      </c>
      <c r="F106" s="23">
        <v>11.088340191049131</v>
      </c>
      <c r="G106" s="23">
        <v>8.8967939505244207</v>
      </c>
      <c r="H106" s="23">
        <v>7.8967939505244198</v>
      </c>
      <c r="I106" s="23">
        <v>7.8967939505244198</v>
      </c>
      <c r="J106" s="23">
        <v>7.8967939505244198</v>
      </c>
      <c r="K106" s="23">
        <v>7.8967939505244198</v>
      </c>
      <c r="L106" s="23">
        <v>7.8967939505244198</v>
      </c>
      <c r="M106" s="23">
        <v>8.0217939505244207</v>
      </c>
      <c r="N106" s="23">
        <v>8.1467939505244207</v>
      </c>
      <c r="O106" s="23">
        <v>8.1467939505244207</v>
      </c>
      <c r="P106" s="23">
        <v>8.1467939505244207</v>
      </c>
      <c r="Q106" s="23">
        <v>8.1467939505244207</v>
      </c>
      <c r="R106" s="23">
        <v>8.2717939505244207</v>
      </c>
      <c r="S106" s="23">
        <v>8.3967939505244207</v>
      </c>
      <c r="T106" s="23">
        <v>8.3967939505244207</v>
      </c>
      <c r="U106" s="23">
        <v>8.5217939505244207</v>
      </c>
      <c r="V106" s="23">
        <v>8.6467939505244207</v>
      </c>
      <c r="W106" s="23">
        <v>8.6467939505244207</v>
      </c>
      <c r="X106" s="23">
        <v>8.6467939505244207</v>
      </c>
      <c r="Y106" s="23">
        <v>8.6467939505244207</v>
      </c>
      <c r="Z106" s="23">
        <v>8.6467939505244207</v>
      </c>
      <c r="AA106" s="23">
        <v>8.6467939505244207</v>
      </c>
      <c r="AB106" s="23">
        <v>8.6467939505244207</v>
      </c>
      <c r="AC106" s="23">
        <v>8.6467939505244207</v>
      </c>
      <c r="AD106" s="23">
        <v>8.6467939505244207</v>
      </c>
      <c r="AE106" s="23">
        <v>8.6467939505244207</v>
      </c>
      <c r="AF106" s="23">
        <v>8.6467939505244207</v>
      </c>
      <c r="AG106" s="23">
        <v>8.6467939505244207</v>
      </c>
      <c r="AH106" s="23">
        <v>8.6467939505244207</v>
      </c>
    </row>
    <row r="107" spans="1:34">
      <c r="A107" s="6" t="s">
        <v>95</v>
      </c>
      <c r="B107" s="6" t="s">
        <v>948</v>
      </c>
      <c r="C107" s="24">
        <v>12.871737217450802</v>
      </c>
      <c r="D107" s="24">
        <v>12.678555123664641</v>
      </c>
      <c r="E107" s="24">
        <v>12.382629730726162</v>
      </c>
      <c r="F107" s="24">
        <v>11.088340191049131</v>
      </c>
      <c r="G107" s="24">
        <v>8.8967939505244207</v>
      </c>
      <c r="H107" s="24">
        <v>7.8967939505244198</v>
      </c>
      <c r="I107" s="24">
        <v>7.8967939505244198</v>
      </c>
      <c r="J107" s="24">
        <v>7.8967939505244198</v>
      </c>
      <c r="K107" s="24">
        <v>7.8967939505244198</v>
      </c>
      <c r="L107" s="24">
        <v>7.8967939505244198</v>
      </c>
      <c r="M107" s="24">
        <v>8.0217939505244207</v>
      </c>
      <c r="N107" s="24">
        <v>8.1467939505244207</v>
      </c>
      <c r="O107" s="24">
        <v>8.1467939505244207</v>
      </c>
      <c r="P107" s="24">
        <v>8.1467939505244207</v>
      </c>
      <c r="Q107" s="24">
        <v>8.1467939505244207</v>
      </c>
      <c r="R107" s="24">
        <v>8.2717939505244207</v>
      </c>
      <c r="S107" s="24">
        <v>8.3967939505244207</v>
      </c>
      <c r="T107" s="24">
        <v>8.3967939505244207</v>
      </c>
      <c r="U107" s="24">
        <v>8.5217939505244207</v>
      </c>
      <c r="V107" s="24">
        <v>8.6467939505244207</v>
      </c>
      <c r="W107" s="24">
        <v>8.6467939505244207</v>
      </c>
      <c r="X107" s="24">
        <v>8.6467939505244207</v>
      </c>
      <c r="Y107" s="24">
        <v>8.6467939505244207</v>
      </c>
      <c r="Z107" s="24">
        <v>8.6467939505244207</v>
      </c>
      <c r="AA107" s="24">
        <v>8.6467939505244207</v>
      </c>
      <c r="AB107" s="24">
        <v>8.6467939505244207</v>
      </c>
      <c r="AC107" s="24">
        <v>8.6467939505244207</v>
      </c>
      <c r="AD107" s="24">
        <v>8.6467939505244207</v>
      </c>
      <c r="AE107" s="24">
        <v>8.6467939505244207</v>
      </c>
      <c r="AF107" s="24">
        <v>8.6467939505244207</v>
      </c>
      <c r="AG107" s="24">
        <v>8.6467939505244207</v>
      </c>
      <c r="AH107" s="24">
        <v>8.6467939505244207</v>
      </c>
    </row>
    <row r="108" spans="1:34">
      <c r="A108" s="6" t="s">
        <v>164</v>
      </c>
      <c r="B108" s="6" t="s">
        <v>948</v>
      </c>
      <c r="C108" s="23">
        <v>18.54698041813619</v>
      </c>
      <c r="D108" s="23">
        <v>17.622392174858007</v>
      </c>
      <c r="E108" s="23">
        <v>16.107345069541246</v>
      </c>
      <c r="F108" s="23">
        <v>13.991888090648382</v>
      </c>
      <c r="G108" s="23">
        <v>11.753865854541793</v>
      </c>
      <c r="H108" s="23">
        <v>10.924070360590438</v>
      </c>
      <c r="I108" s="23">
        <v>10.787052502950427</v>
      </c>
      <c r="J108" s="23">
        <v>10.683202815566577</v>
      </c>
      <c r="K108" s="23">
        <v>10.512035897214837</v>
      </c>
      <c r="L108" s="23">
        <v>10.17878306575831</v>
      </c>
      <c r="M108" s="23">
        <v>9.9448695942504877</v>
      </c>
      <c r="N108" s="23">
        <v>9.9757077756509354</v>
      </c>
      <c r="O108" s="23">
        <v>10.051245992749553</v>
      </c>
      <c r="P108" s="23">
        <v>10.145606838316525</v>
      </c>
      <c r="Q108" s="23">
        <v>10.193507333237724</v>
      </c>
      <c r="R108" s="23">
        <v>10.260307659971959</v>
      </c>
      <c r="S108" s="23">
        <v>10.391686401474152</v>
      </c>
      <c r="T108" s="23">
        <v>10.423742365516778</v>
      </c>
      <c r="U108" s="23">
        <v>10.489117482251253</v>
      </c>
      <c r="V108" s="23">
        <v>10.633858698658564</v>
      </c>
      <c r="W108" s="23">
        <v>10.755975547183033</v>
      </c>
      <c r="X108" s="23">
        <v>10.858697958383221</v>
      </c>
      <c r="Y108" s="23">
        <v>10.934180151273338</v>
      </c>
      <c r="Z108" s="23">
        <v>11.039934929001337</v>
      </c>
      <c r="AA108" s="23">
        <v>11.160718016639574</v>
      </c>
      <c r="AB108" s="23">
        <v>11.256333271356123</v>
      </c>
      <c r="AC108" s="23">
        <v>11.326690149689597</v>
      </c>
      <c r="AD108" s="23">
        <v>11.341722616088891</v>
      </c>
      <c r="AE108" s="23">
        <v>11.359833203172993</v>
      </c>
      <c r="AF108" s="23">
        <v>11.46208405897829</v>
      </c>
      <c r="AG108" s="23">
        <v>11.565255283712066</v>
      </c>
      <c r="AH108" s="23">
        <v>11.669355161695837</v>
      </c>
    </row>
    <row r="109" spans="1:34">
      <c r="A109" s="6" t="s">
        <v>168</v>
      </c>
      <c r="B109" s="6" t="s">
        <v>948</v>
      </c>
      <c r="C109" s="24">
        <v>16.96597895480534</v>
      </c>
      <c r="D109" s="24">
        <v>16.257079865403078</v>
      </c>
      <c r="E109" s="24">
        <v>15.07391752101563</v>
      </c>
      <c r="F109" s="24">
        <v>13.283272119912271</v>
      </c>
      <c r="G109" s="24">
        <v>11.241365854541794</v>
      </c>
      <c r="H109" s="24">
        <v>10.399070360590438</v>
      </c>
      <c r="I109" s="24">
        <v>10.262052502950429</v>
      </c>
      <c r="J109" s="24">
        <v>10.158202815566579</v>
      </c>
      <c r="K109" s="24">
        <v>9.9870358972148363</v>
      </c>
      <c r="L109" s="24">
        <v>9.6537830657583115</v>
      </c>
      <c r="M109" s="24">
        <v>9.4198695942504891</v>
      </c>
      <c r="N109" s="24">
        <v>9.4507077756509368</v>
      </c>
      <c r="O109" s="24">
        <v>9.5262459927495549</v>
      </c>
      <c r="P109" s="24">
        <v>9.620606838316526</v>
      </c>
      <c r="Q109" s="24">
        <v>9.6685073332377236</v>
      </c>
      <c r="R109" s="24">
        <v>9.7353076599719586</v>
      </c>
      <c r="S109" s="24">
        <v>9.8666864014741513</v>
      </c>
      <c r="T109" s="24">
        <v>9.9049923655167795</v>
      </c>
      <c r="U109" s="24">
        <v>9.9766174822512532</v>
      </c>
      <c r="V109" s="24">
        <v>10.121358698658565</v>
      </c>
      <c r="W109" s="24">
        <v>10.243475547183033</v>
      </c>
      <c r="X109" s="24">
        <v>10.346197958383222</v>
      </c>
      <c r="Y109" s="24">
        <v>10.421680151273339</v>
      </c>
      <c r="Z109" s="24">
        <v>10.527434929001338</v>
      </c>
      <c r="AA109" s="24">
        <v>10.648218016639575</v>
      </c>
      <c r="AB109" s="24">
        <v>10.743833271356124</v>
      </c>
      <c r="AC109" s="24">
        <v>10.814190149689598</v>
      </c>
      <c r="AD109" s="24">
        <v>10.833037763675041</v>
      </c>
      <c r="AE109" s="24">
        <v>10.85505129754252</v>
      </c>
      <c r="AF109" s="24">
        <v>10.957500815493049</v>
      </c>
      <c r="AG109" s="24">
        <v>11.06091724768844</v>
      </c>
      <c r="AH109" s="24">
        <v>11.165309719824698</v>
      </c>
    </row>
    <row r="110" spans="1:34">
      <c r="A110" s="6" t="s">
        <v>217</v>
      </c>
      <c r="B110" s="6" t="s">
        <v>948</v>
      </c>
      <c r="C110" s="23">
        <v>16.586885370112419</v>
      </c>
      <c r="D110" s="23">
        <v>16.04160737484024</v>
      </c>
      <c r="E110" s="23">
        <v>15.533585712476848</v>
      </c>
      <c r="F110" s="23">
        <v>13.64024447433477</v>
      </c>
      <c r="G110" s="23">
        <v>10.820006943424923</v>
      </c>
      <c r="H110" s="23">
        <v>9.7901665174739314</v>
      </c>
      <c r="I110" s="23">
        <v>9.6462715220803421</v>
      </c>
      <c r="J110" s="23">
        <v>9.5644266019172388</v>
      </c>
      <c r="K110" s="23">
        <v>9.4125409338712984</v>
      </c>
      <c r="L110" s="23">
        <v>9.1315095416678815</v>
      </c>
      <c r="M110" s="23">
        <v>8.9359890726887308</v>
      </c>
      <c r="N110" s="23">
        <v>8.9668272540891785</v>
      </c>
      <c r="O110" s="23">
        <v>9.0423654711877894</v>
      </c>
      <c r="P110" s="23">
        <v>9.1367263167547605</v>
      </c>
      <c r="Q110" s="23">
        <v>9.18462681167596</v>
      </c>
      <c r="R110" s="23">
        <v>9.2514271384101896</v>
      </c>
      <c r="S110" s="23">
        <v>9.3828058799123859</v>
      </c>
      <c r="T110" s="23">
        <v>9.4268723263545642</v>
      </c>
      <c r="U110" s="23">
        <v>9.5042579254885844</v>
      </c>
      <c r="V110" s="23">
        <v>9.6489991418958958</v>
      </c>
      <c r="W110" s="23">
        <v>9.7744135781994608</v>
      </c>
      <c r="X110" s="23">
        <v>9.9265585771787421</v>
      </c>
      <c r="Y110" s="23">
        <v>10.048165770068852</v>
      </c>
      <c r="Z110" s="23">
        <v>10.153920547796856</v>
      </c>
      <c r="AA110" s="23">
        <v>10.239267232931745</v>
      </c>
      <c r="AB110" s="23">
        <v>10.285459899869199</v>
      </c>
      <c r="AC110" s="23">
        <v>10.354234433002903</v>
      </c>
      <c r="AD110" s="23">
        <v>10.381119880334952</v>
      </c>
      <c r="AE110" s="23">
        <v>10.391008069591447</v>
      </c>
      <c r="AF110" s="23">
        <v>10.477818843432821</v>
      </c>
      <c r="AG110" s="23">
        <v>10.565354870339586</v>
      </c>
      <c r="AH110" s="23">
        <v>10.653622209375442</v>
      </c>
    </row>
    <row r="111" spans="1:34">
      <c r="A111" s="6" t="s">
        <v>222</v>
      </c>
      <c r="B111" s="6" t="s">
        <v>948</v>
      </c>
      <c r="C111" s="24">
        <v>16.586885370112419</v>
      </c>
      <c r="D111" s="24">
        <v>16.04160737484024</v>
      </c>
      <c r="E111" s="24">
        <v>15.533585712476848</v>
      </c>
      <c r="F111" s="24">
        <v>13.64024447433477</v>
      </c>
      <c r="G111" s="24">
        <v>10.820006943424923</v>
      </c>
      <c r="H111" s="24">
        <v>9.7901665174739314</v>
      </c>
      <c r="I111" s="24">
        <v>9.6462715220803421</v>
      </c>
      <c r="J111" s="24">
        <v>9.5644266019172388</v>
      </c>
      <c r="K111" s="24">
        <v>9.4125409338712984</v>
      </c>
      <c r="L111" s="24">
        <v>9.1315095416678815</v>
      </c>
      <c r="M111" s="24">
        <v>8.9359890726887308</v>
      </c>
      <c r="N111" s="24">
        <v>8.9668272540891785</v>
      </c>
      <c r="O111" s="24">
        <v>9.0423654711877894</v>
      </c>
      <c r="P111" s="24">
        <v>9.1367263167547605</v>
      </c>
      <c r="Q111" s="24">
        <v>9.18462681167596</v>
      </c>
      <c r="R111" s="24">
        <v>9.2514271384101896</v>
      </c>
      <c r="S111" s="24">
        <v>9.3828058799123859</v>
      </c>
      <c r="T111" s="24">
        <v>9.4268723263545642</v>
      </c>
      <c r="U111" s="24">
        <v>9.5042579254885844</v>
      </c>
      <c r="V111" s="24">
        <v>9.6489991418958958</v>
      </c>
      <c r="W111" s="24">
        <v>9.7744135781994608</v>
      </c>
      <c r="X111" s="24">
        <v>9.9265585771787421</v>
      </c>
      <c r="Y111" s="24">
        <v>10.048165770068852</v>
      </c>
      <c r="Z111" s="24">
        <v>10.153920547796856</v>
      </c>
      <c r="AA111" s="24">
        <v>10.239267232931745</v>
      </c>
      <c r="AB111" s="24">
        <v>10.285459899869199</v>
      </c>
      <c r="AC111" s="24">
        <v>10.354234433002903</v>
      </c>
      <c r="AD111" s="24">
        <v>10.381119880334952</v>
      </c>
      <c r="AE111" s="24">
        <v>10.391008069591447</v>
      </c>
      <c r="AF111" s="24">
        <v>10.477818843432821</v>
      </c>
      <c r="AG111" s="24">
        <v>10.565354870339586</v>
      </c>
      <c r="AH111" s="24">
        <v>10.653622209375442</v>
      </c>
    </row>
    <row r="112" spans="1:34">
      <c r="A112" s="6" t="s">
        <v>802</v>
      </c>
      <c r="B112" s="6" t="s">
        <v>948</v>
      </c>
      <c r="C112" s="23">
        <v>19.106027691344746</v>
      </c>
      <c r="D112" s="23">
        <v>18.375488922232748</v>
      </c>
      <c r="E112" s="23">
        <v>17.737378864240107</v>
      </c>
      <c r="F112" s="23">
        <v>15.496450994339785</v>
      </c>
      <c r="G112" s="23">
        <v>12.445311659423361</v>
      </c>
      <c r="H112" s="23">
        <v>11.60965503082757</v>
      </c>
      <c r="I112" s="23">
        <v>11.465407295463802</v>
      </c>
      <c r="J112" s="23">
        <v>11.374023447517846</v>
      </c>
      <c r="K112" s="23">
        <v>11.241585338320949</v>
      </c>
      <c r="L112" s="23">
        <v>10.973879122755035</v>
      </c>
      <c r="M112" s="23">
        <v>10.794983380561906</v>
      </c>
      <c r="N112" s="23">
        <v>10.832161020702241</v>
      </c>
      <c r="O112" s="23">
        <v>10.920066484478241</v>
      </c>
      <c r="P112" s="23">
        <v>11.029011823399983</v>
      </c>
      <c r="Q112" s="23">
        <v>11.077029564998575</v>
      </c>
      <c r="R112" s="23">
        <v>11.143947138410201</v>
      </c>
      <c r="S112" s="23">
        <v>11.263477215809086</v>
      </c>
      <c r="T112" s="23">
        <v>11.270932924063139</v>
      </c>
      <c r="U112" s="23">
        <v>11.315109546208625</v>
      </c>
      <c r="V112" s="23">
        <v>11.444295092794672</v>
      </c>
      <c r="W112" s="23">
        <v>11.549484186613858</v>
      </c>
      <c r="X112" s="23">
        <v>11.624482854170713</v>
      </c>
      <c r="Y112" s="23">
        <v>11.670468738152012</v>
      </c>
      <c r="Z112" s="23">
        <v>11.761535145610242</v>
      </c>
      <c r="AA112" s="23">
        <v>11.887192552418494</v>
      </c>
      <c r="AB112" s="23">
        <v>11.99387483463839</v>
      </c>
      <c r="AC112" s="23">
        <v>12.047129658254171</v>
      </c>
      <c r="AD112" s="23">
        <v>12.033093983533053</v>
      </c>
      <c r="AE112" s="23">
        <v>12.036391866286483</v>
      </c>
      <c r="AF112" s="23">
        <v>12.128752589916694</v>
      </c>
      <c r="AG112" s="23">
        <v>12.221822039497694</v>
      </c>
      <c r="AH112" s="23">
        <v>12.315605653406895</v>
      </c>
    </row>
    <row r="113" spans="1:34">
      <c r="A113" s="6" t="s">
        <v>182</v>
      </c>
      <c r="B113" s="6" t="s">
        <v>948</v>
      </c>
      <c r="C113" s="24">
        <v>17.568224328271</v>
      </c>
      <c r="D113" s="24">
        <v>17.026651090507769</v>
      </c>
      <c r="E113" s="24">
        <v>16.527697324515579</v>
      </c>
      <c r="F113" s="24">
        <v>14.268603385040359</v>
      </c>
      <c r="G113" s="24">
        <v>11.241365854541794</v>
      </c>
      <c r="H113" s="24">
        <v>10.399070360590438</v>
      </c>
      <c r="I113" s="24">
        <v>10.262052502950429</v>
      </c>
      <c r="J113" s="24">
        <v>10.158202815566579</v>
      </c>
      <c r="K113" s="24">
        <v>9.9870358972148363</v>
      </c>
      <c r="L113" s="24">
        <v>9.6537830657583115</v>
      </c>
      <c r="M113" s="24">
        <v>9.4198695942504891</v>
      </c>
      <c r="N113" s="24">
        <v>9.4507077756509368</v>
      </c>
      <c r="O113" s="24">
        <v>9.5262459927495549</v>
      </c>
      <c r="P113" s="24">
        <v>9.620606838316526</v>
      </c>
      <c r="Q113" s="24">
        <v>9.6685073332377236</v>
      </c>
      <c r="R113" s="24">
        <v>9.7353076599719586</v>
      </c>
      <c r="S113" s="24">
        <v>9.8666864014741513</v>
      </c>
      <c r="T113" s="24">
        <v>9.9049923655167795</v>
      </c>
      <c r="U113" s="24">
        <v>9.9766174822512532</v>
      </c>
      <c r="V113" s="24">
        <v>10.121358698658565</v>
      </c>
      <c r="W113" s="24">
        <v>10.243475547183033</v>
      </c>
      <c r="X113" s="24">
        <v>10.346197958383222</v>
      </c>
      <c r="Y113" s="24">
        <v>10.421680151273339</v>
      </c>
      <c r="Z113" s="24">
        <v>10.527434929001338</v>
      </c>
      <c r="AA113" s="24">
        <v>10.648218016639575</v>
      </c>
      <c r="AB113" s="24">
        <v>10.743833271356124</v>
      </c>
      <c r="AC113" s="24">
        <v>10.814190149689598</v>
      </c>
      <c r="AD113" s="24">
        <v>10.833037763675041</v>
      </c>
      <c r="AE113" s="24">
        <v>10.85505129754252</v>
      </c>
      <c r="AF113" s="24">
        <v>10.957500815493049</v>
      </c>
      <c r="AG113" s="24">
        <v>11.06091724768844</v>
      </c>
      <c r="AH113" s="24">
        <v>11.165309719824698</v>
      </c>
    </row>
    <row r="114" spans="1:34">
      <c r="A114" s="6" t="s">
        <v>226</v>
      </c>
      <c r="B114" s="6" t="s">
        <v>948</v>
      </c>
      <c r="C114" s="23">
        <v>18.629130723486103</v>
      </c>
      <c r="D114" s="23">
        <v>17.934779237387367</v>
      </c>
      <c r="E114" s="23">
        <v>17.367245546466567</v>
      </c>
      <c r="F114" s="23">
        <v>14.851855122464199</v>
      </c>
      <c r="G114" s="23">
        <v>11.332506943424924</v>
      </c>
      <c r="H114" s="23">
        <v>10.315166517473934</v>
      </c>
      <c r="I114" s="23">
        <v>10.171271522080342</v>
      </c>
      <c r="J114" s="23">
        <v>10.089426601917239</v>
      </c>
      <c r="K114" s="23">
        <v>9.937540933871297</v>
      </c>
      <c r="L114" s="23">
        <v>9.6565095416678801</v>
      </c>
      <c r="M114" s="23">
        <v>9.4609890726887294</v>
      </c>
      <c r="N114" s="23">
        <v>9.491827254089177</v>
      </c>
      <c r="O114" s="23">
        <v>9.567365471187788</v>
      </c>
      <c r="P114" s="23">
        <v>9.6617263167547627</v>
      </c>
      <c r="Q114" s="23">
        <v>9.7096268116759603</v>
      </c>
      <c r="R114" s="23">
        <v>9.77642713841019</v>
      </c>
      <c r="S114" s="23">
        <v>9.907805879912388</v>
      </c>
      <c r="T114" s="23">
        <v>9.9456223263545631</v>
      </c>
      <c r="U114" s="23">
        <v>10.016757925488584</v>
      </c>
      <c r="V114" s="23">
        <v>10.161499141895895</v>
      </c>
      <c r="W114" s="23">
        <v>10.28691357819946</v>
      </c>
      <c r="X114" s="23">
        <v>10.439058577178741</v>
      </c>
      <c r="Y114" s="23">
        <v>10.560665770068852</v>
      </c>
      <c r="Z114" s="23">
        <v>10.666420547796855</v>
      </c>
      <c r="AA114" s="23">
        <v>10.751767232931744</v>
      </c>
      <c r="AB114" s="23">
        <v>10.797959899869198</v>
      </c>
      <c r="AC114" s="23">
        <v>10.866734433002904</v>
      </c>
      <c r="AD114" s="23">
        <v>10.889818998733606</v>
      </c>
      <c r="AE114" s="23">
        <v>10.895837818012243</v>
      </c>
      <c r="AF114" s="23">
        <v>10.982493724583129</v>
      </c>
      <c r="AG114" s="23">
        <v>11.06983881598487</v>
      </c>
      <c r="AH114" s="23">
        <v>11.157878573387185</v>
      </c>
    </row>
    <row r="115" spans="1:34">
      <c r="A115" s="6" t="s">
        <v>186</v>
      </c>
      <c r="B115" s="6" t="s">
        <v>948</v>
      </c>
      <c r="C115" s="24">
        <v>18.54698041813619</v>
      </c>
      <c r="D115" s="24">
        <v>17.622392174858007</v>
      </c>
      <c r="E115" s="24">
        <v>16.107345069541246</v>
      </c>
      <c r="F115" s="24">
        <v>13.991888090648382</v>
      </c>
      <c r="G115" s="24">
        <v>11.753865854541793</v>
      </c>
      <c r="H115" s="24">
        <v>10.924070360590438</v>
      </c>
      <c r="I115" s="24">
        <v>10.787052502950427</v>
      </c>
      <c r="J115" s="24">
        <v>10.683202815566577</v>
      </c>
      <c r="K115" s="24">
        <v>10.512035897214837</v>
      </c>
      <c r="L115" s="24">
        <v>10.17878306575831</v>
      </c>
      <c r="M115" s="24">
        <v>9.9448695942504877</v>
      </c>
      <c r="N115" s="24">
        <v>9.9757077756509354</v>
      </c>
      <c r="O115" s="24">
        <v>10.051245992749553</v>
      </c>
      <c r="P115" s="24">
        <v>10.145606838316525</v>
      </c>
      <c r="Q115" s="24">
        <v>10.193507333237724</v>
      </c>
      <c r="R115" s="24">
        <v>10.260307659971959</v>
      </c>
      <c r="S115" s="24">
        <v>10.391686401474152</v>
      </c>
      <c r="T115" s="24">
        <v>10.423742365516778</v>
      </c>
      <c r="U115" s="24">
        <v>10.489117482251253</v>
      </c>
      <c r="V115" s="24">
        <v>10.633858698658564</v>
      </c>
      <c r="W115" s="24">
        <v>10.755975547183033</v>
      </c>
      <c r="X115" s="24">
        <v>10.858697958383221</v>
      </c>
      <c r="Y115" s="24">
        <v>10.934180151273338</v>
      </c>
      <c r="Z115" s="24">
        <v>11.039934929001337</v>
      </c>
      <c r="AA115" s="24">
        <v>11.160718016639574</v>
      </c>
      <c r="AB115" s="24">
        <v>11.256333271356123</v>
      </c>
      <c r="AC115" s="24">
        <v>11.326690149689597</v>
      </c>
      <c r="AD115" s="24">
        <v>11.341722616088891</v>
      </c>
      <c r="AE115" s="24">
        <v>11.359833203172993</v>
      </c>
      <c r="AF115" s="24">
        <v>11.46208405897829</v>
      </c>
      <c r="AG115" s="24">
        <v>11.565255283712066</v>
      </c>
      <c r="AH115" s="24">
        <v>11.669355161695837</v>
      </c>
    </row>
    <row r="116" spans="1:34">
      <c r="A116" s="6" t="s">
        <v>229</v>
      </c>
      <c r="B116" s="6" t="s">
        <v>948</v>
      </c>
      <c r="C116" s="23">
        <v>18.894435828384637</v>
      </c>
      <c r="D116" s="23">
        <v>18.194528858946423</v>
      </c>
      <c r="E116" s="23">
        <v>17.62246561436119</v>
      </c>
      <c r="F116" s="23">
        <v>15.163219799245386</v>
      </c>
      <c r="G116" s="23">
        <v>11.727051745625811</v>
      </c>
      <c r="H116" s="23">
        <v>10.943986615987512</v>
      </c>
      <c r="I116" s="23">
        <v>10.934999999999999</v>
      </c>
      <c r="J116" s="23">
        <v>10.634190331988645</v>
      </c>
      <c r="K116" s="23">
        <v>10.304414582224087</v>
      </c>
      <c r="L116" s="23">
        <v>9.9356787243407609</v>
      </c>
      <c r="M116" s="23">
        <v>9.6816345942504878</v>
      </c>
      <c r="N116" s="23">
        <v>9.7103727756509404</v>
      </c>
      <c r="O116" s="23">
        <v>9.783810992749558</v>
      </c>
      <c r="P116" s="23">
        <v>9.8761243383165258</v>
      </c>
      <c r="Q116" s="23">
        <v>9.9219773332377219</v>
      </c>
      <c r="R116" s="23">
        <v>9.9866776599719582</v>
      </c>
      <c r="S116" s="23">
        <v>10.116008901474158</v>
      </c>
      <c r="T116" s="23">
        <v>10.149387365516784</v>
      </c>
      <c r="U116" s="23">
        <v>10.216057482251259</v>
      </c>
      <c r="V116" s="23">
        <v>10.358799948658575</v>
      </c>
      <c r="W116" s="23">
        <v>10.482266884962135</v>
      </c>
      <c r="X116" s="23">
        <v>10.632464383941411</v>
      </c>
      <c r="Y116" s="23">
        <v>10.752124076831528</v>
      </c>
      <c r="Z116" s="23">
        <v>10.855931354559532</v>
      </c>
      <c r="AA116" s="23">
        <v>10.935538039694421</v>
      </c>
      <c r="AB116" s="23">
        <v>10.972300706631875</v>
      </c>
      <c r="AC116" s="23">
        <v>11.031850239765571</v>
      </c>
      <c r="AD116" s="23">
        <v>11.045898023060868</v>
      </c>
      <c r="AE116" s="23">
        <v>11.044085888264039</v>
      </c>
      <c r="AF116" s="23">
        <v>11.123975632408666</v>
      </c>
      <c r="AG116" s="23">
        <v>11.204443276008627</v>
      </c>
      <c r="AH116" s="23">
        <v>11.285492999422541</v>
      </c>
    </row>
    <row r="117" spans="1:34">
      <c r="A117" s="6" t="s">
        <v>250</v>
      </c>
      <c r="B117" s="6" t="s">
        <v>948</v>
      </c>
      <c r="C117" s="24">
        <v>16.586885370112419</v>
      </c>
      <c r="D117" s="24">
        <v>16.04160737484024</v>
      </c>
      <c r="E117" s="24">
        <v>15.533585712476848</v>
      </c>
      <c r="F117" s="24">
        <v>13.64024447433477</v>
      </c>
      <c r="G117" s="24">
        <v>10.820006943424923</v>
      </c>
      <c r="H117" s="24">
        <v>9.7901665174739314</v>
      </c>
      <c r="I117" s="24">
        <v>9.6462715220803421</v>
      </c>
      <c r="J117" s="24">
        <v>9.5644266019172388</v>
      </c>
      <c r="K117" s="24">
        <v>9.4125409338712984</v>
      </c>
      <c r="L117" s="24">
        <v>9.1315095416678815</v>
      </c>
      <c r="M117" s="24">
        <v>8.9359890726887308</v>
      </c>
      <c r="N117" s="24">
        <v>8.9668272540891785</v>
      </c>
      <c r="O117" s="24">
        <v>9.0423654711877894</v>
      </c>
      <c r="P117" s="24">
        <v>9.1367263167547605</v>
      </c>
      <c r="Q117" s="24">
        <v>9.18462681167596</v>
      </c>
      <c r="R117" s="24">
        <v>9.2514271384101896</v>
      </c>
      <c r="S117" s="24">
        <v>9.3828058799123859</v>
      </c>
      <c r="T117" s="24">
        <v>9.4268723263545642</v>
      </c>
      <c r="U117" s="24">
        <v>9.5042579254885844</v>
      </c>
      <c r="V117" s="24">
        <v>9.6489991418958958</v>
      </c>
      <c r="W117" s="24">
        <v>9.7744135781994608</v>
      </c>
      <c r="X117" s="24">
        <v>9.9265585771787421</v>
      </c>
      <c r="Y117" s="24">
        <v>10.048165770068852</v>
      </c>
      <c r="Z117" s="24">
        <v>10.153920547796856</v>
      </c>
      <c r="AA117" s="24">
        <v>10.239267232931745</v>
      </c>
      <c r="AB117" s="24">
        <v>10.285459899869199</v>
      </c>
      <c r="AC117" s="24">
        <v>10.354234433002903</v>
      </c>
      <c r="AD117" s="24">
        <v>10.381119880334952</v>
      </c>
      <c r="AE117" s="24">
        <v>10.391008069591447</v>
      </c>
      <c r="AF117" s="24">
        <v>10.477818843432821</v>
      </c>
      <c r="AG117" s="24">
        <v>10.565354870339586</v>
      </c>
      <c r="AH117" s="24">
        <v>10.653622209375442</v>
      </c>
    </row>
    <row r="118" spans="1:34">
      <c r="A118" s="6" t="s">
        <v>153</v>
      </c>
      <c r="B118" s="6" t="s">
        <v>948</v>
      </c>
      <c r="C118" s="23">
        <v>16.302811207640669</v>
      </c>
      <c r="D118" s="23">
        <v>15.452903520570903</v>
      </c>
      <c r="E118" s="23">
        <v>14.169948920107196</v>
      </c>
      <c r="F118" s="23">
        <v>12.816847978618839</v>
      </c>
      <c r="G118" s="23">
        <v>10.896793950524419</v>
      </c>
      <c r="H118" s="23">
        <v>9.8967939505244189</v>
      </c>
      <c r="I118" s="23">
        <v>9.8967939505244189</v>
      </c>
      <c r="J118" s="23">
        <v>9.8967939505244189</v>
      </c>
      <c r="K118" s="23">
        <v>9.8967939505244189</v>
      </c>
      <c r="L118" s="23">
        <v>9.8967939505244189</v>
      </c>
      <c r="M118" s="23">
        <v>10.021793950524419</v>
      </c>
      <c r="N118" s="23">
        <v>10.146793950524421</v>
      </c>
      <c r="O118" s="23">
        <v>10.146793950524421</v>
      </c>
      <c r="P118" s="23">
        <v>10.146793950524421</v>
      </c>
      <c r="Q118" s="23">
        <v>10.146793950524421</v>
      </c>
      <c r="R118" s="23">
        <v>10.271793950524421</v>
      </c>
      <c r="S118" s="23">
        <v>10.396793950524421</v>
      </c>
      <c r="T118" s="23">
        <v>10.396793950524421</v>
      </c>
      <c r="U118" s="23">
        <v>10.521793950524421</v>
      </c>
      <c r="V118" s="23">
        <v>10.646793950524421</v>
      </c>
      <c r="W118" s="23">
        <v>10.646793950524421</v>
      </c>
      <c r="X118" s="23">
        <v>10.646793950524421</v>
      </c>
      <c r="Y118" s="23">
        <v>10.646793950524421</v>
      </c>
      <c r="Z118" s="23">
        <v>10.646793950524421</v>
      </c>
      <c r="AA118" s="23">
        <v>10.646793950524421</v>
      </c>
      <c r="AB118" s="23">
        <v>10.646793950524421</v>
      </c>
      <c r="AC118" s="23">
        <v>10.646793950524421</v>
      </c>
      <c r="AD118" s="23">
        <v>10.646793950524421</v>
      </c>
      <c r="AE118" s="23">
        <v>10.646793950524421</v>
      </c>
      <c r="AF118" s="23">
        <v>10.646793950524421</v>
      </c>
      <c r="AG118" s="23">
        <v>10.646793950524421</v>
      </c>
      <c r="AH118" s="23">
        <v>10.646793950524421</v>
      </c>
    </row>
    <row r="119" spans="1:34">
      <c r="A119" s="6" t="s">
        <v>108</v>
      </c>
      <c r="B119" s="6" t="s">
        <v>948</v>
      </c>
      <c r="C119" s="24">
        <v>14.436376613475982</v>
      </c>
      <c r="D119" s="24">
        <v>14.072580170275195</v>
      </c>
      <c r="E119" s="24">
        <v>13.420433443374645</v>
      </c>
      <c r="F119" s="24">
        <v>11.79948656673449</v>
      </c>
      <c r="G119" s="24">
        <v>9.7038658545417942</v>
      </c>
      <c r="H119" s="24">
        <v>8.8240703605904365</v>
      </c>
      <c r="I119" s="24">
        <v>8.6870525029504275</v>
      </c>
      <c r="J119" s="24">
        <v>8.5832028155665778</v>
      </c>
      <c r="K119" s="24">
        <v>8.4120358972148352</v>
      </c>
      <c r="L119" s="24">
        <v>8.0787830657583122</v>
      </c>
      <c r="M119" s="24">
        <v>7.844869594250488</v>
      </c>
      <c r="N119" s="24">
        <v>7.8757077756509357</v>
      </c>
      <c r="O119" s="24">
        <v>7.9512459927495529</v>
      </c>
      <c r="P119" s="24">
        <v>8.0456068383165249</v>
      </c>
      <c r="Q119" s="24">
        <v>8.0935073332377243</v>
      </c>
      <c r="R119" s="24">
        <v>8.1603076599719593</v>
      </c>
      <c r="S119" s="24">
        <v>8.291686401474152</v>
      </c>
      <c r="T119" s="24">
        <v>8.3487423655167792</v>
      </c>
      <c r="U119" s="24">
        <v>8.4391174822512554</v>
      </c>
      <c r="V119" s="24">
        <v>8.583858698658565</v>
      </c>
      <c r="W119" s="24">
        <v>8.7059755471830336</v>
      </c>
      <c r="X119" s="24">
        <v>8.8086979583832221</v>
      </c>
      <c r="Y119" s="24">
        <v>8.8841801512733376</v>
      </c>
      <c r="Z119" s="24">
        <v>8.9899349290013362</v>
      </c>
      <c r="AA119" s="24">
        <v>9.1107180166395736</v>
      </c>
      <c r="AB119" s="24">
        <v>9.2063332713561259</v>
      </c>
      <c r="AC119" s="24">
        <v>9.2766901496895979</v>
      </c>
      <c r="AD119" s="24">
        <v>9.3070279452470324</v>
      </c>
      <c r="AE119" s="24">
        <v>9.3408557360719175</v>
      </c>
      <c r="AF119" s="24">
        <v>9.4440389920810937</v>
      </c>
      <c r="AG119" s="24">
        <v>9.5483620563285587</v>
      </c>
      <c r="AH119" s="24">
        <v>9.653837519644167</v>
      </c>
    </row>
    <row r="120" spans="1:34">
      <c r="A120" s="6" t="s">
        <v>113</v>
      </c>
      <c r="B120" s="6" t="s">
        <v>948</v>
      </c>
      <c r="C120" s="23">
        <v>14.436376613475982</v>
      </c>
      <c r="D120" s="23">
        <v>14.072580170275195</v>
      </c>
      <c r="E120" s="23">
        <v>13.420433443374645</v>
      </c>
      <c r="F120" s="23">
        <v>11.79948656673449</v>
      </c>
      <c r="G120" s="23">
        <v>9.7038658545417942</v>
      </c>
      <c r="H120" s="23">
        <v>8.8240703605904365</v>
      </c>
      <c r="I120" s="23">
        <v>8.6870525029504275</v>
      </c>
      <c r="J120" s="23">
        <v>8.5832028155665778</v>
      </c>
      <c r="K120" s="23">
        <v>8.4120358972148352</v>
      </c>
      <c r="L120" s="23">
        <v>8.0787830657583122</v>
      </c>
      <c r="M120" s="23">
        <v>7.844869594250488</v>
      </c>
      <c r="N120" s="23">
        <v>7.8757077756509357</v>
      </c>
      <c r="O120" s="23">
        <v>7.9512459927495529</v>
      </c>
      <c r="P120" s="23">
        <v>8.0456068383165249</v>
      </c>
      <c r="Q120" s="23">
        <v>8.0935073332377243</v>
      </c>
      <c r="R120" s="23">
        <v>8.1603076599719593</v>
      </c>
      <c r="S120" s="23">
        <v>8.291686401474152</v>
      </c>
      <c r="T120" s="23">
        <v>8.3487423655167792</v>
      </c>
      <c r="U120" s="23">
        <v>8.4391174822512554</v>
      </c>
      <c r="V120" s="23">
        <v>8.583858698658565</v>
      </c>
      <c r="W120" s="23">
        <v>8.7059755471830336</v>
      </c>
      <c r="X120" s="23">
        <v>8.8086979583832221</v>
      </c>
      <c r="Y120" s="23">
        <v>8.8841801512733376</v>
      </c>
      <c r="Z120" s="23">
        <v>8.9899349290013362</v>
      </c>
      <c r="AA120" s="23">
        <v>9.1107180166395736</v>
      </c>
      <c r="AB120" s="23">
        <v>9.2063332713561259</v>
      </c>
      <c r="AC120" s="23">
        <v>9.2766901496895979</v>
      </c>
      <c r="AD120" s="23">
        <v>9.3070279452470324</v>
      </c>
      <c r="AE120" s="23">
        <v>9.3408557360719175</v>
      </c>
      <c r="AF120" s="23">
        <v>9.4440389920810937</v>
      </c>
      <c r="AG120" s="23">
        <v>9.5483620563285587</v>
      </c>
      <c r="AH120" s="23">
        <v>9.653837519644167</v>
      </c>
    </row>
    <row r="121" spans="1:34">
      <c r="A121" s="6" t="s">
        <v>192</v>
      </c>
      <c r="B121" s="6" t="s">
        <v>948</v>
      </c>
      <c r="C121" s="24">
        <v>16.96597895480534</v>
      </c>
      <c r="D121" s="24">
        <v>16.257079865403078</v>
      </c>
      <c r="E121" s="24">
        <v>15.07391752101563</v>
      </c>
      <c r="F121" s="24">
        <v>13.533272119912271</v>
      </c>
      <c r="G121" s="24">
        <v>11.753865854541793</v>
      </c>
      <c r="H121" s="24">
        <v>10.924070360590438</v>
      </c>
      <c r="I121" s="24">
        <v>10.787052502950427</v>
      </c>
      <c r="J121" s="24">
        <v>10.683202815566577</v>
      </c>
      <c r="K121" s="24">
        <v>10.512035897214837</v>
      </c>
      <c r="L121" s="24">
        <v>10.17878306575831</v>
      </c>
      <c r="M121" s="24">
        <v>9.9448695942504877</v>
      </c>
      <c r="N121" s="24">
        <v>9.9757077756509354</v>
      </c>
      <c r="O121" s="24">
        <v>10.051245992749553</v>
      </c>
      <c r="P121" s="24">
        <v>10.145606838316525</v>
      </c>
      <c r="Q121" s="24">
        <v>10.193507333237724</v>
      </c>
      <c r="R121" s="24">
        <v>10.260307659971959</v>
      </c>
      <c r="S121" s="24">
        <v>10.391686401474152</v>
      </c>
      <c r="T121" s="24">
        <v>10.423742365516778</v>
      </c>
      <c r="U121" s="24">
        <v>10.489117482251253</v>
      </c>
      <c r="V121" s="24">
        <v>10.633858698658564</v>
      </c>
      <c r="W121" s="24">
        <v>10.755975547183033</v>
      </c>
      <c r="X121" s="24">
        <v>10.858697958383221</v>
      </c>
      <c r="Y121" s="24">
        <v>10.934180151273338</v>
      </c>
      <c r="Z121" s="24">
        <v>11.039934929001337</v>
      </c>
      <c r="AA121" s="24">
        <v>11.160718016639574</v>
      </c>
      <c r="AB121" s="24">
        <v>11.256333271356123</v>
      </c>
      <c r="AC121" s="24">
        <v>11.326690149689597</v>
      </c>
      <c r="AD121" s="24">
        <v>11.341722616088891</v>
      </c>
      <c r="AE121" s="24">
        <v>11.359833203172993</v>
      </c>
      <c r="AF121" s="24">
        <v>11.46208405897829</v>
      </c>
      <c r="AG121" s="24">
        <v>11.565255283712066</v>
      </c>
      <c r="AH121" s="24">
        <v>11.669355161695837</v>
      </c>
    </row>
    <row r="122" spans="1:34">
      <c r="A122" s="6" t="s">
        <v>156</v>
      </c>
      <c r="B122" s="6" t="s">
        <v>948</v>
      </c>
      <c r="C122" s="23">
        <v>15.00855366193262</v>
      </c>
      <c r="D122" s="23">
        <v>14.408799829746579</v>
      </c>
      <c r="E122" s="23">
        <v>13.487587561843359</v>
      </c>
      <c r="F122" s="23">
        <v>12.281461538325299</v>
      </c>
      <c r="G122" s="23">
        <v>10.396793950524419</v>
      </c>
      <c r="H122" s="23">
        <v>9.3967939505244189</v>
      </c>
      <c r="I122" s="23">
        <v>9.3967939505244189</v>
      </c>
      <c r="J122" s="23">
        <v>9.3967939505244189</v>
      </c>
      <c r="K122" s="23">
        <v>9.3967939505244189</v>
      </c>
      <c r="L122" s="23">
        <v>9.3967939505244189</v>
      </c>
      <c r="M122" s="23">
        <v>9.5217939505244189</v>
      </c>
      <c r="N122" s="23">
        <v>9.6467939505244207</v>
      </c>
      <c r="O122" s="23">
        <v>9.6467939505244207</v>
      </c>
      <c r="P122" s="23">
        <v>9.6467939505244207</v>
      </c>
      <c r="Q122" s="23">
        <v>9.6467939505244207</v>
      </c>
      <c r="R122" s="23">
        <v>9.7717939505244207</v>
      </c>
      <c r="S122" s="23">
        <v>9.8967939505244207</v>
      </c>
      <c r="T122" s="23">
        <v>9.8967939505244207</v>
      </c>
      <c r="U122" s="23">
        <v>10.021793950524421</v>
      </c>
      <c r="V122" s="23">
        <v>10.146793950524421</v>
      </c>
      <c r="W122" s="23">
        <v>10.146793950524421</v>
      </c>
      <c r="X122" s="23">
        <v>10.146793950524421</v>
      </c>
      <c r="Y122" s="23">
        <v>10.146793950524421</v>
      </c>
      <c r="Z122" s="23">
        <v>10.146793950524421</v>
      </c>
      <c r="AA122" s="23">
        <v>10.146793950524421</v>
      </c>
      <c r="AB122" s="23">
        <v>10.146793950524421</v>
      </c>
      <c r="AC122" s="23">
        <v>10.146793950524421</v>
      </c>
      <c r="AD122" s="23">
        <v>10.146793950524421</v>
      </c>
      <c r="AE122" s="23">
        <v>10.146793950524421</v>
      </c>
      <c r="AF122" s="23">
        <v>10.146793950524421</v>
      </c>
      <c r="AG122" s="23">
        <v>10.146793950524421</v>
      </c>
      <c r="AH122" s="23">
        <v>10.146793950524421</v>
      </c>
    </row>
    <row r="123" spans="1:34">
      <c r="A123" s="6" t="s">
        <v>127</v>
      </c>
      <c r="B123" s="6" t="s">
        <v>948</v>
      </c>
      <c r="C123" s="24">
        <v>18.674027691344744</v>
      </c>
      <c r="D123" s="24">
        <v>17.944538922232745</v>
      </c>
      <c r="E123" s="24">
        <v>17.308528864240106</v>
      </c>
      <c r="F123" s="24">
        <v>15.069700994339783</v>
      </c>
      <c r="G123" s="24">
        <v>12.01007165942336</v>
      </c>
      <c r="H123" s="24">
        <v>11.16597753082757</v>
      </c>
      <c r="I123" s="24">
        <v>11.023882295463803</v>
      </c>
      <c r="J123" s="24">
        <v>10.934650947517847</v>
      </c>
      <c r="K123" s="24">
        <v>10.804365338320949</v>
      </c>
      <c r="L123" s="24">
        <v>10.538759122755035</v>
      </c>
      <c r="M123" s="24">
        <v>10.361963380561907</v>
      </c>
      <c r="N123" s="24">
        <v>10.401241020702242</v>
      </c>
      <c r="O123" s="24">
        <v>10.491246484478246</v>
      </c>
      <c r="P123" s="24">
        <v>10.602291823399987</v>
      </c>
      <c r="Q123" s="24">
        <v>10.652409564998575</v>
      </c>
      <c r="R123" s="24">
        <v>10.721427138410196</v>
      </c>
      <c r="S123" s="24">
        <v>10.84300471580908</v>
      </c>
      <c r="T123" s="24">
        <v>10.85747667406314</v>
      </c>
      <c r="U123" s="24">
        <v>10.908645796208624</v>
      </c>
      <c r="V123" s="24">
        <v>11.039830092794672</v>
      </c>
      <c r="W123" s="24">
        <v>11.147017936613864</v>
      </c>
      <c r="X123" s="24">
        <v>11.223964104170719</v>
      </c>
      <c r="Y123" s="24">
        <v>11.271897488152012</v>
      </c>
      <c r="Z123" s="24">
        <v>11.364911395610243</v>
      </c>
      <c r="AA123" s="24">
        <v>11.496360052418499</v>
      </c>
      <c r="AB123" s="24">
        <v>11.612574834638391</v>
      </c>
      <c r="AC123" s="24">
        <v>11.675105908254165</v>
      </c>
      <c r="AD123" s="24">
        <v>11.671673799714247</v>
      </c>
      <c r="AE123" s="24">
        <v>11.68443359130822</v>
      </c>
      <c r="AF123" s="24">
        <v>11.783700375701859</v>
      </c>
      <c r="AG123" s="24">
        <v>11.883810495324955</v>
      </c>
      <c r="AH123" s="24">
        <v>11.984771114853125</v>
      </c>
    </row>
    <row r="124" spans="1:34">
      <c r="A124" s="6" t="s">
        <v>232</v>
      </c>
      <c r="B124" s="6" t="s">
        <v>948</v>
      </c>
      <c r="C124" s="23">
        <v>16.586885370112419</v>
      </c>
      <c r="D124" s="23">
        <v>16.04160737484024</v>
      </c>
      <c r="E124" s="23">
        <v>15.533585712476848</v>
      </c>
      <c r="F124" s="23">
        <v>13.64024447433477</v>
      </c>
      <c r="G124" s="23">
        <v>10.820006943424923</v>
      </c>
      <c r="H124" s="23">
        <v>9.7901665174739314</v>
      </c>
      <c r="I124" s="23">
        <v>9.6462715220803421</v>
      </c>
      <c r="J124" s="23">
        <v>9.5644266019172388</v>
      </c>
      <c r="K124" s="23">
        <v>9.4125409338712984</v>
      </c>
      <c r="L124" s="23">
        <v>9.1315095416678815</v>
      </c>
      <c r="M124" s="23">
        <v>8.9359890726887308</v>
      </c>
      <c r="N124" s="23">
        <v>8.9668272540891785</v>
      </c>
      <c r="O124" s="23">
        <v>9.0423654711877894</v>
      </c>
      <c r="P124" s="23">
        <v>9.1367263167547605</v>
      </c>
      <c r="Q124" s="23">
        <v>9.18462681167596</v>
      </c>
      <c r="R124" s="23">
        <v>9.2514271384101896</v>
      </c>
      <c r="S124" s="23">
        <v>9.3828058799123859</v>
      </c>
      <c r="T124" s="23">
        <v>9.4268723263545642</v>
      </c>
      <c r="U124" s="23">
        <v>9.5042579254885844</v>
      </c>
      <c r="V124" s="23">
        <v>9.6489991418958958</v>
      </c>
      <c r="W124" s="23">
        <v>9.7744135781994608</v>
      </c>
      <c r="X124" s="23">
        <v>9.9265585771787421</v>
      </c>
      <c r="Y124" s="23">
        <v>10.048165770068852</v>
      </c>
      <c r="Z124" s="23">
        <v>10.153920547796856</v>
      </c>
      <c r="AA124" s="23">
        <v>10.239267232931745</v>
      </c>
      <c r="AB124" s="23">
        <v>10.285459899869199</v>
      </c>
      <c r="AC124" s="23">
        <v>10.354234433002903</v>
      </c>
      <c r="AD124" s="23">
        <v>10.381119880334952</v>
      </c>
      <c r="AE124" s="23">
        <v>10.391008069591447</v>
      </c>
      <c r="AF124" s="23">
        <v>10.477818843432821</v>
      </c>
      <c r="AG124" s="23">
        <v>10.565354870339586</v>
      </c>
      <c r="AH124" s="23">
        <v>10.653622209375442</v>
      </c>
    </row>
    <row r="125" spans="1:34">
      <c r="A125" s="6" t="s">
        <v>100</v>
      </c>
      <c r="B125" s="6" t="s">
        <v>948</v>
      </c>
      <c r="C125" s="24">
        <v>13.488567481816821</v>
      </c>
      <c r="D125" s="24">
        <v>13.019453052943266</v>
      </c>
      <c r="E125" s="24">
        <v>12.438690075962555</v>
      </c>
      <c r="F125" s="24">
        <v>11.098488848446067</v>
      </c>
      <c r="G125" s="24">
        <v>8.9798609581977757</v>
      </c>
      <c r="H125" s="24">
        <v>8.0074695717601152</v>
      </c>
      <c r="I125" s="24">
        <v>7.8586821986745896</v>
      </c>
      <c r="J125" s="24">
        <v>7.7922110011877601</v>
      </c>
      <c r="K125" s="24">
        <v>7.7922110011877601</v>
      </c>
      <c r="L125" s="24">
        <v>7.7922110011877601</v>
      </c>
      <c r="M125" s="24">
        <v>7.9172110011877592</v>
      </c>
      <c r="N125" s="24">
        <v>8.0422110011877592</v>
      </c>
      <c r="O125" s="24">
        <v>8.0422110011877592</v>
      </c>
      <c r="P125" s="24">
        <v>8.0422110011877592</v>
      </c>
      <c r="Q125" s="24">
        <v>8.0422110011877592</v>
      </c>
      <c r="R125" s="24">
        <v>8.1672110011877592</v>
      </c>
      <c r="S125" s="24">
        <v>8.2922110011877592</v>
      </c>
      <c r="T125" s="24">
        <v>8.2922110011877592</v>
      </c>
      <c r="U125" s="24">
        <v>8.4172110011877592</v>
      </c>
      <c r="V125" s="24">
        <v>8.5422110011877592</v>
      </c>
      <c r="W125" s="24">
        <v>8.5422110011877592</v>
      </c>
      <c r="X125" s="24">
        <v>8.5422110011877592</v>
      </c>
      <c r="Y125" s="24">
        <v>8.5422110011877592</v>
      </c>
      <c r="Z125" s="24">
        <v>8.5422110011877592</v>
      </c>
      <c r="AA125" s="24">
        <v>8.5415110011877609</v>
      </c>
      <c r="AB125" s="24">
        <v>8.5401610011877604</v>
      </c>
      <c r="AC125" s="24">
        <v>8.5389110011877598</v>
      </c>
      <c r="AD125" s="24">
        <v>8.5379211080349364</v>
      </c>
      <c r="AE125" s="24">
        <v>8.5371413573374255</v>
      </c>
      <c r="AF125" s="24">
        <v>8.5363616778529376</v>
      </c>
      <c r="AG125" s="24">
        <v>8.5355820695749642</v>
      </c>
      <c r="AH125" s="24">
        <v>8.5348025324970056</v>
      </c>
    </row>
    <row r="126" spans="1:34">
      <c r="A126" s="6" t="s">
        <v>87</v>
      </c>
      <c r="B126" s="6" t="s">
        <v>948</v>
      </c>
      <c r="C126" s="23">
        <v>14.540571116862793</v>
      </c>
      <c r="D126" s="23">
        <v>14.271527150277747</v>
      </c>
      <c r="E126" s="23">
        <v>13.862979105430121</v>
      </c>
      <c r="F126" s="23">
        <v>12.230434720243821</v>
      </c>
      <c r="G126" s="23">
        <v>9.9600716594233596</v>
      </c>
      <c r="H126" s="23">
        <v>9.0659775308275705</v>
      </c>
      <c r="I126" s="23">
        <v>8.9238822954638017</v>
      </c>
      <c r="J126" s="23">
        <v>8.8346509475178472</v>
      </c>
      <c r="K126" s="23">
        <v>8.7043653383209474</v>
      </c>
      <c r="L126" s="23">
        <v>8.4387591227550356</v>
      </c>
      <c r="M126" s="23">
        <v>8.2619633805619053</v>
      </c>
      <c r="N126" s="23">
        <v>8.3012410207022427</v>
      </c>
      <c r="O126" s="23">
        <v>8.3912464844782466</v>
      </c>
      <c r="P126" s="23">
        <v>8.5022918233999896</v>
      </c>
      <c r="Q126" s="23">
        <v>8.5524095649985767</v>
      </c>
      <c r="R126" s="23">
        <v>8.6214271384102013</v>
      </c>
      <c r="S126" s="23">
        <v>8.7430047158090858</v>
      </c>
      <c r="T126" s="23">
        <v>8.7824766740631386</v>
      </c>
      <c r="U126" s="23">
        <v>8.8586457962086236</v>
      </c>
      <c r="V126" s="23">
        <v>8.9898300927946728</v>
      </c>
      <c r="W126" s="23">
        <v>9.0970179366138648</v>
      </c>
      <c r="X126" s="23">
        <v>9.1739641041707181</v>
      </c>
      <c r="Y126" s="23">
        <v>9.2218974881520115</v>
      </c>
      <c r="Z126" s="23">
        <v>9.3149113956102418</v>
      </c>
      <c r="AA126" s="23">
        <v>9.4463600524184983</v>
      </c>
      <c r="AB126" s="23">
        <v>9.5625748346383901</v>
      </c>
      <c r="AC126" s="23">
        <v>9.6251059082541648</v>
      </c>
      <c r="AD126" s="23">
        <v>9.6369437445796038</v>
      </c>
      <c r="AE126" s="23">
        <v>9.6653373718640054</v>
      </c>
      <c r="AF126" s="23">
        <v>9.7654276311155712</v>
      </c>
      <c r="AG126" s="23">
        <v>9.8665543839329182</v>
      </c>
      <c r="AH126" s="23">
        <v>9.9687283638171884</v>
      </c>
    </row>
    <row r="127" spans="1:34">
      <c r="A127" s="6" t="s">
        <v>743</v>
      </c>
      <c r="B127" s="6" t="s">
        <v>948</v>
      </c>
      <c r="C127" s="24">
        <v>17.084236701159377</v>
      </c>
      <c r="D127" s="24">
        <v>16.531842086865439</v>
      </c>
      <c r="E127" s="24">
        <v>15.983317418543958</v>
      </c>
      <c r="F127" s="24">
        <v>14.11229088891826</v>
      </c>
      <c r="G127" s="24">
        <v>11.497571659423361</v>
      </c>
      <c r="H127" s="24">
        <v>10.64097753082757</v>
      </c>
      <c r="I127" s="24">
        <v>10.498882295463803</v>
      </c>
      <c r="J127" s="24">
        <v>10.409650947517846</v>
      </c>
      <c r="K127" s="24">
        <v>10.279365338320947</v>
      </c>
      <c r="L127" s="24">
        <v>10.013759122755035</v>
      </c>
      <c r="M127" s="24">
        <v>9.8369633805619046</v>
      </c>
      <c r="N127" s="24">
        <v>9.876241020702242</v>
      </c>
      <c r="O127" s="24">
        <v>9.9662464844782477</v>
      </c>
      <c r="P127" s="24">
        <v>10.077291823399989</v>
      </c>
      <c r="Q127" s="24">
        <v>10.127409564998576</v>
      </c>
      <c r="R127" s="24">
        <v>10.196427138410201</v>
      </c>
      <c r="S127" s="24">
        <v>10.318004715809085</v>
      </c>
      <c r="T127" s="24">
        <v>10.338726674063139</v>
      </c>
      <c r="U127" s="24">
        <v>10.396145796208623</v>
      </c>
      <c r="V127" s="24">
        <v>10.527330092794672</v>
      </c>
      <c r="W127" s="24">
        <v>10.634517936613864</v>
      </c>
      <c r="X127" s="24">
        <v>10.711464104170719</v>
      </c>
      <c r="Y127" s="24">
        <v>10.759397488152011</v>
      </c>
      <c r="Z127" s="24">
        <v>10.852411395610241</v>
      </c>
      <c r="AA127" s="24">
        <v>10.983860052418498</v>
      </c>
      <c r="AB127" s="24">
        <v>11.10007483463839</v>
      </c>
      <c r="AC127" s="24">
        <v>11.162605908254164</v>
      </c>
      <c r="AD127" s="24">
        <v>11.163193744579605</v>
      </c>
      <c r="AE127" s="24">
        <v>11.180337371864006</v>
      </c>
      <c r="AF127" s="24">
        <v>11.280427631115572</v>
      </c>
      <c r="AG127" s="24">
        <v>11.381554383932919</v>
      </c>
      <c r="AH127" s="24">
        <v>11.483728363817187</v>
      </c>
    </row>
    <row r="128" spans="1:34">
      <c r="A128" s="6" t="s">
        <v>117</v>
      </c>
      <c r="B128" s="6" t="s">
        <v>948</v>
      </c>
      <c r="C128" s="23">
        <v>14.62874670849331</v>
      </c>
      <c r="D128" s="23">
        <v>14.321986298543615</v>
      </c>
      <c r="E128" s="23">
        <v>13.909183881872085</v>
      </c>
      <c r="F128" s="23">
        <v>12.275244389217074</v>
      </c>
      <c r="G128" s="23">
        <v>9.8336494434249229</v>
      </c>
      <c r="H128" s="23">
        <v>8.7797515174739331</v>
      </c>
      <c r="I128" s="23">
        <v>8.635856522080342</v>
      </c>
      <c r="J128" s="23">
        <v>8.5540116019172387</v>
      </c>
      <c r="K128" s="23">
        <v>8.4021259338712966</v>
      </c>
      <c r="L128" s="23">
        <v>8.1210945416678797</v>
      </c>
      <c r="M128" s="23">
        <v>7.9255740726887289</v>
      </c>
      <c r="N128" s="23">
        <v>7.9564122540891766</v>
      </c>
      <c r="O128" s="23">
        <v>8.0319504711877929</v>
      </c>
      <c r="P128" s="23">
        <v>8.1263113167547658</v>
      </c>
      <c r="Q128" s="23">
        <v>8.1742118116759599</v>
      </c>
      <c r="R128" s="23">
        <v>8.2410121384101913</v>
      </c>
      <c r="S128" s="23">
        <v>8.3723908799123876</v>
      </c>
      <c r="T128" s="23">
        <v>8.4284860763545648</v>
      </c>
      <c r="U128" s="23">
        <v>8.5179004254885839</v>
      </c>
      <c r="V128" s="23">
        <v>8.6626416418958954</v>
      </c>
      <c r="W128" s="23">
        <v>8.788056078199455</v>
      </c>
      <c r="X128" s="23">
        <v>8.9402010771787364</v>
      </c>
      <c r="Y128" s="23">
        <v>9.0618082700688518</v>
      </c>
      <c r="Z128" s="23">
        <v>9.1675630477968575</v>
      </c>
      <c r="AA128" s="23">
        <v>9.2411734829317425</v>
      </c>
      <c r="AB128" s="23">
        <v>9.2656292564009739</v>
      </c>
      <c r="AC128" s="23">
        <v>9.3118025395346802</v>
      </c>
      <c r="AD128" s="23">
        <v>9.3268083779158051</v>
      </c>
      <c r="AE128" s="23">
        <v>9.3303396812250199</v>
      </c>
      <c r="AF128" s="23">
        <v>9.4029147351005751</v>
      </c>
      <c r="AG128" s="23">
        <v>9.4760543063061515</v>
      </c>
      <c r="AH128" s="23">
        <v>9.5497627858797003</v>
      </c>
    </row>
    <row r="129" spans="1:34">
      <c r="A129" s="6" t="s">
        <v>212</v>
      </c>
      <c r="B129" s="6" t="s">
        <v>948</v>
      </c>
      <c r="C129" s="24">
        <v>14.62874670849331</v>
      </c>
      <c r="D129" s="24">
        <v>14.321986298543615</v>
      </c>
      <c r="E129" s="24">
        <v>13.909183881872085</v>
      </c>
      <c r="F129" s="24">
        <v>12.275244389217074</v>
      </c>
      <c r="G129" s="24">
        <v>9.8336494434249229</v>
      </c>
      <c r="H129" s="24">
        <v>8.7797515174739331</v>
      </c>
      <c r="I129" s="24">
        <v>8.635856522080342</v>
      </c>
      <c r="J129" s="24">
        <v>8.5540116019172387</v>
      </c>
      <c r="K129" s="24">
        <v>8.4021259338712966</v>
      </c>
      <c r="L129" s="24">
        <v>8.1210945416678797</v>
      </c>
      <c r="M129" s="24">
        <v>7.9255740726887289</v>
      </c>
      <c r="N129" s="24">
        <v>7.9564122540891766</v>
      </c>
      <c r="O129" s="24">
        <v>8.0319504711877929</v>
      </c>
      <c r="P129" s="24">
        <v>8.1263113167547658</v>
      </c>
      <c r="Q129" s="24">
        <v>8.1742118116759599</v>
      </c>
      <c r="R129" s="24">
        <v>8.2410121384101913</v>
      </c>
      <c r="S129" s="24">
        <v>8.3723908799123876</v>
      </c>
      <c r="T129" s="24">
        <v>8.4284860763545648</v>
      </c>
      <c r="U129" s="24">
        <v>8.5179004254885839</v>
      </c>
      <c r="V129" s="24">
        <v>8.6626416418958954</v>
      </c>
      <c r="W129" s="24">
        <v>8.788056078199455</v>
      </c>
      <c r="X129" s="24">
        <v>8.9402010771787364</v>
      </c>
      <c r="Y129" s="24">
        <v>9.0618082700688518</v>
      </c>
      <c r="Z129" s="24">
        <v>9.1675630477968575</v>
      </c>
      <c r="AA129" s="24">
        <v>9.2411734829317425</v>
      </c>
      <c r="AB129" s="24">
        <v>9.2656292564009739</v>
      </c>
      <c r="AC129" s="24">
        <v>9.3118025395346802</v>
      </c>
      <c r="AD129" s="24">
        <v>9.3268083779158051</v>
      </c>
      <c r="AE129" s="24">
        <v>9.3303396812250199</v>
      </c>
      <c r="AF129" s="24">
        <v>9.4029147351005751</v>
      </c>
      <c r="AG129" s="24">
        <v>9.4760543063061515</v>
      </c>
      <c r="AH129" s="24">
        <v>9.5497627858797003</v>
      </c>
    </row>
    <row r="130" spans="1:34">
      <c r="A130" s="6" t="s">
        <v>953</v>
      </c>
      <c r="B130" s="6" t="s">
        <v>948</v>
      </c>
      <c r="C130" s="23">
        <v>16.96597895480534</v>
      </c>
      <c r="D130" s="23">
        <v>16.257079865403078</v>
      </c>
      <c r="E130" s="23">
        <v>15.07391752101563</v>
      </c>
      <c r="F130" s="23">
        <v>13.533272119912271</v>
      </c>
      <c r="G130" s="23">
        <v>11.753865854541793</v>
      </c>
      <c r="H130" s="23">
        <v>10.924070360590438</v>
      </c>
      <c r="I130" s="23">
        <v>10.787052502950427</v>
      </c>
      <c r="J130" s="23">
        <v>10.683202815566577</v>
      </c>
      <c r="K130" s="23">
        <v>10.512035897214837</v>
      </c>
      <c r="L130" s="23">
        <v>10.17878306575831</v>
      </c>
      <c r="M130" s="23">
        <v>9.9448695942504877</v>
      </c>
      <c r="N130" s="23">
        <v>9.9757077756509354</v>
      </c>
      <c r="O130" s="23">
        <v>10.051245992749553</v>
      </c>
      <c r="P130" s="23">
        <v>10.145606838316525</v>
      </c>
      <c r="Q130" s="23">
        <v>10.193507333237724</v>
      </c>
      <c r="R130" s="23">
        <v>10.260307659971959</v>
      </c>
      <c r="S130" s="23">
        <v>10.391686401474152</v>
      </c>
      <c r="T130" s="23">
        <v>10.423742365516778</v>
      </c>
      <c r="U130" s="23">
        <v>10.489117482251253</v>
      </c>
      <c r="V130" s="23">
        <v>10.633858698658564</v>
      </c>
      <c r="W130" s="23">
        <v>10.755975547183033</v>
      </c>
      <c r="X130" s="23">
        <v>10.858697958383221</v>
      </c>
      <c r="Y130" s="23">
        <v>10.934180151273338</v>
      </c>
      <c r="Z130" s="23">
        <v>11.039934929001337</v>
      </c>
      <c r="AA130" s="23">
        <v>11.160718016639574</v>
      </c>
      <c r="AB130" s="23">
        <v>11.256333271356123</v>
      </c>
      <c r="AC130" s="23">
        <v>11.326690149689597</v>
      </c>
      <c r="AD130" s="23">
        <v>11.341722616088891</v>
      </c>
      <c r="AE130" s="23">
        <v>11.359833203172993</v>
      </c>
      <c r="AF130" s="23">
        <v>11.46208405897829</v>
      </c>
      <c r="AG130" s="23">
        <v>11.565255283712066</v>
      </c>
      <c r="AH130" s="23">
        <v>11.669355161695837</v>
      </c>
    </row>
    <row r="131" spans="1:34">
      <c r="A131" s="6" t="s">
        <v>244</v>
      </c>
      <c r="B131" s="6" t="s">
        <v>948</v>
      </c>
      <c r="C131" s="24">
        <v>16.96597895480534</v>
      </c>
      <c r="D131" s="24">
        <v>16.257079865403078</v>
      </c>
      <c r="E131" s="24">
        <v>15.07391752101563</v>
      </c>
      <c r="F131" s="24">
        <v>13.533272119912271</v>
      </c>
      <c r="G131" s="24">
        <v>11.753865854541793</v>
      </c>
      <c r="H131" s="24">
        <v>10.924070360590438</v>
      </c>
      <c r="I131" s="24">
        <v>10.787052502950427</v>
      </c>
      <c r="J131" s="24">
        <v>10.683202815566577</v>
      </c>
      <c r="K131" s="24">
        <v>10.512035897214837</v>
      </c>
      <c r="L131" s="24">
        <v>10.17878306575831</v>
      </c>
      <c r="M131" s="24">
        <v>9.9448695942504877</v>
      </c>
      <c r="N131" s="24">
        <v>9.9757077756509354</v>
      </c>
      <c r="O131" s="24">
        <v>10.051245992749553</v>
      </c>
      <c r="P131" s="24">
        <v>10.145606838316525</v>
      </c>
      <c r="Q131" s="24">
        <v>10.193507333237724</v>
      </c>
      <c r="R131" s="24">
        <v>10.260307659971959</v>
      </c>
      <c r="S131" s="24">
        <v>10.391686401474152</v>
      </c>
      <c r="T131" s="24">
        <v>10.423742365516778</v>
      </c>
      <c r="U131" s="24">
        <v>10.489117482251253</v>
      </c>
      <c r="V131" s="24">
        <v>10.633858698658564</v>
      </c>
      <c r="W131" s="24">
        <v>10.755975547183033</v>
      </c>
      <c r="X131" s="24">
        <v>10.858697958383221</v>
      </c>
      <c r="Y131" s="24">
        <v>10.934180151273338</v>
      </c>
      <c r="Z131" s="24">
        <v>11.039934929001337</v>
      </c>
      <c r="AA131" s="24">
        <v>11.160718016639574</v>
      </c>
      <c r="AB131" s="24">
        <v>11.256333271356123</v>
      </c>
      <c r="AC131" s="24">
        <v>11.326690149689597</v>
      </c>
      <c r="AD131" s="24">
        <v>11.341722616088891</v>
      </c>
      <c r="AE131" s="24">
        <v>11.359833203172993</v>
      </c>
      <c r="AF131" s="24">
        <v>11.46208405897829</v>
      </c>
      <c r="AG131" s="24">
        <v>11.565255283712066</v>
      </c>
      <c r="AH131" s="24">
        <v>11.669355161695837</v>
      </c>
    </row>
    <row r="132" spans="1:34">
      <c r="A132" s="6" t="s">
        <v>102</v>
      </c>
      <c r="B132" s="6" t="s">
        <v>948</v>
      </c>
      <c r="C132" s="23">
        <v>12.871737217450802</v>
      </c>
      <c r="D132" s="23">
        <v>12.678555123664641</v>
      </c>
      <c r="E132" s="23">
        <v>12.382629730726162</v>
      </c>
      <c r="F132" s="23">
        <v>11.07953000783238</v>
      </c>
      <c r="G132" s="23">
        <v>8.8694100970096237</v>
      </c>
      <c r="H132" s="23">
        <v>7.8668636500323199</v>
      </c>
      <c r="I132" s="23">
        <v>7.8667803166989856</v>
      </c>
      <c r="J132" s="23">
        <v>7.8614193348744106</v>
      </c>
      <c r="K132" s="23">
        <v>7.8560791863831749</v>
      </c>
      <c r="L132" s="23">
        <v>7.8252964162129697</v>
      </c>
      <c r="M132" s="23">
        <v>7.9214299177345158</v>
      </c>
      <c r="N132" s="23">
        <v>8.0429002123308653</v>
      </c>
      <c r="O132" s="23">
        <v>8.0499072571640191</v>
      </c>
      <c r="P132" s="23">
        <v>8.0572063449040598</v>
      </c>
      <c r="Q132" s="23">
        <v>8.084950645639676</v>
      </c>
      <c r="R132" s="23">
        <v>8.2110361514774901</v>
      </c>
      <c r="S132" s="23">
        <v>8.3349822800391955</v>
      </c>
      <c r="T132" s="23">
        <v>8.3668331160395546</v>
      </c>
      <c r="U132" s="23">
        <v>8.5106451598443087</v>
      </c>
      <c r="V132" s="23">
        <v>8.6462206776606756</v>
      </c>
      <c r="W132" s="23">
        <v>8.6463556701286102</v>
      </c>
      <c r="X132" s="23">
        <v>8.6463556701286102</v>
      </c>
      <c r="Y132" s="23">
        <v>8.6463556701286102</v>
      </c>
      <c r="Z132" s="23">
        <v>8.6463556701286102</v>
      </c>
      <c r="AA132" s="23">
        <v>8.6463556701286102</v>
      </c>
      <c r="AB132" s="23">
        <v>8.6463556701286102</v>
      </c>
      <c r="AC132" s="23">
        <v>8.6463556701286102</v>
      </c>
      <c r="AD132" s="23">
        <v>8.6463556701286102</v>
      </c>
      <c r="AE132" s="23">
        <v>8.6463556701286102</v>
      </c>
      <c r="AF132" s="23">
        <v>8.6463556701286102</v>
      </c>
      <c r="AG132" s="23">
        <v>8.6463556701286102</v>
      </c>
      <c r="AH132" s="23">
        <v>8.6463556701286102</v>
      </c>
    </row>
    <row r="133" spans="1:34">
      <c r="A133" s="6" t="s">
        <v>132</v>
      </c>
      <c r="B133" s="6" t="s">
        <v>948</v>
      </c>
      <c r="C133" s="24">
        <v>17.0028648784394</v>
      </c>
      <c r="D133" s="24">
        <v>16.453648262879717</v>
      </c>
      <c r="E133" s="24">
        <v>15.927492226571989</v>
      </c>
      <c r="F133" s="24">
        <v>14.010871506762971</v>
      </c>
      <c r="G133" s="24">
        <v>11.312548682152366</v>
      </c>
      <c r="H133" s="24">
        <v>10.42466619813991</v>
      </c>
      <c r="I133" s="24">
        <v>10.279138552956763</v>
      </c>
      <c r="J133" s="24">
        <v>10.196979891612402</v>
      </c>
      <c r="K133" s="24">
        <v>10.061598261754641</v>
      </c>
      <c r="L133" s="24">
        <v>9.7847924915019107</v>
      </c>
      <c r="M133" s="24">
        <v>9.5892720225227581</v>
      </c>
      <c r="N133" s="24">
        <v>9.620110203923204</v>
      </c>
      <c r="O133" s="24">
        <v>9.6956484210218221</v>
      </c>
      <c r="P133" s="24">
        <v>9.790009266588795</v>
      </c>
      <c r="Q133" s="24">
        <v>9.8379097615099944</v>
      </c>
      <c r="R133" s="24">
        <v>9.9047100882442294</v>
      </c>
      <c r="S133" s="24">
        <v>10.036088829746426</v>
      </c>
      <c r="T133" s="24">
        <v>10.072378098214383</v>
      </c>
      <c r="U133" s="24">
        <v>10.141986519374186</v>
      </c>
      <c r="V133" s="24">
        <v>10.286727735781493</v>
      </c>
      <c r="W133" s="24">
        <v>10.41214217208506</v>
      </c>
      <c r="X133" s="24">
        <v>10.528054934401627</v>
      </c>
      <c r="Y133" s="24">
        <v>10.613429890629028</v>
      </c>
      <c r="Z133" s="24">
        <v>10.719184668357038</v>
      </c>
      <c r="AA133" s="24">
        <v>10.836670168216177</v>
      </c>
      <c r="AB133" s="24">
        <v>10.91909507181634</v>
      </c>
      <c r="AC133" s="24">
        <v>10.979119638644189</v>
      </c>
      <c r="AD133" s="24">
        <v>10.993467545476737</v>
      </c>
      <c r="AE133" s="24">
        <v>11.008505621201701</v>
      </c>
      <c r="AF133" s="24">
        <v>11.105064982864631</v>
      </c>
      <c r="AG133" s="24">
        <v>11.202471299658946</v>
      </c>
      <c r="AH133" s="24">
        <v>11.300732000517293</v>
      </c>
    </row>
    <row r="134" spans="1:34">
      <c r="A134" s="6" t="s">
        <v>237</v>
      </c>
      <c r="B134" s="6" t="s">
        <v>948</v>
      </c>
      <c r="C134" s="23">
        <v>18.629130723486103</v>
      </c>
      <c r="D134" s="23">
        <v>17.934779237387367</v>
      </c>
      <c r="E134" s="23">
        <v>17.367245546466567</v>
      </c>
      <c r="F134" s="23">
        <v>14.851855122464199</v>
      </c>
      <c r="G134" s="23">
        <v>11.332506943424924</v>
      </c>
      <c r="H134" s="23">
        <v>10.315166517473934</v>
      </c>
      <c r="I134" s="23">
        <v>10.171271522080342</v>
      </c>
      <c r="J134" s="23">
        <v>10.089426601917239</v>
      </c>
      <c r="K134" s="23">
        <v>9.937540933871297</v>
      </c>
      <c r="L134" s="23">
        <v>9.6565095416678801</v>
      </c>
      <c r="M134" s="23">
        <v>9.4609890726887294</v>
      </c>
      <c r="N134" s="23">
        <v>9.491827254089177</v>
      </c>
      <c r="O134" s="23">
        <v>9.567365471187788</v>
      </c>
      <c r="P134" s="23">
        <v>9.6617263167547627</v>
      </c>
      <c r="Q134" s="23">
        <v>9.7096268116759603</v>
      </c>
      <c r="R134" s="23">
        <v>9.77642713841019</v>
      </c>
      <c r="S134" s="23">
        <v>9.907805879912388</v>
      </c>
      <c r="T134" s="23">
        <v>9.9456223263545631</v>
      </c>
      <c r="U134" s="23">
        <v>10.016757925488584</v>
      </c>
      <c r="V134" s="23">
        <v>10.161499141895895</v>
      </c>
      <c r="W134" s="23">
        <v>10.28691357819946</v>
      </c>
      <c r="X134" s="23">
        <v>10.439058577178741</v>
      </c>
      <c r="Y134" s="23">
        <v>10.560665770068852</v>
      </c>
      <c r="Z134" s="23">
        <v>10.666420547796855</v>
      </c>
      <c r="AA134" s="23">
        <v>10.751767232931744</v>
      </c>
      <c r="AB134" s="23">
        <v>10.797959899869198</v>
      </c>
      <c r="AC134" s="23">
        <v>10.866734433002904</v>
      </c>
      <c r="AD134" s="23">
        <v>10.889818998733606</v>
      </c>
      <c r="AE134" s="23">
        <v>10.895837818012243</v>
      </c>
      <c r="AF134" s="23">
        <v>10.982493724583129</v>
      </c>
      <c r="AG134" s="23">
        <v>11.06983881598487</v>
      </c>
      <c r="AH134" s="23">
        <v>11.157878573387185</v>
      </c>
    </row>
    <row r="135" spans="1:34">
      <c r="A135" s="6" t="s">
        <v>106</v>
      </c>
      <c r="B135" s="6" t="s">
        <v>948</v>
      </c>
      <c r="C135" s="24">
        <v>12.982777059349614</v>
      </c>
      <c r="D135" s="24">
        <v>12.789594965563488</v>
      </c>
      <c r="E135" s="24">
        <v>12.493669572625009</v>
      </c>
      <c r="F135" s="24">
        <v>11.199380032947928</v>
      </c>
      <c r="G135" s="24">
        <v>9.0078337924232255</v>
      </c>
      <c r="H135" s="24">
        <v>8.0078337924232503</v>
      </c>
      <c r="I135" s="24">
        <v>8.0078337924232503</v>
      </c>
      <c r="J135" s="24">
        <v>8.0078337924232503</v>
      </c>
      <c r="K135" s="24">
        <v>8.0078337924232503</v>
      </c>
      <c r="L135" s="24">
        <v>8.0078337924232503</v>
      </c>
      <c r="M135" s="24">
        <v>8.1328337924232503</v>
      </c>
      <c r="N135" s="24">
        <v>8.2578337924232503</v>
      </c>
      <c r="O135" s="24">
        <v>8.2578337924232503</v>
      </c>
      <c r="P135" s="24">
        <v>8.2578337924232503</v>
      </c>
      <c r="Q135" s="24">
        <v>8.2578337924232503</v>
      </c>
      <c r="R135" s="24">
        <v>8.3828337924232503</v>
      </c>
      <c r="S135" s="24">
        <v>8.5078337924232503</v>
      </c>
      <c r="T135" s="24">
        <v>8.5078337924232503</v>
      </c>
      <c r="U135" s="24">
        <v>8.6328337924232503</v>
      </c>
      <c r="V135" s="24">
        <v>8.7578337924232503</v>
      </c>
      <c r="W135" s="24">
        <v>8.7578337924232503</v>
      </c>
      <c r="X135" s="24">
        <v>8.7578337924232503</v>
      </c>
      <c r="Y135" s="24">
        <v>8.7578337924232503</v>
      </c>
      <c r="Z135" s="24">
        <v>8.7578337924232503</v>
      </c>
      <c r="AA135" s="24">
        <v>8.7578337924232503</v>
      </c>
      <c r="AB135" s="24">
        <v>8.7578337924232503</v>
      </c>
      <c r="AC135" s="24">
        <v>8.7578337924232503</v>
      </c>
      <c r="AD135" s="24">
        <v>8.7797283769043091</v>
      </c>
      <c r="AE135" s="24">
        <v>8.8236270187888302</v>
      </c>
      <c r="AF135" s="24">
        <v>8.8677451538827725</v>
      </c>
      <c r="AG135" s="24">
        <v>8.9120838796521848</v>
      </c>
      <c r="AH135" s="24">
        <v>8.9566442990504456</v>
      </c>
    </row>
    <row r="136" spans="1:34">
      <c r="A136" s="6" t="s">
        <v>954</v>
      </c>
      <c r="B136" s="6" t="s">
        <v>948</v>
      </c>
      <c r="C136" s="23">
        <v>14.540571116862793</v>
      </c>
      <c r="D136" s="23">
        <v>14.271527150277747</v>
      </c>
      <c r="E136" s="23">
        <v>13.862979105430121</v>
      </c>
      <c r="F136" s="23">
        <v>12.230434720243821</v>
      </c>
      <c r="G136" s="23">
        <v>9.9600716594233596</v>
      </c>
      <c r="H136" s="23">
        <v>9.0659775308275705</v>
      </c>
      <c r="I136" s="23">
        <v>8.9238822954638017</v>
      </c>
      <c r="J136" s="23">
        <v>8.8346509475178472</v>
      </c>
      <c r="K136" s="23">
        <v>8.7043653383209474</v>
      </c>
      <c r="L136" s="23">
        <v>8.4387591227550356</v>
      </c>
      <c r="M136" s="23">
        <v>8.2619633805619053</v>
      </c>
      <c r="N136" s="23">
        <v>8.3012410207022427</v>
      </c>
      <c r="O136" s="23">
        <v>8.3912464844782466</v>
      </c>
      <c r="P136" s="23">
        <v>8.5022918233999896</v>
      </c>
      <c r="Q136" s="23">
        <v>8.5524095649985767</v>
      </c>
      <c r="R136" s="23">
        <v>8.6214271384102013</v>
      </c>
      <c r="S136" s="23">
        <v>8.7430047158090858</v>
      </c>
      <c r="T136" s="23">
        <v>8.7824766740631386</v>
      </c>
      <c r="U136" s="23">
        <v>8.8586457962086236</v>
      </c>
      <c r="V136" s="23">
        <v>8.9898300927946728</v>
      </c>
      <c r="W136" s="23">
        <v>9.0970179366138648</v>
      </c>
      <c r="X136" s="23">
        <v>9.1739641041707181</v>
      </c>
      <c r="Y136" s="23">
        <v>9.2218974881520115</v>
      </c>
      <c r="Z136" s="23">
        <v>9.3149113956102418</v>
      </c>
      <c r="AA136" s="23">
        <v>9.4463600524184983</v>
      </c>
      <c r="AB136" s="23">
        <v>9.5625748346383901</v>
      </c>
      <c r="AC136" s="23">
        <v>9.6251059082541648</v>
      </c>
      <c r="AD136" s="23">
        <v>9.6369437445796038</v>
      </c>
      <c r="AE136" s="23">
        <v>9.6653373718640054</v>
      </c>
      <c r="AF136" s="23">
        <v>9.7654276311155712</v>
      </c>
      <c r="AG136" s="23">
        <v>9.8665543839329182</v>
      </c>
      <c r="AH136" s="23">
        <v>9.9687283638171884</v>
      </c>
    </row>
    <row r="137" spans="1:34">
      <c r="A137" s="6" t="s">
        <v>955</v>
      </c>
      <c r="B137" s="6" t="s">
        <v>948</v>
      </c>
      <c r="C137" s="24">
        <v>18.962027691344744</v>
      </c>
      <c r="D137" s="24">
        <v>18.231838922232747</v>
      </c>
      <c r="E137" s="24">
        <v>17.594428864240108</v>
      </c>
      <c r="F137" s="24">
        <v>15.354200994339784</v>
      </c>
      <c r="G137" s="24">
        <v>12.30023165942336</v>
      </c>
      <c r="H137" s="24">
        <v>11.461762530827571</v>
      </c>
      <c r="I137" s="24">
        <v>11.318232295463803</v>
      </c>
      <c r="J137" s="24">
        <v>11.227565947517849</v>
      </c>
      <c r="K137" s="24">
        <v>11.095845338320949</v>
      </c>
      <c r="L137" s="24">
        <v>10.828839122755035</v>
      </c>
      <c r="M137" s="24">
        <v>10.650643380561906</v>
      </c>
      <c r="N137" s="24">
        <v>10.688521020702241</v>
      </c>
      <c r="O137" s="24">
        <v>10.777126484478242</v>
      </c>
      <c r="P137" s="24">
        <v>10.886771823399986</v>
      </c>
      <c r="Q137" s="24">
        <v>10.935489564998576</v>
      </c>
      <c r="R137" s="24">
        <v>11.003107138410197</v>
      </c>
      <c r="S137" s="24">
        <v>11.123319715809084</v>
      </c>
      <c r="T137" s="24">
        <v>11.133114174063138</v>
      </c>
      <c r="U137" s="24">
        <v>11.179621629541955</v>
      </c>
      <c r="V137" s="24">
        <v>11.309473426128005</v>
      </c>
      <c r="W137" s="24">
        <v>11.415328769947195</v>
      </c>
      <c r="X137" s="24">
        <v>11.490976604170715</v>
      </c>
      <c r="Y137" s="24">
        <v>11.537611654818678</v>
      </c>
      <c r="Z137" s="24">
        <v>11.629327228943573</v>
      </c>
      <c r="AA137" s="24">
        <v>11.756915052418496</v>
      </c>
      <c r="AB137" s="24">
        <v>11.866774834638392</v>
      </c>
      <c r="AC137" s="24">
        <v>11.923121741587503</v>
      </c>
      <c r="AD137" s="24">
        <v>11.912617985061596</v>
      </c>
      <c r="AE137" s="24">
        <v>11.919063712913349</v>
      </c>
      <c r="AF137" s="24">
        <v>12.013718477113137</v>
      </c>
      <c r="AG137" s="24">
        <v>12.109124938308724</v>
      </c>
      <c r="AH137" s="24">
        <v>12.205289066071511</v>
      </c>
    </row>
    <row r="138" spans="1:34">
      <c r="A138" s="6" t="s">
        <v>956</v>
      </c>
      <c r="B138" s="6" t="s">
        <v>948</v>
      </c>
      <c r="C138" s="23">
        <v>13.488567481816821</v>
      </c>
      <c r="D138" s="23">
        <v>13.019453052943266</v>
      </c>
      <c r="E138" s="23">
        <v>12.438690075962555</v>
      </c>
      <c r="F138" s="23">
        <v>11.098488848446067</v>
      </c>
      <c r="G138" s="23">
        <v>9.1821056018817444</v>
      </c>
      <c r="H138" s="23">
        <v>8.4078430503481201</v>
      </c>
      <c r="I138" s="23">
        <v>8.2516163086083196</v>
      </c>
      <c r="J138" s="23">
        <v>8.1818215512471486</v>
      </c>
      <c r="K138" s="23">
        <v>8.1818215512471486</v>
      </c>
      <c r="L138" s="23">
        <v>8.1818215512471486</v>
      </c>
      <c r="M138" s="23">
        <v>8.3130715512471482</v>
      </c>
      <c r="N138" s="23">
        <v>8.4443215512471479</v>
      </c>
      <c r="O138" s="23">
        <v>8.4443215512471479</v>
      </c>
      <c r="P138" s="23">
        <v>8.4443215512471479</v>
      </c>
      <c r="Q138" s="23">
        <v>8.4443215512471479</v>
      </c>
      <c r="R138" s="23">
        <v>8.5755715512471475</v>
      </c>
      <c r="S138" s="23">
        <v>8.7068215512471472</v>
      </c>
      <c r="T138" s="23">
        <v>8.6031689137323006</v>
      </c>
      <c r="U138" s="23">
        <v>8.627641276217453</v>
      </c>
      <c r="V138" s="23">
        <v>8.755766276217452</v>
      </c>
      <c r="W138" s="23">
        <v>8.755766276217452</v>
      </c>
      <c r="X138" s="23">
        <v>8.755766276217452</v>
      </c>
      <c r="Y138" s="23">
        <v>8.755766276217452</v>
      </c>
      <c r="Z138" s="23">
        <v>8.755766276217452</v>
      </c>
      <c r="AA138" s="23">
        <v>8.7550487762174534</v>
      </c>
      <c r="AB138" s="23">
        <v>8.7536650262174547</v>
      </c>
      <c r="AC138" s="23">
        <v>8.752383776217453</v>
      </c>
      <c r="AD138" s="23">
        <v>8.687337651624194</v>
      </c>
      <c r="AE138" s="23">
        <v>8.6225127709108005</v>
      </c>
      <c r="AF138" s="23">
        <v>8.6217252946314655</v>
      </c>
      <c r="AG138" s="23">
        <v>8.6209378902707137</v>
      </c>
      <c r="AH138" s="23">
        <v>8.6201505578219759</v>
      </c>
    </row>
    <row r="139" spans="1:34">
      <c r="A139" s="6" t="s">
        <v>957</v>
      </c>
      <c r="B139" s="6" t="s">
        <v>948</v>
      </c>
      <c r="C139" s="24">
        <v>16.201992059419752</v>
      </c>
      <c r="D139" s="24">
        <v>15.348037494089208</v>
      </c>
      <c r="E139" s="24">
        <v>14.067356108541576</v>
      </c>
      <c r="F139" s="24">
        <v>12.763261865927607</v>
      </c>
      <c r="G139" s="24">
        <v>11.130943922663459</v>
      </c>
      <c r="H139" s="24">
        <v>10.379398924847859</v>
      </c>
      <c r="I139" s="24">
        <v>10.378929978673552</v>
      </c>
      <c r="J139" s="24">
        <v>10.375734296512036</v>
      </c>
      <c r="K139" s="24">
        <v>10.373865244540104</v>
      </c>
      <c r="L139" s="24">
        <v>10.363091274980533</v>
      </c>
      <c r="M139" s="24">
        <v>10.482918661990162</v>
      </c>
      <c r="N139" s="24">
        <v>10.612493485591248</v>
      </c>
      <c r="O139" s="24">
        <v>10.615825510298126</v>
      </c>
      <c r="P139" s="24">
        <v>10.618380191007141</v>
      </c>
      <c r="Q139" s="24">
        <v>10.627211137249331</v>
      </c>
      <c r="R139" s="24">
        <v>10.757521725769655</v>
      </c>
      <c r="S139" s="24">
        <v>10.889282429781527</v>
      </c>
      <c r="T139" s="24">
        <v>10.771931946709751</v>
      </c>
      <c r="U139" s="24">
        <v>10.776307234901717</v>
      </c>
      <c r="V139" s="24">
        <v>10.908045536822307</v>
      </c>
      <c r="W139" s="24">
        <v>10.908091659248857</v>
      </c>
      <c r="X139" s="24">
        <v>10.907662350681875</v>
      </c>
      <c r="Y139" s="24">
        <v>10.906374424980935</v>
      </c>
      <c r="Z139" s="24">
        <v>10.905086499279998</v>
      </c>
      <c r="AA139" s="24">
        <v>10.904657190713019</v>
      </c>
      <c r="AB139" s="24">
        <v>10.90422788214604</v>
      </c>
      <c r="AC139" s="24">
        <v>10.905086499279999</v>
      </c>
      <c r="AD139" s="24">
        <v>10.82597632358447</v>
      </c>
      <c r="AE139" s="24">
        <v>10.745838341665994</v>
      </c>
      <c r="AF139" s="24">
        <v>10.745499968815572</v>
      </c>
      <c r="AG139" s="24">
        <v>10.74516160662008</v>
      </c>
      <c r="AH139" s="24">
        <v>10.744823255079188</v>
      </c>
    </row>
    <row r="140" spans="1:34">
      <c r="A140" s="6" t="s">
        <v>958</v>
      </c>
      <c r="B140" s="6" t="s">
        <v>948</v>
      </c>
      <c r="C140" s="23">
        <v>14.436376613475982</v>
      </c>
      <c r="D140" s="23">
        <v>14.072580170275195</v>
      </c>
      <c r="E140" s="23">
        <v>13.420433443374645</v>
      </c>
      <c r="F140" s="23">
        <v>11.79948656673449</v>
      </c>
      <c r="G140" s="23">
        <v>9.7038658545417942</v>
      </c>
      <c r="H140" s="23">
        <v>8.8240703605904365</v>
      </c>
      <c r="I140" s="23">
        <v>8.6870525029504275</v>
      </c>
      <c r="J140" s="23">
        <v>8.5832028155665778</v>
      </c>
      <c r="K140" s="23">
        <v>8.4120358972148352</v>
      </c>
      <c r="L140" s="23">
        <v>8.0787830657583122</v>
      </c>
      <c r="M140" s="23">
        <v>7.844869594250488</v>
      </c>
      <c r="N140" s="23">
        <v>7.8757077756509357</v>
      </c>
      <c r="O140" s="23">
        <v>7.9512459927495529</v>
      </c>
      <c r="P140" s="23">
        <v>8.0456068383165249</v>
      </c>
      <c r="Q140" s="23">
        <v>8.0935073332377243</v>
      </c>
      <c r="R140" s="23">
        <v>8.1603076599719593</v>
      </c>
      <c r="S140" s="23">
        <v>8.291686401474152</v>
      </c>
      <c r="T140" s="23">
        <v>8.3487423655167792</v>
      </c>
      <c r="U140" s="23">
        <v>8.4391174822512554</v>
      </c>
      <c r="V140" s="23">
        <v>8.583858698658565</v>
      </c>
      <c r="W140" s="23">
        <v>8.7059755471830336</v>
      </c>
      <c r="X140" s="23">
        <v>8.8086979583832221</v>
      </c>
      <c r="Y140" s="23">
        <v>8.8841801512733376</v>
      </c>
      <c r="Z140" s="23">
        <v>8.9899349290013362</v>
      </c>
      <c r="AA140" s="23">
        <v>9.1107180166395736</v>
      </c>
      <c r="AB140" s="23">
        <v>9.2063332713561259</v>
      </c>
      <c r="AC140" s="23">
        <v>9.2766901496895979</v>
      </c>
      <c r="AD140" s="23">
        <v>9.3070279452470324</v>
      </c>
      <c r="AE140" s="23">
        <v>9.3408557360719175</v>
      </c>
      <c r="AF140" s="23">
        <v>9.4440389920810937</v>
      </c>
      <c r="AG140" s="23">
        <v>9.5483620563285587</v>
      </c>
      <c r="AH140" s="23">
        <v>9.653837519644167</v>
      </c>
    </row>
    <row r="141" spans="1:34">
      <c r="A141" s="6" t="s">
        <v>959</v>
      </c>
      <c r="B141" s="6" t="s">
        <v>948</v>
      </c>
      <c r="C141" s="24">
        <v>18.057602373203594</v>
      </c>
      <c r="D141" s="24">
        <v>17.324521632682888</v>
      </c>
      <c r="E141" s="24">
        <v>16.317521197028412</v>
      </c>
      <c r="F141" s="24">
        <v>14.130245737844371</v>
      </c>
      <c r="G141" s="24">
        <v>11.497615854541795</v>
      </c>
      <c r="H141" s="24">
        <v>10.661570360590439</v>
      </c>
      <c r="I141" s="24">
        <v>10.524552502950428</v>
      </c>
      <c r="J141" s="24">
        <v>10.420702815566578</v>
      </c>
      <c r="K141" s="24">
        <v>10.249535897214836</v>
      </c>
      <c r="L141" s="24">
        <v>9.9162830657583108</v>
      </c>
      <c r="M141" s="24">
        <v>9.6823695942504884</v>
      </c>
      <c r="N141" s="24">
        <v>9.7132077756509361</v>
      </c>
      <c r="O141" s="24">
        <v>9.7887459927495541</v>
      </c>
      <c r="P141" s="24">
        <v>9.8831068383165253</v>
      </c>
      <c r="Q141" s="24">
        <v>9.9310073332377229</v>
      </c>
      <c r="R141" s="24">
        <v>9.9978076599719596</v>
      </c>
      <c r="S141" s="24">
        <v>10.129186401474152</v>
      </c>
      <c r="T141" s="24">
        <v>10.164367365516778</v>
      </c>
      <c r="U141" s="24">
        <v>10.232867482251255</v>
      </c>
      <c r="V141" s="24">
        <v>10.377608698658564</v>
      </c>
      <c r="W141" s="24">
        <v>10.499725547183033</v>
      </c>
      <c r="X141" s="24">
        <v>10.602447958383223</v>
      </c>
      <c r="Y141" s="24">
        <v>10.677930151273339</v>
      </c>
      <c r="Z141" s="24">
        <v>10.783684929001337</v>
      </c>
      <c r="AA141" s="24">
        <v>10.904468016639573</v>
      </c>
      <c r="AB141" s="24">
        <v>11.000083271356125</v>
      </c>
      <c r="AC141" s="24">
        <v>11.070440149689597</v>
      </c>
      <c r="AD141" s="24">
        <v>11.087379413373952</v>
      </c>
      <c r="AE141" s="24">
        <v>11.107439645296393</v>
      </c>
      <c r="AF141" s="24">
        <v>11.209787445124677</v>
      </c>
      <c r="AG141" s="24">
        <v>11.313078313064445</v>
      </c>
      <c r="AH141" s="24">
        <v>11.417320938872232</v>
      </c>
    </row>
    <row r="142" spans="1:34">
      <c r="A142" s="6" t="s">
        <v>960</v>
      </c>
      <c r="B142" s="6" t="s">
        <v>948</v>
      </c>
      <c r="C142" s="23">
        <v>14.62874670849331</v>
      </c>
      <c r="D142" s="23">
        <v>14.321986298543615</v>
      </c>
      <c r="E142" s="23">
        <v>13.909183881872085</v>
      </c>
      <c r="F142" s="23">
        <v>12.275244389217074</v>
      </c>
      <c r="G142" s="23">
        <v>9.8336494434249229</v>
      </c>
      <c r="H142" s="23">
        <v>8.7797515174739331</v>
      </c>
      <c r="I142" s="23">
        <v>8.635856522080342</v>
      </c>
      <c r="J142" s="23">
        <v>8.5540116019172387</v>
      </c>
      <c r="K142" s="23">
        <v>8.4021259338712966</v>
      </c>
      <c r="L142" s="23">
        <v>8.1210945416678797</v>
      </c>
      <c r="M142" s="23">
        <v>7.9255740726887289</v>
      </c>
      <c r="N142" s="23">
        <v>7.9564122540891766</v>
      </c>
      <c r="O142" s="23">
        <v>8.0319504711877929</v>
      </c>
      <c r="P142" s="23">
        <v>8.1263113167547658</v>
      </c>
      <c r="Q142" s="23">
        <v>8.1742118116759599</v>
      </c>
      <c r="R142" s="23">
        <v>8.2410121384101913</v>
      </c>
      <c r="S142" s="23">
        <v>8.3723908799123876</v>
      </c>
      <c r="T142" s="23">
        <v>8.4284860763545648</v>
      </c>
      <c r="U142" s="23">
        <v>8.5179004254885839</v>
      </c>
      <c r="V142" s="23">
        <v>8.6626416418958954</v>
      </c>
      <c r="W142" s="23">
        <v>8.788056078199455</v>
      </c>
      <c r="X142" s="23">
        <v>8.9402010771787364</v>
      </c>
      <c r="Y142" s="23">
        <v>9.0618082700688518</v>
      </c>
      <c r="Z142" s="23">
        <v>9.1675630477968575</v>
      </c>
      <c r="AA142" s="23">
        <v>9.2411734829317425</v>
      </c>
      <c r="AB142" s="23">
        <v>9.2656292564009739</v>
      </c>
      <c r="AC142" s="23">
        <v>9.3118025395346802</v>
      </c>
      <c r="AD142" s="23">
        <v>9.3268083779158051</v>
      </c>
      <c r="AE142" s="23">
        <v>9.3303396812250199</v>
      </c>
      <c r="AF142" s="23">
        <v>9.4029147351005751</v>
      </c>
      <c r="AG142" s="23">
        <v>9.4760543063061515</v>
      </c>
      <c r="AH142" s="23">
        <v>9.5497627858797003</v>
      </c>
    </row>
    <row r="143" spans="1:34">
      <c r="A143" s="6" t="s">
        <v>961</v>
      </c>
      <c r="B143" s="6" t="s">
        <v>948</v>
      </c>
      <c r="C143" s="24">
        <v>19.166830723486104</v>
      </c>
      <c r="D143" s="24">
        <v>18.472479237387368</v>
      </c>
      <c r="E143" s="24">
        <v>17.904945546466568</v>
      </c>
      <c r="F143" s="24">
        <v>15.389555122464198</v>
      </c>
      <c r="G143" s="24">
        <v>11.883649443424922</v>
      </c>
      <c r="H143" s="24">
        <v>10.879751517473933</v>
      </c>
      <c r="I143" s="24">
        <v>10.735856522080343</v>
      </c>
      <c r="J143" s="24">
        <v>10.654011601917238</v>
      </c>
      <c r="K143" s="24">
        <v>10.502125933871298</v>
      </c>
      <c r="L143" s="24">
        <v>10.221094541667881</v>
      </c>
      <c r="M143" s="24">
        <v>10.025574072688729</v>
      </c>
      <c r="N143" s="24">
        <v>10.056412254089174</v>
      </c>
      <c r="O143" s="24">
        <v>10.131950471187793</v>
      </c>
      <c r="P143" s="24">
        <v>10.226311316754767</v>
      </c>
      <c r="Q143" s="24">
        <v>10.274211811675961</v>
      </c>
      <c r="R143" s="24">
        <v>10.341012138410189</v>
      </c>
      <c r="S143" s="24">
        <v>10.472390879912389</v>
      </c>
      <c r="T143" s="24">
        <v>10.503486076354564</v>
      </c>
      <c r="U143" s="24">
        <v>10.567900425488585</v>
      </c>
      <c r="V143" s="24">
        <v>10.712641641895894</v>
      </c>
      <c r="W143" s="24">
        <v>10.838056078199456</v>
      </c>
      <c r="X143" s="24">
        <v>10.990201077178737</v>
      </c>
      <c r="Y143" s="24">
        <v>11.111808270068853</v>
      </c>
      <c r="Z143" s="24">
        <v>11.217563047796856</v>
      </c>
      <c r="AA143" s="24">
        <v>11.29117348293174</v>
      </c>
      <c r="AB143" s="24">
        <v>11.315629256400973</v>
      </c>
      <c r="AC143" s="24">
        <v>11.361802539534681</v>
      </c>
      <c r="AD143" s="24">
        <v>11.361657207367317</v>
      </c>
      <c r="AE143" s="24">
        <v>11.349834115747843</v>
      </c>
      <c r="AF143" s="24">
        <v>11.421949938862074</v>
      </c>
      <c r="AG143" s="24">
        <v>11.494523979417231</v>
      </c>
      <c r="AH143" s="24">
        <v>11.567559148885636</v>
      </c>
    </row>
    <row r="144" spans="1:34">
      <c r="A144" s="6" t="s">
        <v>962</v>
      </c>
      <c r="B144" s="6" t="s">
        <v>948</v>
      </c>
      <c r="C144" s="23">
        <v>15.608008046799263</v>
      </c>
      <c r="D144" s="23">
        <v>14.988193306113804</v>
      </c>
      <c r="E144" s="23">
        <v>14.450415629471706</v>
      </c>
      <c r="F144" s="23">
        <v>12.246049798399484</v>
      </c>
      <c r="G144" s="23">
        <v>9.0262569434249222</v>
      </c>
      <c r="H144" s="23">
        <v>7.9526665174739328</v>
      </c>
      <c r="I144" s="23">
        <v>7.8087715220803418</v>
      </c>
      <c r="J144" s="23">
        <v>7.7269266019172385</v>
      </c>
      <c r="K144" s="23">
        <v>7.5750409338712981</v>
      </c>
      <c r="L144" s="23">
        <v>7.2940095416678812</v>
      </c>
      <c r="M144" s="23">
        <v>7.0984890726887304</v>
      </c>
      <c r="N144" s="23">
        <v>7.1293272540891772</v>
      </c>
      <c r="O144" s="23">
        <v>7.2048654711877891</v>
      </c>
      <c r="P144" s="23">
        <v>7.2992263167547611</v>
      </c>
      <c r="Q144" s="23">
        <v>7.3471268116759596</v>
      </c>
      <c r="R144" s="23">
        <v>7.4139271384101892</v>
      </c>
      <c r="S144" s="23">
        <v>7.5453058799123873</v>
      </c>
      <c r="T144" s="23">
        <v>7.6112473263545652</v>
      </c>
      <c r="U144" s="23">
        <v>7.7105079254885851</v>
      </c>
      <c r="V144" s="23">
        <v>7.8552491418958947</v>
      </c>
      <c r="W144" s="23">
        <v>7.9806635781994597</v>
      </c>
      <c r="X144" s="23">
        <v>8.1328085771787411</v>
      </c>
      <c r="Y144" s="23">
        <v>8.254415770068853</v>
      </c>
      <c r="Z144" s="23">
        <v>8.3601705477968551</v>
      </c>
      <c r="AA144" s="23">
        <v>8.4455172329317456</v>
      </c>
      <c r="AB144" s="23">
        <v>8.4917098998691998</v>
      </c>
      <c r="AC144" s="23">
        <v>8.5604844330029035</v>
      </c>
      <c r="AD144" s="23">
        <v>8.6007224084998253</v>
      </c>
      <c r="AE144" s="23">
        <v>8.6242697759961366</v>
      </c>
      <c r="AF144" s="23">
        <v>8.7117744164243902</v>
      </c>
      <c r="AG144" s="23">
        <v>8.8001669073368411</v>
      </c>
      <c r="AH144" s="23">
        <v>8.8894562571526823</v>
      </c>
    </row>
    <row r="145" spans="1:34">
      <c r="A145" s="6" t="s">
        <v>963</v>
      </c>
      <c r="B145" s="6" t="s">
        <v>948</v>
      </c>
      <c r="C145" s="24">
        <v>17.608008046799263</v>
      </c>
      <c r="D145" s="24">
        <v>16.988193306113804</v>
      </c>
      <c r="E145" s="24">
        <v>16.450415629471706</v>
      </c>
      <c r="F145" s="24">
        <v>14.246049798399484</v>
      </c>
      <c r="G145" s="24">
        <v>11.076256943424923</v>
      </c>
      <c r="H145" s="24">
        <v>10.052666517473932</v>
      </c>
      <c r="I145" s="24">
        <v>9.9087715220803432</v>
      </c>
      <c r="J145" s="24">
        <v>9.8269266019172399</v>
      </c>
      <c r="K145" s="24">
        <v>9.6750409338712977</v>
      </c>
      <c r="L145" s="24">
        <v>9.3940095416678808</v>
      </c>
      <c r="M145" s="24">
        <v>9.1984890726887301</v>
      </c>
      <c r="N145" s="24">
        <v>9.2293272540891778</v>
      </c>
      <c r="O145" s="24">
        <v>9.3048654711877887</v>
      </c>
      <c r="P145" s="24">
        <v>9.3992263167547598</v>
      </c>
      <c r="Q145" s="24">
        <v>9.4471268116759592</v>
      </c>
      <c r="R145" s="24">
        <v>9.5139271384101889</v>
      </c>
      <c r="S145" s="24">
        <v>9.645305879912387</v>
      </c>
      <c r="T145" s="24">
        <v>9.6862473263545645</v>
      </c>
      <c r="U145" s="24">
        <v>9.7605079254885858</v>
      </c>
      <c r="V145" s="24">
        <v>9.9052491418958937</v>
      </c>
      <c r="W145" s="24">
        <v>10.03066357819946</v>
      </c>
      <c r="X145" s="24">
        <v>10.182808577178742</v>
      </c>
      <c r="Y145" s="24">
        <v>10.304415770068852</v>
      </c>
      <c r="Z145" s="24">
        <v>10.410170547796856</v>
      </c>
      <c r="AA145" s="24">
        <v>10.495517232931746</v>
      </c>
      <c r="AB145" s="24">
        <v>10.5417098998692</v>
      </c>
      <c r="AC145" s="24">
        <v>10.610484433002902</v>
      </c>
      <c r="AD145" s="24">
        <v>10.635468810085857</v>
      </c>
      <c r="AE145" s="24">
        <v>10.643420833667296</v>
      </c>
      <c r="AF145" s="24">
        <v>10.730152244310037</v>
      </c>
      <c r="AG145" s="24">
        <v>10.81759041434054</v>
      </c>
      <c r="AH145" s="24">
        <v>10.905741103019819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68FF-8D8B-4265-8D0B-663DBE293867}">
  <dimension ref="A1:AH19"/>
  <sheetViews>
    <sheetView workbookViewId="0">
      <selection activeCell="F20" sqref="F20"/>
    </sheetView>
  </sheetViews>
  <sheetFormatPr defaultRowHeight="15"/>
  <sheetData>
    <row r="1" spans="1:34" ht="30.75">
      <c r="A1" s="5" t="s">
        <v>822</v>
      </c>
      <c r="B1" s="5" t="s">
        <v>952</v>
      </c>
      <c r="C1" s="5" t="s">
        <v>912</v>
      </c>
      <c r="D1" s="5" t="s">
        <v>913</v>
      </c>
      <c r="E1" s="5" t="s">
        <v>914</v>
      </c>
      <c r="F1" s="5" t="s">
        <v>915</v>
      </c>
      <c r="G1" s="5" t="s">
        <v>916</v>
      </c>
      <c r="H1" s="5" t="s">
        <v>917</v>
      </c>
      <c r="I1" s="5" t="s">
        <v>918</v>
      </c>
      <c r="J1" s="5" t="s">
        <v>919</v>
      </c>
      <c r="K1" s="5" t="s">
        <v>920</v>
      </c>
      <c r="L1" s="5" t="s">
        <v>921</v>
      </c>
      <c r="M1" s="5" t="s">
        <v>922</v>
      </c>
      <c r="N1" s="5" t="s">
        <v>923</v>
      </c>
      <c r="O1" s="5" t="s">
        <v>924</v>
      </c>
      <c r="P1" s="5" t="s">
        <v>925</v>
      </c>
      <c r="Q1" s="5" t="s">
        <v>926</v>
      </c>
      <c r="R1" s="5" t="s">
        <v>927</v>
      </c>
      <c r="S1" s="5" t="s">
        <v>928</v>
      </c>
      <c r="T1" s="5" t="s">
        <v>929</v>
      </c>
      <c r="U1" s="5" t="s">
        <v>930</v>
      </c>
      <c r="V1" s="5" t="s">
        <v>931</v>
      </c>
      <c r="W1" s="5" t="s">
        <v>932</v>
      </c>
      <c r="X1" s="5" t="s">
        <v>933</v>
      </c>
      <c r="Y1" s="5" t="s">
        <v>934</v>
      </c>
      <c r="Z1" s="5" t="s">
        <v>935</v>
      </c>
      <c r="AA1" s="5" t="s">
        <v>936</v>
      </c>
      <c r="AB1" s="5" t="s">
        <v>937</v>
      </c>
      <c r="AC1" s="5" t="s">
        <v>938</v>
      </c>
      <c r="AD1" s="5" t="s">
        <v>939</v>
      </c>
      <c r="AE1" s="5" t="s">
        <v>940</v>
      </c>
      <c r="AF1" s="5" t="s">
        <v>941</v>
      </c>
      <c r="AG1" s="5" t="s">
        <v>942</v>
      </c>
      <c r="AH1" s="5" t="s">
        <v>943</v>
      </c>
    </row>
    <row r="2" spans="1:34">
      <c r="A2" s="6" t="s">
        <v>110</v>
      </c>
      <c r="B2" s="6" t="s">
        <v>946</v>
      </c>
      <c r="C2" s="23">
        <v>13.096172623373141</v>
      </c>
      <c r="D2" s="23">
        <v>12.736059541306398</v>
      </c>
      <c r="E2" s="23">
        <v>12.29187838331482</v>
      </c>
      <c r="F2" s="23">
        <v>11.902328176395143</v>
      </c>
      <c r="G2" s="23">
        <v>10.768632440425304</v>
      </c>
      <c r="H2" s="23">
        <v>9.6326380487170908</v>
      </c>
      <c r="I2" s="23">
        <v>9.2051873882306818</v>
      </c>
      <c r="J2" s="23">
        <v>9.0467505091601357</v>
      </c>
      <c r="K2" s="23">
        <v>9.2833365309458458</v>
      </c>
      <c r="L2" s="23">
        <v>9.561507832063036</v>
      </c>
      <c r="M2" s="23">
        <v>9.6321352922646604</v>
      </c>
      <c r="N2" s="23">
        <v>9.7379300865986842</v>
      </c>
      <c r="O2" s="23">
        <v>9.8972438211571401</v>
      </c>
      <c r="P2" s="23">
        <v>9.9832288940727842</v>
      </c>
      <c r="Q2" s="23">
        <v>9.9615118844077557</v>
      </c>
      <c r="R2" s="23">
        <v>10.095739342386487</v>
      </c>
      <c r="S2" s="23">
        <v>10.277005782857824</v>
      </c>
      <c r="T2" s="23">
        <v>10.29573516905948</v>
      </c>
      <c r="U2" s="23">
        <v>10.252121799886083</v>
      </c>
      <c r="V2" s="23">
        <v>10.334002613389007</v>
      </c>
      <c r="W2" s="23">
        <v>10.47820718089354</v>
      </c>
      <c r="X2" s="23">
        <v>10.571809324005114</v>
      </c>
      <c r="Y2" s="23">
        <v>10.746775935975684</v>
      </c>
      <c r="Z2" s="23">
        <v>11.006904398230569</v>
      </c>
      <c r="AA2" s="23">
        <v>11.145435830551442</v>
      </c>
      <c r="AB2" s="23">
        <v>11.141529990893003</v>
      </c>
      <c r="AC2" s="23">
        <v>11.181440680887826</v>
      </c>
      <c r="AD2" s="23">
        <v>11.147311552666096</v>
      </c>
      <c r="AE2" s="23">
        <v>11.084700170028864</v>
      </c>
      <c r="AF2" s="23">
        <v>11.156426964456369</v>
      </c>
      <c r="AG2" s="23">
        <v>11.228617888085381</v>
      </c>
      <c r="AH2" s="23">
        <v>11.30127594419964</v>
      </c>
    </row>
    <row r="3" spans="1:34">
      <c r="A3" s="6" t="s">
        <v>39</v>
      </c>
      <c r="B3" s="6" t="s">
        <v>946</v>
      </c>
      <c r="C3" s="24">
        <v>12.892924162933653</v>
      </c>
      <c r="D3" s="24">
        <v>12.658313667215685</v>
      </c>
      <c r="E3" s="24">
        <v>12.160270401623121</v>
      </c>
      <c r="F3" s="24">
        <v>11.312314667584896</v>
      </c>
      <c r="G3" s="24">
        <v>10.161177141420517</v>
      </c>
      <c r="H3" s="24">
        <v>9.5022812897098827</v>
      </c>
      <c r="I3" s="24">
        <v>9.3449999999999989</v>
      </c>
      <c r="J3" s="24">
        <v>9.2949999999999999</v>
      </c>
      <c r="K3" s="24">
        <v>9.443745933903319</v>
      </c>
      <c r="L3" s="24">
        <v>9.5827249542326403</v>
      </c>
      <c r="M3" s="24">
        <v>9.7169087660033302</v>
      </c>
      <c r="N3" s="24">
        <v>9.8458594913480155</v>
      </c>
      <c r="O3" s="24">
        <v>9.8419087660033302</v>
      </c>
      <c r="P3" s="24">
        <v>9.8112724803336739</v>
      </c>
      <c r="Q3" s="24">
        <v>9.7499999089943703</v>
      </c>
      <c r="R3" s="24">
        <v>9.8404128979800198</v>
      </c>
      <c r="S3" s="24">
        <v>9.9654128979800056</v>
      </c>
      <c r="T3" s="24">
        <v>9.9654128979800056</v>
      </c>
      <c r="U3" s="24">
        <v>10.124703314036864</v>
      </c>
      <c r="V3" s="24">
        <v>10.275915734727924</v>
      </c>
      <c r="W3" s="24">
        <v>10.267837739362125</v>
      </c>
      <c r="X3" s="24">
        <v>10.298474025031776</v>
      </c>
      <c r="Y3" s="24">
        <v>10.362440808836826</v>
      </c>
      <c r="Z3" s="24">
        <v>10.549647085321626</v>
      </c>
      <c r="AA3" s="24">
        <v>10.878772301248425</v>
      </c>
      <c r="AB3" s="24">
        <v>11.072832589068625</v>
      </c>
      <c r="AC3" s="24">
        <v>11.092899952190376</v>
      </c>
      <c r="AD3" s="24">
        <v>11.173995958434325</v>
      </c>
      <c r="AE3" s="24">
        <v>11.334824080697228</v>
      </c>
      <c r="AF3" s="24">
        <v>11.497967013615767</v>
      </c>
      <c r="AG3" s="24">
        <v>11.663458074425112</v>
      </c>
      <c r="AH3" s="24">
        <v>11.831331059897778</v>
      </c>
    </row>
    <row r="4" spans="1:34">
      <c r="A4" s="6" t="s">
        <v>964</v>
      </c>
      <c r="B4" s="6" t="s">
        <v>946</v>
      </c>
      <c r="C4" s="23">
        <v>7.07513869040217</v>
      </c>
      <c r="D4" s="23">
        <v>7.1076386904021707</v>
      </c>
      <c r="E4" s="23">
        <v>7.1729636904021703</v>
      </c>
      <c r="F4" s="23">
        <v>7.23894194040217</v>
      </c>
      <c r="G4" s="23">
        <v>7.0031658091760622</v>
      </c>
      <c r="H4" s="23">
        <v>6.5231403818430733</v>
      </c>
      <c r="I4" s="23">
        <v>6.2813694268212359</v>
      </c>
      <c r="J4" s="23">
        <v>6.2849185845847586</v>
      </c>
      <c r="K4" s="23">
        <v>6.2705018286079302</v>
      </c>
      <c r="L4" s="23">
        <v>6.5014057572691453</v>
      </c>
      <c r="M4" s="23">
        <v>7.0046397263846449</v>
      </c>
      <c r="N4" s="23">
        <v>7.4650865987540893</v>
      </c>
      <c r="O4" s="23">
        <v>7.7381034745911794</v>
      </c>
      <c r="P4" s="23">
        <v>7.8109845093370893</v>
      </c>
      <c r="Q4" s="23">
        <v>7.8845943544304653</v>
      </c>
      <c r="R4" s="23">
        <v>7.9589402979747703</v>
      </c>
      <c r="S4" s="23">
        <v>8.0340297009545143</v>
      </c>
      <c r="T4" s="23">
        <v>8.1098699979640596</v>
      </c>
      <c r="U4" s="23">
        <v>8.1864686979436989</v>
      </c>
      <c r="V4" s="23">
        <v>8.273579853651146</v>
      </c>
      <c r="W4" s="23">
        <v>8.3794137243891154</v>
      </c>
      <c r="X4" s="23">
        <v>8.4906330740130791</v>
      </c>
      <c r="Y4" s="23">
        <v>8.6115498096491496</v>
      </c>
      <c r="Z4" s="23">
        <v>8.7390787766661688</v>
      </c>
      <c r="AA4" s="23">
        <v>8.8377504511829095</v>
      </c>
      <c r="AB4" s="23">
        <v>8.9104117976089405</v>
      </c>
      <c r="AC4" s="23">
        <v>8.9755843658098851</v>
      </c>
      <c r="AD4" s="23">
        <v>9.0286636608721373</v>
      </c>
      <c r="AE4" s="23">
        <v>9.0738069791764957</v>
      </c>
      <c r="AF4" s="23">
        <v>9.1191760140723765</v>
      </c>
      <c r="AG4" s="23">
        <v>9.1647718941427367</v>
      </c>
      <c r="AH4" s="23">
        <v>9.2105957536134504</v>
      </c>
    </row>
    <row r="5" spans="1:34">
      <c r="A5" s="6" t="s">
        <v>119</v>
      </c>
      <c r="B5" s="6" t="s">
        <v>946</v>
      </c>
      <c r="C5" s="24">
        <v>14.9</v>
      </c>
      <c r="D5" s="24">
        <v>14.710227338789526</v>
      </c>
      <c r="E5" s="24">
        <v>14.445461759419061</v>
      </c>
      <c r="F5" s="24">
        <v>14.198793375829258</v>
      </c>
      <c r="G5" s="24">
        <v>13.27721839564316</v>
      </c>
      <c r="H5" s="24">
        <v>11.620510104908425</v>
      </c>
      <c r="I5" s="24">
        <v>10.652978765387823</v>
      </c>
      <c r="J5" s="24">
        <v>10.596355799077028</v>
      </c>
      <c r="K5" s="24">
        <v>10.584232086116106</v>
      </c>
      <c r="L5" s="24">
        <v>10.545396589421102</v>
      </c>
      <c r="M5" s="24">
        <v>10.590422652403854</v>
      </c>
      <c r="N5" s="24">
        <v>10.69434508752631</v>
      </c>
      <c r="O5" s="24">
        <v>10.875929213605799</v>
      </c>
      <c r="P5" s="24">
        <v>10.974187939165262</v>
      </c>
      <c r="Q5" s="24">
        <v>10.93470206719503</v>
      </c>
      <c r="R5" s="24">
        <v>11.038204517015464</v>
      </c>
      <c r="S5" s="24">
        <v>11.188750147614568</v>
      </c>
      <c r="T5" s="24">
        <v>11.217034270665028</v>
      </c>
      <c r="U5" s="24">
        <v>11.326441351300394</v>
      </c>
      <c r="V5" s="24">
        <v>11.603641661504597</v>
      </c>
      <c r="W5" s="24">
        <v>11.873963765976825</v>
      </c>
      <c r="X5" s="24">
        <v>12.063562049093576</v>
      </c>
      <c r="Y5" s="24">
        <v>12.258947818976608</v>
      </c>
      <c r="Z5" s="24">
        <v>12.510644828485262</v>
      </c>
      <c r="AA5" s="24">
        <v>12.631161957243101</v>
      </c>
      <c r="AB5" s="24">
        <v>12.60170396235417</v>
      </c>
      <c r="AC5" s="24">
        <v>12.635364908198389</v>
      </c>
      <c r="AD5" s="24">
        <v>12.581269066843952</v>
      </c>
      <c r="AE5" s="24">
        <v>12.491301765646295</v>
      </c>
      <c r="AF5" s="24">
        <v>12.552849749586386</v>
      </c>
      <c r="AG5" s="24">
        <v>12.614700996901115</v>
      </c>
      <c r="AH5" s="24">
        <v>12.676857001850223</v>
      </c>
    </row>
    <row r="6" spans="1:34">
      <c r="A6" s="6" t="s">
        <v>75</v>
      </c>
      <c r="B6" s="6" t="s">
        <v>946</v>
      </c>
      <c r="C6" s="23">
        <v>12.303883518596329</v>
      </c>
      <c r="D6" s="23">
        <v>11.962673787235882</v>
      </c>
      <c r="E6" s="23">
        <v>11.546471137715445</v>
      </c>
      <c r="F6" s="23">
        <v>11.154853223040458</v>
      </c>
      <c r="G6" s="23">
        <v>10.088328711769194</v>
      </c>
      <c r="H6" s="23">
        <v>8.9463738457597692</v>
      </c>
      <c r="I6" s="23">
        <v>8.4868489794598183</v>
      </c>
      <c r="J6" s="23">
        <v>8.4239345724478554</v>
      </c>
      <c r="K6" s="23">
        <v>8.7654910199443066</v>
      </c>
      <c r="L6" s="23">
        <v>9.0773677077361974</v>
      </c>
      <c r="M6" s="23">
        <v>9.1273966666059394</v>
      </c>
      <c r="N6" s="23">
        <v>9.2428660389642676</v>
      </c>
      <c r="O6" s="23">
        <v>9.444626179052543</v>
      </c>
      <c r="P6" s="23">
        <v>9.5538025407852452</v>
      </c>
      <c r="Q6" s="23">
        <v>9.5099293497072264</v>
      </c>
      <c r="R6" s="23">
        <v>9.6249320717299653</v>
      </c>
      <c r="S6" s="23">
        <v>9.7922049946178706</v>
      </c>
      <c r="T6" s="23">
        <v>9.883625880140098</v>
      </c>
      <c r="U6" s="23">
        <v>10.068951684147439</v>
      </c>
      <c r="V6" s="23">
        <v>10.380720327765147</v>
      </c>
      <c r="W6" s="23">
        <v>10.681078221623178</v>
      </c>
      <c r="X6" s="23">
        <v>10.891742980641737</v>
      </c>
      <c r="Y6" s="23">
        <v>11.108838280511772</v>
      </c>
      <c r="Z6" s="23">
        <v>11.388501624410276</v>
      </c>
      <c r="AA6" s="23">
        <v>11.54781954525232</v>
      </c>
      <c r="AB6" s="23">
        <v>11.565278439820172</v>
      </c>
      <c r="AC6" s="23">
        <v>11.651609490758194</v>
      </c>
      <c r="AD6" s="23">
        <v>11.659049709505702</v>
      </c>
      <c r="AE6" s="23">
        <v>11.617997006306609</v>
      </c>
      <c r="AF6" s="23">
        <v>11.717669829913484</v>
      </c>
      <c r="AG6" s="23">
        <v>11.818197764066554</v>
      </c>
      <c r="AH6" s="23">
        <v>11.91958814490841</v>
      </c>
    </row>
    <row r="7" spans="1:34">
      <c r="A7" s="6" t="s">
        <v>20</v>
      </c>
      <c r="B7" s="6" t="s">
        <v>946</v>
      </c>
      <c r="C7" s="24">
        <v>13.239418463097424</v>
      </c>
      <c r="D7" s="24">
        <v>12.894933650841804</v>
      </c>
      <c r="E7" s="24">
        <v>12.479442475940825</v>
      </c>
      <c r="F7" s="24">
        <v>12.090165853087321</v>
      </c>
      <c r="G7" s="24">
        <v>10.958834086681939</v>
      </c>
      <c r="H7" s="24">
        <v>9.6338819391185027</v>
      </c>
      <c r="I7" s="24">
        <v>9.0335556897255884</v>
      </c>
      <c r="J7" s="24">
        <v>8.9166592985698543</v>
      </c>
      <c r="K7" s="24">
        <v>9.2909093484744005</v>
      </c>
      <c r="L7" s="24">
        <v>9.7476918881507828</v>
      </c>
      <c r="M7" s="24">
        <v>9.8983095287216525</v>
      </c>
      <c r="N7" s="24">
        <v>10.070981233342206</v>
      </c>
      <c r="O7" s="24">
        <v>10.245191938530581</v>
      </c>
      <c r="P7" s="24">
        <v>10.376830485741898</v>
      </c>
      <c r="Q7" s="24">
        <v>10.430001213259342</v>
      </c>
      <c r="R7" s="24">
        <v>10.558578314061222</v>
      </c>
      <c r="S7" s="24">
        <v>10.711049573482423</v>
      </c>
      <c r="T7" s="24">
        <v>10.657317054739494</v>
      </c>
      <c r="U7" s="24">
        <v>10.440369100337644</v>
      </c>
      <c r="V7" s="24">
        <v>10.393497460265362</v>
      </c>
      <c r="W7" s="24">
        <v>10.522722656965563</v>
      </c>
      <c r="X7" s="24">
        <v>10.594594428875455</v>
      </c>
      <c r="Y7" s="24">
        <v>10.718521155308911</v>
      </c>
      <c r="Z7" s="24">
        <v>10.906855264245976</v>
      </c>
      <c r="AA7" s="24">
        <v>11.000443597624884</v>
      </c>
      <c r="AB7" s="24">
        <v>11.002360032848717</v>
      </c>
      <c r="AC7" s="24">
        <v>11.088691083786738</v>
      </c>
      <c r="AD7" s="24">
        <v>11.089452752012697</v>
      </c>
      <c r="AE7" s="24">
        <v>11.028154434993368</v>
      </c>
      <c r="AF7" s="24">
        <v>11.100503949229296</v>
      </c>
      <c r="AG7" s="24">
        <v>11.173328107907414</v>
      </c>
      <c r="AH7" s="24">
        <v>11.24663002490276</v>
      </c>
    </row>
    <row r="8" spans="1:34">
      <c r="A8" s="6" t="s">
        <v>110</v>
      </c>
      <c r="B8" s="6" t="s">
        <v>944</v>
      </c>
      <c r="C8" s="23">
        <v>13.54551903828547</v>
      </c>
      <c r="D8" s="23">
        <v>13.378645777729355</v>
      </c>
      <c r="E8" s="23">
        <v>13.011525940719329</v>
      </c>
      <c r="F8" s="23">
        <v>11.83164714924858</v>
      </c>
      <c r="G8" s="23">
        <v>10.715400247317834</v>
      </c>
      <c r="H8" s="23">
        <v>10.330527221883141</v>
      </c>
      <c r="I8" s="23">
        <v>10.122701916915961</v>
      </c>
      <c r="J8" s="23">
        <v>10.10967136668161</v>
      </c>
      <c r="K8" s="23">
        <v>10.48633923331796</v>
      </c>
      <c r="L8" s="23">
        <v>10.727648988315835</v>
      </c>
      <c r="M8" s="23">
        <v>10.781014808963423</v>
      </c>
      <c r="N8" s="23">
        <v>11.290449943434158</v>
      </c>
      <c r="O8" s="23">
        <v>11.521044785358839</v>
      </c>
      <c r="P8" s="23">
        <v>11.528027015573421</v>
      </c>
      <c r="Q8" s="23">
        <v>11.589915920262815</v>
      </c>
      <c r="R8" s="23">
        <v>11.608480902591857</v>
      </c>
      <c r="S8" s="23">
        <v>11.619468070857581</v>
      </c>
      <c r="T8" s="23">
        <v>11.769885872767482</v>
      </c>
      <c r="U8" s="23">
        <v>11.89415765950447</v>
      </c>
      <c r="V8" s="23">
        <v>11.917748540389049</v>
      </c>
      <c r="W8" s="23">
        <v>12.100235023561012</v>
      </c>
      <c r="X8" s="23">
        <v>12.368253077446999</v>
      </c>
      <c r="Y8" s="23">
        <v>12.547017827389094</v>
      </c>
      <c r="Z8" s="23">
        <v>12.653356968465422</v>
      </c>
      <c r="AA8" s="23">
        <v>12.695993643219925</v>
      </c>
      <c r="AB8" s="23">
        <v>12.688284116048695</v>
      </c>
      <c r="AC8" s="23">
        <v>13.290778207667506</v>
      </c>
      <c r="AD8" s="23">
        <v>13.936614759937946</v>
      </c>
      <c r="AE8" s="23">
        <v>14.131734669918323</v>
      </c>
      <c r="AF8" s="23">
        <v>14.434865049072712</v>
      </c>
      <c r="AG8" s="23">
        <v>14.744497675043398</v>
      </c>
      <c r="AH8" s="23">
        <v>15.060772023173563</v>
      </c>
    </row>
    <row r="9" spans="1:34">
      <c r="A9" s="6" t="s">
        <v>39</v>
      </c>
      <c r="B9" s="6" t="s">
        <v>944</v>
      </c>
      <c r="C9" s="24">
        <v>13.268932208458397</v>
      </c>
      <c r="D9" s="24">
        <v>13.050639766083727</v>
      </c>
      <c r="E9" s="24">
        <v>12.690398865995055</v>
      </c>
      <c r="F9" s="24">
        <v>11.812900046514647</v>
      </c>
      <c r="G9" s="24">
        <v>10.941705735592603</v>
      </c>
      <c r="H9" s="24">
        <v>10.66803089321848</v>
      </c>
      <c r="I9" s="24">
        <v>10.469999999999999</v>
      </c>
      <c r="J9" s="24">
        <v>10.274655460076811</v>
      </c>
      <c r="K9" s="24">
        <v>10.540005180777877</v>
      </c>
      <c r="L9" s="24">
        <v>11.012649030547831</v>
      </c>
      <c r="M9" s="24">
        <v>11.194993258022681</v>
      </c>
      <c r="N9" s="24">
        <v>11.435909191778181</v>
      </c>
      <c r="O9" s="24">
        <v>11.591629019913931</v>
      </c>
      <c r="P9" s="24">
        <v>11.616827552623331</v>
      </c>
      <c r="Q9" s="24">
        <v>11.616827552623331</v>
      </c>
      <c r="R9" s="24">
        <v>11.741827552623331</v>
      </c>
      <c r="S9" s="24">
        <v>11.866827552623331</v>
      </c>
      <c r="T9" s="24">
        <v>11.866827552623331</v>
      </c>
      <c r="U9" s="24">
        <v>11.994143610634911</v>
      </c>
      <c r="V9" s="24">
        <v>12.121459668646491</v>
      </c>
      <c r="W9" s="24">
        <v>12.121459668646491</v>
      </c>
      <c r="X9" s="24">
        <v>12.125503652355741</v>
      </c>
      <c r="Y9" s="24">
        <v>12.14071796773414</v>
      </c>
      <c r="Z9" s="24">
        <v>12.159495457092541</v>
      </c>
      <c r="AA9" s="24">
        <v>12.167102614781792</v>
      </c>
      <c r="AB9" s="24">
        <v>12.167102614781792</v>
      </c>
      <c r="AC9" s="24">
        <v>12.17470977247099</v>
      </c>
      <c r="AD9" s="24">
        <v>12.187607617910771</v>
      </c>
      <c r="AE9" s="24">
        <v>12.198193588822974</v>
      </c>
      <c r="AF9" s="24">
        <v>12.20878875454877</v>
      </c>
      <c r="AG9" s="24">
        <v>12.21939312307463</v>
      </c>
      <c r="AH9" s="24">
        <v>12.230006702393968</v>
      </c>
    </row>
    <row r="10" spans="1:34">
      <c r="A10" s="6" t="s">
        <v>964</v>
      </c>
      <c r="B10" s="6" t="s">
        <v>944</v>
      </c>
      <c r="C10" s="23">
        <v>7.1015127133039</v>
      </c>
      <c r="D10" s="23">
        <v>7.2881056910670257</v>
      </c>
      <c r="E10" s="23">
        <v>7.5501037055927256</v>
      </c>
      <c r="F10" s="23">
        <v>7.3796733036187749</v>
      </c>
      <c r="G10" s="23">
        <v>7.056006966000095</v>
      </c>
      <c r="H10" s="23">
        <v>6.8268968652109399</v>
      </c>
      <c r="I10" s="23">
        <v>6.6748118875894402</v>
      </c>
      <c r="J10" s="23">
        <v>6.63672985885764</v>
      </c>
      <c r="K10" s="23">
        <v>6.6456447611829299</v>
      </c>
      <c r="L10" s="23">
        <v>6.6859531513824599</v>
      </c>
      <c r="M10" s="23">
        <v>6.7714917438127049</v>
      </c>
      <c r="N10" s="23">
        <v>6.80969962094228</v>
      </c>
      <c r="O10" s="23">
        <v>7.0119415661577449</v>
      </c>
      <c r="P10" s="23">
        <v>7.3267575176212407</v>
      </c>
      <c r="Q10" s="23">
        <v>7.4144503974918106</v>
      </c>
      <c r="R10" s="23">
        <v>7.5477096466661902</v>
      </c>
      <c r="S10" s="23">
        <v>7.6897645872733857</v>
      </c>
      <c r="T10" s="23">
        <v>7.8759621989229149</v>
      </c>
      <c r="U10" s="23">
        <v>8.051847852523796</v>
      </c>
      <c r="V10" s="23">
        <v>8.105509167723504</v>
      </c>
      <c r="W10" s="23">
        <v>8.2218987744892402</v>
      </c>
      <c r="X10" s="23">
        <v>8.35331126795964</v>
      </c>
      <c r="Y10" s="23">
        <v>8.4222654952231046</v>
      </c>
      <c r="Z10" s="23">
        <v>8.7088672063872643</v>
      </c>
      <c r="AA10" s="23">
        <v>8.9558972531112992</v>
      </c>
      <c r="AB10" s="23">
        <v>8.9387694898703991</v>
      </c>
      <c r="AC10" s="23">
        <v>8.9839597124172137</v>
      </c>
      <c r="AD10" s="23">
        <v>9.0563766269407644</v>
      </c>
      <c r="AE10" s="23">
        <v>9.1016585100754686</v>
      </c>
      <c r="AF10" s="23">
        <v>9.1471668026258452</v>
      </c>
      <c r="AG10" s="23">
        <v>9.1929026366389728</v>
      </c>
      <c r="AH10" s="23">
        <v>9.2388671498221662</v>
      </c>
    </row>
    <row r="11" spans="1:34">
      <c r="A11" s="6" t="s">
        <v>119</v>
      </c>
      <c r="B11" s="6" t="s">
        <v>944</v>
      </c>
      <c r="C11" s="24">
        <v>14.135467725234868</v>
      </c>
      <c r="D11" s="24">
        <v>14.063986670140133</v>
      </c>
      <c r="E11" s="24">
        <v>13.817006443773662</v>
      </c>
      <c r="F11" s="24">
        <v>12.692737824612426</v>
      </c>
      <c r="G11" s="24">
        <v>11.581186934581943</v>
      </c>
      <c r="H11" s="24">
        <v>11.121193627810534</v>
      </c>
      <c r="I11" s="24">
        <v>10.910272310087622</v>
      </c>
      <c r="J11" s="24">
        <v>10.986760145655282</v>
      </c>
      <c r="K11" s="24">
        <v>11.527984894691672</v>
      </c>
      <c r="L11" s="24">
        <v>12.02404325168504</v>
      </c>
      <c r="M11" s="24">
        <v>12.473821853159714</v>
      </c>
      <c r="N11" s="24">
        <v>13.299420908431859</v>
      </c>
      <c r="O11" s="24">
        <v>13.453442504684208</v>
      </c>
      <c r="P11" s="24">
        <v>13.256219131872633</v>
      </c>
      <c r="Q11" s="24">
        <v>13.077250367664169</v>
      </c>
      <c r="R11" s="24">
        <v>12.996273447285578</v>
      </c>
      <c r="S11" s="24">
        <v>13.084464407548911</v>
      </c>
      <c r="T11" s="24">
        <v>13.308336048068318</v>
      </c>
      <c r="U11" s="24">
        <v>13.577136628836731</v>
      </c>
      <c r="V11" s="24">
        <v>13.752002559239383</v>
      </c>
      <c r="W11" s="24">
        <v>13.990464667817953</v>
      </c>
      <c r="X11" s="24">
        <v>14.271726338389552</v>
      </c>
      <c r="Y11" s="24">
        <v>14.479863949543979</v>
      </c>
      <c r="Z11" s="24">
        <v>14.62534750144345</v>
      </c>
      <c r="AA11" s="24">
        <v>14.717507824776369</v>
      </c>
      <c r="AB11" s="24">
        <v>14.916646412115867</v>
      </c>
      <c r="AC11" s="24">
        <v>15.404869279215783</v>
      </c>
      <c r="AD11" s="24">
        <v>15.713673096024245</v>
      </c>
      <c r="AE11" s="24">
        <v>15.864874119896772</v>
      </c>
      <c r="AF11" s="24">
        <v>16.135466329751509</v>
      </c>
      <c r="AG11" s="24">
        <v>16.410673775975646</v>
      </c>
      <c r="AH11" s="24">
        <v>16.690575176307419</v>
      </c>
    </row>
    <row r="12" spans="1:34">
      <c r="A12" s="6" t="s">
        <v>75</v>
      </c>
      <c r="B12" s="6" t="s">
        <v>944</v>
      </c>
      <c r="C12" s="23">
        <v>12.477996787734869</v>
      </c>
      <c r="D12" s="23">
        <v>12.406515732640134</v>
      </c>
      <c r="E12" s="23">
        <v>12.159535506273663</v>
      </c>
      <c r="F12" s="23">
        <v>11.035266887112428</v>
      </c>
      <c r="G12" s="23">
        <v>9.8820764658319451</v>
      </c>
      <c r="H12" s="23">
        <v>9.3804436278105232</v>
      </c>
      <c r="I12" s="23">
        <v>9.1695223100876113</v>
      </c>
      <c r="J12" s="23">
        <v>9.2460101456552657</v>
      </c>
      <c r="K12" s="23">
        <v>9.8368263030374248</v>
      </c>
      <c r="L12" s="23">
        <v>10.236899457681433</v>
      </c>
      <c r="M12" s="23">
        <v>10.226678179657387</v>
      </c>
      <c r="N12" s="23">
        <v>10.719474545818795</v>
      </c>
      <c r="O12" s="23">
        <v>11.033036641844239</v>
      </c>
      <c r="P12" s="23">
        <v>11.138425096404079</v>
      </c>
      <c r="Q12" s="23">
        <v>11.297224056996431</v>
      </c>
      <c r="R12" s="23">
        <v>11.447977126665094</v>
      </c>
      <c r="S12" s="23">
        <v>11.554822259466075</v>
      </c>
      <c r="T12" s="23">
        <v>11.778693899985482</v>
      </c>
      <c r="U12" s="23">
        <v>12.016994448198016</v>
      </c>
      <c r="V12" s="23">
        <v>12.161360346044841</v>
      </c>
      <c r="W12" s="23">
        <v>12.399822454623415</v>
      </c>
      <c r="X12" s="23">
        <v>12.681084125195012</v>
      </c>
      <c r="Y12" s="23">
        <v>12.889221736349439</v>
      </c>
      <c r="Z12" s="23">
        <v>13.022028240951258</v>
      </c>
      <c r="AA12" s="23">
        <v>13.121189562667865</v>
      </c>
      <c r="AB12" s="23">
        <v>13.358547659804341</v>
      </c>
      <c r="AC12" s="23">
        <v>13.863532896424642</v>
      </c>
      <c r="AD12" s="23">
        <v>14.187862225807322</v>
      </c>
      <c r="AE12" s="23">
        <v>14.362859341892388</v>
      </c>
      <c r="AF12" s="23">
        <v>14.646928065453949</v>
      </c>
      <c r="AG12" s="23">
        <v>14.936615102039751</v>
      </c>
      <c r="AH12" s="23">
        <v>15.232031570680578</v>
      </c>
    </row>
    <row r="13" spans="1:34">
      <c r="A13" s="6" t="s">
        <v>20</v>
      </c>
      <c r="B13" s="6" t="s">
        <v>944</v>
      </c>
      <c r="C13" s="24">
        <v>13.502818596943207</v>
      </c>
      <c r="D13" s="24">
        <v>13.411577995802915</v>
      </c>
      <c r="E13" s="24">
        <v>13.106032506096541</v>
      </c>
      <c r="F13" s="24">
        <v>11.908514167806395</v>
      </c>
      <c r="G13" s="24">
        <v>10.775786872834123</v>
      </c>
      <c r="H13" s="24">
        <v>10.268380049362301</v>
      </c>
      <c r="I13" s="24">
        <v>9.8461889717080116</v>
      </c>
      <c r="J13" s="24">
        <v>9.8054662231720915</v>
      </c>
      <c r="K13" s="24">
        <v>10.385176927673616</v>
      </c>
      <c r="L13" s="24">
        <v>10.914629456608587</v>
      </c>
      <c r="M13" s="24">
        <v>11.130085595689739</v>
      </c>
      <c r="N13" s="24">
        <v>11.647848114823379</v>
      </c>
      <c r="O13" s="24">
        <v>11.861279662535505</v>
      </c>
      <c r="P13" s="24">
        <v>11.833463187374447</v>
      </c>
      <c r="Q13" s="24">
        <v>11.87775037120735</v>
      </c>
      <c r="R13" s="24">
        <v>11.869201459375621</v>
      </c>
      <c r="S13" s="24">
        <v>11.867293536442073</v>
      </c>
      <c r="T13" s="24">
        <v>11.969496753024021</v>
      </c>
      <c r="U13" s="24">
        <v>11.941199235210558</v>
      </c>
      <c r="V13" s="24">
        <v>11.865446788355598</v>
      </c>
      <c r="W13" s="24">
        <v>11.99703754634184</v>
      </c>
      <c r="X13" s="24">
        <v>12.17682195577051</v>
      </c>
      <c r="Y13" s="24">
        <v>12.329331259348672</v>
      </c>
      <c r="Z13" s="24">
        <v>12.519720110432001</v>
      </c>
      <c r="AA13" s="24">
        <v>12.665264628316876</v>
      </c>
      <c r="AB13" s="24">
        <v>12.894487945082616</v>
      </c>
      <c r="AC13" s="24">
        <v>13.465869674250417</v>
      </c>
      <c r="AD13" s="24">
        <v>13.89387447374531</v>
      </c>
      <c r="AE13" s="24">
        <v>14.128238628711532</v>
      </c>
      <c r="AF13" s="24">
        <v>14.471956313344645</v>
      </c>
      <c r="AG13" s="24">
        <v>14.824036105232196</v>
      </c>
      <c r="AH13" s="24">
        <v>15.184681441208715</v>
      </c>
    </row>
    <row r="14" spans="1:34">
      <c r="A14" s="6" t="s">
        <v>110</v>
      </c>
      <c r="B14" s="6" t="s">
        <v>948</v>
      </c>
      <c r="C14" s="23">
        <v>11.225698634400054</v>
      </c>
      <c r="D14" s="23">
        <v>11.035659996804746</v>
      </c>
      <c r="E14" s="23">
        <v>10.658543945111495</v>
      </c>
      <c r="F14" s="23">
        <v>9.5683330962971986</v>
      </c>
      <c r="G14" s="23">
        <v>7.7691978471413821</v>
      </c>
      <c r="H14" s="23">
        <v>7.0495174522396473</v>
      </c>
      <c r="I14" s="23">
        <v>7.2065565070717037</v>
      </c>
      <c r="J14" s="23">
        <v>7.1076520428966088</v>
      </c>
      <c r="K14" s="23">
        <v>6.9446359301806639</v>
      </c>
      <c r="L14" s="23">
        <v>6.8807309257582947</v>
      </c>
      <c r="M14" s="23">
        <v>6.911434835572785</v>
      </c>
      <c r="N14" s="23">
        <v>6.9408045321446394</v>
      </c>
      <c r="O14" s="23">
        <v>7.0127456912861801</v>
      </c>
      <c r="P14" s="23">
        <v>7.1026131632547251</v>
      </c>
      <c r="Q14" s="23">
        <v>7.1482326822272952</v>
      </c>
      <c r="R14" s="23">
        <v>7.211852041021805</v>
      </c>
      <c r="S14" s="23">
        <v>7.3369746519762753</v>
      </c>
      <c r="T14" s="23">
        <v>7.4880756233490349</v>
      </c>
      <c r="U14" s="23">
        <v>7.7150892536482942</v>
      </c>
      <c r="V14" s="23">
        <v>7.8979736414990498</v>
      </c>
      <c r="W14" s="23">
        <v>8.0171120303034105</v>
      </c>
      <c r="X14" s="23">
        <v>8.1173290168401806</v>
      </c>
      <c r="Y14" s="23">
        <v>8.190970180635416</v>
      </c>
      <c r="Z14" s="23">
        <v>8.2941455735407814</v>
      </c>
      <c r="AA14" s="23">
        <v>8.4119827322122305</v>
      </c>
      <c r="AB14" s="23">
        <v>8.50526590754545</v>
      </c>
      <c r="AC14" s="23">
        <v>8.5739067644561562</v>
      </c>
      <c r="AD14" s="23">
        <v>8.6708975420761245</v>
      </c>
      <c r="AE14" s="23">
        <v>8.7721630993341968</v>
      </c>
      <c r="AF14" s="23">
        <v>8.8746113153697515</v>
      </c>
      <c r="AG14" s="23">
        <v>8.978256002201622</v>
      </c>
      <c r="AH14" s="23">
        <v>9.0831111331562511</v>
      </c>
    </row>
    <row r="15" spans="1:34">
      <c r="A15" s="6" t="s">
        <v>39</v>
      </c>
      <c r="B15" s="6" t="s">
        <v>948</v>
      </c>
      <c r="C15" s="24">
        <v>11.39079087440396</v>
      </c>
      <c r="D15" s="24">
        <v>11.135476116834621</v>
      </c>
      <c r="E15" s="24">
        <v>10.851872887676143</v>
      </c>
      <c r="F15" s="24">
        <v>9.892789841714837</v>
      </c>
      <c r="G15" s="24">
        <v>8.1442389483489226</v>
      </c>
      <c r="H15" s="24">
        <v>7.5719901118403152</v>
      </c>
      <c r="I15" s="24">
        <v>7.7510263968386273</v>
      </c>
      <c r="J15" s="24">
        <v>7.6845551993517969</v>
      </c>
      <c r="K15" s="24">
        <v>7.6845551993517969</v>
      </c>
      <c r="L15" s="24">
        <v>7.7420963497745401</v>
      </c>
      <c r="M15" s="24">
        <v>7.9246375001972833</v>
      </c>
      <c r="N15" s="24">
        <v>8.0496375001972833</v>
      </c>
      <c r="O15" s="24">
        <v>8.0496375001972833</v>
      </c>
      <c r="P15" s="24">
        <v>8.0496375001972833</v>
      </c>
      <c r="Q15" s="24">
        <v>8.0496375001972833</v>
      </c>
      <c r="R15" s="24">
        <v>8.1746375001972833</v>
      </c>
      <c r="S15" s="24">
        <v>8.2996375001972833</v>
      </c>
      <c r="T15" s="24">
        <v>8.2996375001972833</v>
      </c>
      <c r="U15" s="24">
        <v>8.4262216383041455</v>
      </c>
      <c r="V15" s="24">
        <v>8.5528057764110077</v>
      </c>
      <c r="W15" s="24">
        <v>8.5528057764110077</v>
      </c>
      <c r="X15" s="24">
        <v>8.5528057764110077</v>
      </c>
      <c r="Y15" s="24">
        <v>8.5528057764110077</v>
      </c>
      <c r="Z15" s="24">
        <v>8.5528057764110077</v>
      </c>
      <c r="AA15" s="24">
        <v>8.5528057764110077</v>
      </c>
      <c r="AB15" s="24">
        <v>8.5528057764110077</v>
      </c>
      <c r="AC15" s="24">
        <v>8.5528057764110077</v>
      </c>
      <c r="AD15" s="24">
        <v>8.5528057764110077</v>
      </c>
      <c r="AE15" s="24">
        <v>8.5528057764110077</v>
      </c>
      <c r="AF15" s="24">
        <v>8.5528057764110077</v>
      </c>
      <c r="AG15" s="24">
        <v>8.5528057764110077</v>
      </c>
      <c r="AH15" s="24">
        <v>8.5528057764110077</v>
      </c>
    </row>
    <row r="16" spans="1:34">
      <c r="A16" s="6" t="s">
        <v>964</v>
      </c>
      <c r="B16" s="6" t="s">
        <v>948</v>
      </c>
      <c r="C16" s="23">
        <v>7.07513869040217</v>
      </c>
      <c r="D16" s="23">
        <v>7.141930501225545</v>
      </c>
      <c r="E16" s="23">
        <v>7.2072555012255446</v>
      </c>
      <c r="F16" s="23">
        <v>7.2204642085018902</v>
      </c>
      <c r="G16" s="23">
        <v>6.9047273194816405</v>
      </c>
      <c r="H16" s="23">
        <v>6.113853288038646</v>
      </c>
      <c r="I16" s="23">
        <v>5.7181112128058516</v>
      </c>
      <c r="J16" s="23">
        <v>5.7960931194645156</v>
      </c>
      <c r="K16" s="23">
        <v>6.0072188227635728</v>
      </c>
      <c r="L16" s="23">
        <v>6.1863703246867416</v>
      </c>
      <c r="M16" s="23">
        <v>6.1735270529007806</v>
      </c>
      <c r="N16" s="23">
        <v>6.1883769342484474</v>
      </c>
      <c r="O16" s="23">
        <v>6.355261938736116</v>
      </c>
      <c r="P16" s="23">
        <v>6.7065349052539478</v>
      </c>
      <c r="Q16" s="23">
        <v>6.9505914039872998</v>
      </c>
      <c r="R16" s="23">
        <v>7.0644086766413352</v>
      </c>
      <c r="S16" s="23">
        <v>7.1480737888643153</v>
      </c>
      <c r="T16" s="23">
        <v>7.238442470789705</v>
      </c>
      <c r="U16" s="23">
        <v>7.4014166437659803</v>
      </c>
      <c r="V16" s="23">
        <v>7.5311888286953046</v>
      </c>
      <c r="W16" s="23">
        <v>7.67887354673198</v>
      </c>
      <c r="X16" s="23">
        <v>7.8844723476864598</v>
      </c>
      <c r="Y16" s="23">
        <v>8.0045236581541808</v>
      </c>
      <c r="Z16" s="23">
        <v>8.0559849856915449</v>
      </c>
      <c r="AA16" s="23">
        <v>8.1136482679130957</v>
      </c>
      <c r="AB16" s="23">
        <v>8.2241735654438557</v>
      </c>
      <c r="AC16" s="23">
        <v>8.3583740501346462</v>
      </c>
      <c r="AD16" s="23">
        <v>8.4347911845777901</v>
      </c>
      <c r="AE16" s="23">
        <v>8.4769651405006776</v>
      </c>
      <c r="AF16" s="23">
        <v>8.5193499662031797</v>
      </c>
      <c r="AG16" s="23">
        <v>8.5619467160341962</v>
      </c>
      <c r="AH16" s="23">
        <v>8.6047564496143654</v>
      </c>
    </row>
    <row r="17" spans="1:34">
      <c r="A17" s="6" t="s">
        <v>119</v>
      </c>
      <c r="B17" s="6" t="s">
        <v>948</v>
      </c>
      <c r="C17" s="24">
        <v>11.880677740729899</v>
      </c>
      <c r="D17" s="24">
        <v>11.698601760300186</v>
      </c>
      <c r="E17" s="24">
        <v>11.359673150420205</v>
      </c>
      <c r="F17" s="24">
        <v>10.361447204850879</v>
      </c>
      <c r="G17" s="24">
        <v>8.4843506036837439</v>
      </c>
      <c r="H17" s="24">
        <v>7.6217772090360363</v>
      </c>
      <c r="I17" s="24">
        <v>7.7914085001015696</v>
      </c>
      <c r="J17" s="24">
        <v>7.7134609570890849</v>
      </c>
      <c r="K17" s="24">
        <v>7.5688079399024701</v>
      </c>
      <c r="L17" s="24">
        <v>7.7307350535458008</v>
      </c>
      <c r="M17" s="24">
        <v>7.9741011416884309</v>
      </c>
      <c r="N17" s="24">
        <v>8.0034708382602844</v>
      </c>
      <c r="O17" s="24">
        <v>8.0754119974018241</v>
      </c>
      <c r="P17" s="24">
        <v>8.1652794693703701</v>
      </c>
      <c r="Q17" s="24">
        <v>8.2108989883429402</v>
      </c>
      <c r="R17" s="24">
        <v>8.2745183471374499</v>
      </c>
      <c r="S17" s="24">
        <v>8.3996409580919202</v>
      </c>
      <c r="T17" s="24">
        <v>8.5507419294646798</v>
      </c>
      <c r="U17" s="24">
        <v>8.7857734635027658</v>
      </c>
      <c r="V17" s="24">
        <v>8.9766757550923479</v>
      </c>
      <c r="W17" s="24">
        <v>9.0990313027055763</v>
      </c>
      <c r="X17" s="24">
        <v>9.2474654480512157</v>
      </c>
      <c r="Y17" s="24">
        <v>9.3661066118464564</v>
      </c>
      <c r="Z17" s="24">
        <v>9.4692820047518271</v>
      </c>
      <c r="AA17" s="24">
        <v>9.5283470634200178</v>
      </c>
      <c r="AB17" s="24">
        <v>9.5270063546095169</v>
      </c>
      <c r="AC17" s="24">
        <v>9.5475034601058173</v>
      </c>
      <c r="AD17" s="24">
        <v>9.6095768864272699</v>
      </c>
      <c r="AE17" s="24">
        <v>9.6651640893825146</v>
      </c>
      <c r="AF17" s="24">
        <v>9.7210728400155517</v>
      </c>
      <c r="AG17" s="24">
        <v>9.7773049983391793</v>
      </c>
      <c r="AH17" s="24">
        <v>9.8338624351255639</v>
      </c>
    </row>
    <row r="18" spans="1:34">
      <c r="A18" s="6" t="s">
        <v>75</v>
      </c>
      <c r="B18" s="6" t="s">
        <v>948</v>
      </c>
      <c r="C18" s="23">
        <v>10.429525240729898</v>
      </c>
      <c r="D18" s="23">
        <v>10.247449260300183</v>
      </c>
      <c r="E18" s="23">
        <v>9.9085206504202041</v>
      </c>
      <c r="F18" s="23">
        <v>8.9102947048508803</v>
      </c>
      <c r="G18" s="23">
        <v>7.0331981036837412</v>
      </c>
      <c r="H18" s="23">
        <v>6.263737409317832</v>
      </c>
      <c r="I18" s="23">
        <v>6.4250000000000007</v>
      </c>
      <c r="J18" s="23">
        <v>6.2650000000000006</v>
      </c>
      <c r="K18" s="23">
        <v>6.1850000000000005</v>
      </c>
      <c r="L18" s="23">
        <v>6.2780457790223281</v>
      </c>
      <c r="M18" s="23">
        <v>6.4073064590349897</v>
      </c>
      <c r="N18" s="23">
        <v>6.436676155606845</v>
      </c>
      <c r="O18" s="23">
        <v>6.5086173147483795</v>
      </c>
      <c r="P18" s="23">
        <v>6.5984847867169254</v>
      </c>
      <c r="Q18" s="23">
        <v>6.6441043056894955</v>
      </c>
      <c r="R18" s="23">
        <v>6.7077236644839999</v>
      </c>
      <c r="S18" s="23">
        <v>6.8328462754384747</v>
      </c>
      <c r="T18" s="23">
        <v>6.9839472468112405</v>
      </c>
      <c r="U18" s="23">
        <v>7.2126790427650356</v>
      </c>
      <c r="V18" s="23">
        <v>7.3972815962703251</v>
      </c>
      <c r="W18" s="23">
        <v>7.5196371438835587</v>
      </c>
      <c r="X18" s="23">
        <v>7.6680712892291991</v>
      </c>
      <c r="Y18" s="23">
        <v>7.7867124530244292</v>
      </c>
      <c r="Z18" s="23">
        <v>7.889887845929799</v>
      </c>
      <c r="AA18" s="23">
        <v>7.9731529045979848</v>
      </c>
      <c r="AB18" s="23">
        <v>8.0182189211223296</v>
      </c>
      <c r="AC18" s="23">
        <v>8.0853160266186261</v>
      </c>
      <c r="AD18" s="23">
        <v>8.1867799477383869</v>
      </c>
      <c r="AE18" s="23">
        <v>8.2726492634738946</v>
      </c>
      <c r="AF18" s="23">
        <v>8.3594192433816374</v>
      </c>
      <c r="AG18" s="23">
        <v>8.4470993343279837</v>
      </c>
      <c r="AH18" s="23">
        <v>8.5356990822653884</v>
      </c>
    </row>
    <row r="19" spans="1:34">
      <c r="A19" s="6" t="s">
        <v>20</v>
      </c>
      <c r="B19" s="6" t="s">
        <v>948</v>
      </c>
      <c r="C19" s="24">
        <v>11.213953655559342</v>
      </c>
      <c r="D19" s="24">
        <v>11.085114207647754</v>
      </c>
      <c r="E19" s="24">
        <v>10.768705925887604</v>
      </c>
      <c r="F19" s="24">
        <v>9.6964681595808582</v>
      </c>
      <c r="G19" s="24">
        <v>7.8976905342177712</v>
      </c>
      <c r="H19" s="24">
        <v>7.1635481197053146</v>
      </c>
      <c r="I19" s="24">
        <v>7.3193964355599368</v>
      </c>
      <c r="J19" s="24">
        <v>7.2344141994209314</v>
      </c>
      <c r="K19" s="24">
        <v>7.1103326668524565</v>
      </c>
      <c r="L19" s="24">
        <v>7.1432117717658663</v>
      </c>
      <c r="M19" s="24">
        <v>7.26067227989145</v>
      </c>
      <c r="N19" s="24">
        <v>7.2980795562155798</v>
      </c>
      <c r="O19" s="24">
        <v>7.3837990455260609</v>
      </c>
      <c r="P19" s="24">
        <v>7.4895565111658149</v>
      </c>
      <c r="Q19" s="24">
        <v>7.5372876936406596</v>
      </c>
      <c r="R19" s="24">
        <v>7.6030187159374396</v>
      </c>
      <c r="S19" s="24">
        <v>7.7188068848887594</v>
      </c>
      <c r="T19" s="24">
        <v>7.8581083555901898</v>
      </c>
      <c r="U19" s="24">
        <v>8.1027974637900986</v>
      </c>
      <c r="V19" s="24">
        <v>8.2988626156072129</v>
      </c>
      <c r="W19" s="24">
        <v>8.4034361217722768</v>
      </c>
      <c r="X19" s="24">
        <v>8.4785055535350615</v>
      </c>
      <c r="Y19" s="24">
        <v>8.5252698305899823</v>
      </c>
      <c r="Z19" s="24">
        <v>8.6160151061589865</v>
      </c>
      <c r="AA19" s="24">
        <v>8.7442576981670435</v>
      </c>
      <c r="AB19" s="24">
        <v>8.8576379735035218</v>
      </c>
      <c r="AC19" s="24">
        <v>8.918643898982328</v>
      </c>
      <c r="AD19" s="24">
        <v>8.9999352322447308</v>
      </c>
      <c r="AE19" s="24">
        <v>9.0982094862998633</v>
      </c>
      <c r="AF19" s="24">
        <v>9.1975568401897014</v>
      </c>
      <c r="AG19" s="24">
        <v>9.2979890115636596</v>
      </c>
      <c r="AH19" s="24">
        <v>9.3995178460213182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8CAE-1306-4B09-BBCF-FA20C6E84337}">
  <dimension ref="A1:AH13"/>
  <sheetViews>
    <sheetView workbookViewId="0">
      <selection activeCell="A9" sqref="A9"/>
    </sheetView>
  </sheetViews>
  <sheetFormatPr defaultRowHeight="15"/>
  <cols>
    <col min="2" max="2" width="22.5703125" customWidth="1"/>
  </cols>
  <sheetData>
    <row r="1" spans="1:34">
      <c r="A1" s="5" t="s">
        <v>965</v>
      </c>
      <c r="B1" s="5" t="s">
        <v>910</v>
      </c>
      <c r="C1" s="5" t="s">
        <v>912</v>
      </c>
      <c r="D1" s="5" t="s">
        <v>913</v>
      </c>
      <c r="E1" s="5" t="s">
        <v>914</v>
      </c>
      <c r="F1" s="5" t="s">
        <v>915</v>
      </c>
      <c r="G1" s="5" t="s">
        <v>916</v>
      </c>
      <c r="H1" s="5" t="s">
        <v>917</v>
      </c>
      <c r="I1" s="5" t="s">
        <v>918</v>
      </c>
      <c r="J1" s="5" t="s">
        <v>919</v>
      </c>
      <c r="K1" s="5" t="s">
        <v>920</v>
      </c>
      <c r="L1" s="5" t="s">
        <v>921</v>
      </c>
      <c r="M1" s="5" t="s">
        <v>922</v>
      </c>
      <c r="N1" s="5" t="s">
        <v>923</v>
      </c>
      <c r="O1" s="5" t="s">
        <v>924</v>
      </c>
      <c r="P1" s="5" t="s">
        <v>925</v>
      </c>
      <c r="Q1" s="5" t="s">
        <v>926</v>
      </c>
      <c r="R1" s="5" t="s">
        <v>927</v>
      </c>
      <c r="S1" s="5" t="s">
        <v>928</v>
      </c>
      <c r="T1" s="5" t="s">
        <v>929</v>
      </c>
      <c r="U1" s="5" t="s">
        <v>930</v>
      </c>
      <c r="V1" s="5" t="s">
        <v>931</v>
      </c>
      <c r="W1" s="5" t="s">
        <v>932</v>
      </c>
      <c r="X1" s="5" t="s">
        <v>933</v>
      </c>
      <c r="Y1" s="5" t="s">
        <v>934</v>
      </c>
      <c r="Z1" s="5" t="s">
        <v>935</v>
      </c>
      <c r="AA1" s="5" t="s">
        <v>936</v>
      </c>
      <c r="AB1" s="5" t="s">
        <v>937</v>
      </c>
      <c r="AC1" s="5" t="s">
        <v>938</v>
      </c>
      <c r="AD1" s="5" t="s">
        <v>939</v>
      </c>
      <c r="AE1" s="5" t="s">
        <v>940</v>
      </c>
      <c r="AF1" s="5" t="s">
        <v>941</v>
      </c>
      <c r="AG1" s="5" t="s">
        <v>942</v>
      </c>
      <c r="AH1" s="5" t="s">
        <v>943</v>
      </c>
    </row>
    <row r="2" spans="1:34">
      <c r="A2" s="6" t="s">
        <v>966</v>
      </c>
      <c r="B2" s="6" t="s">
        <v>967</v>
      </c>
      <c r="C2" s="24">
        <v>42.64859722568076</v>
      </c>
      <c r="D2" s="24">
        <v>42.024470508973089</v>
      </c>
      <c r="E2" s="24">
        <v>41.448346022805218</v>
      </c>
      <c r="F2" s="24">
        <v>40.913335437455402</v>
      </c>
      <c r="G2" s="24">
        <v>40.444676588060133</v>
      </c>
      <c r="H2" s="24">
        <v>40.027388557621251</v>
      </c>
      <c r="I2" s="24">
        <v>39.606887408070214</v>
      </c>
      <c r="J2" s="24">
        <v>39.198395828567421</v>
      </c>
      <c r="K2" s="24">
        <v>38.821065688770332</v>
      </c>
      <c r="L2" s="24">
        <v>38.479431223998361</v>
      </c>
      <c r="M2" s="24">
        <v>38.168164505502943</v>
      </c>
      <c r="N2" s="24">
        <v>37.878038178298326</v>
      </c>
      <c r="O2" s="24">
        <v>37.602835651920081</v>
      </c>
      <c r="P2" s="24">
        <v>37.337854431988838</v>
      </c>
      <c r="Q2" s="24">
        <v>37.081265993596922</v>
      </c>
      <c r="R2" s="24">
        <v>36.83166950485866</v>
      </c>
      <c r="S2" s="24">
        <v>36.58653887744854</v>
      </c>
      <c r="T2" s="24">
        <v>36.345680448199161</v>
      </c>
      <c r="U2" s="24">
        <v>35.88507879526464</v>
      </c>
      <c r="V2" s="24">
        <v>35.431536581933763</v>
      </c>
      <c r="W2" s="24">
        <v>34.984922550440587</v>
      </c>
      <c r="X2" s="24">
        <v>34.545108243266455</v>
      </c>
      <c r="Y2" s="24">
        <v>34.111967938773816</v>
      </c>
      <c r="Z2" s="24">
        <v>34.111967938773816</v>
      </c>
      <c r="AA2" s="24">
        <v>34.111967938773816</v>
      </c>
      <c r="AB2" s="24">
        <v>34.111967938773816</v>
      </c>
      <c r="AC2" s="24">
        <v>34.111967938773816</v>
      </c>
      <c r="AD2" s="24">
        <v>34.111967938773816</v>
      </c>
      <c r="AE2" s="24">
        <v>34.111967938773816</v>
      </c>
      <c r="AF2" s="24">
        <v>34.111967938773816</v>
      </c>
      <c r="AG2" s="24">
        <v>34.111967938773816</v>
      </c>
      <c r="AH2" s="24">
        <v>34.111967938773816</v>
      </c>
    </row>
    <row r="3" spans="1:34">
      <c r="A3" s="6" t="s">
        <v>966</v>
      </c>
      <c r="B3" s="6" t="s">
        <v>944</v>
      </c>
      <c r="C3" s="23">
        <v>42.64859722568076</v>
      </c>
      <c r="D3" s="23">
        <v>42.024470508973089</v>
      </c>
      <c r="E3" s="23">
        <v>41.448346022805218</v>
      </c>
      <c r="F3" s="23">
        <v>40.913335437455402</v>
      </c>
      <c r="G3" s="23">
        <v>40.444676588060133</v>
      </c>
      <c r="H3" s="23">
        <v>40.027388557621251</v>
      </c>
      <c r="I3" s="23">
        <v>39.606887408070214</v>
      </c>
      <c r="J3" s="23">
        <v>39.198395828567421</v>
      </c>
      <c r="K3" s="23">
        <v>38.821065688770332</v>
      </c>
      <c r="L3" s="23">
        <v>38.479431223998361</v>
      </c>
      <c r="M3" s="23">
        <v>38.168164505502943</v>
      </c>
      <c r="N3" s="23">
        <v>37.878038178298326</v>
      </c>
      <c r="O3" s="23">
        <v>37.602835651920081</v>
      </c>
      <c r="P3" s="23">
        <v>37.337854431988838</v>
      </c>
      <c r="Q3" s="23">
        <v>37.081265993596922</v>
      </c>
      <c r="R3" s="23">
        <v>36.83166950485866</v>
      </c>
      <c r="S3" s="23">
        <v>36.58653887744854</v>
      </c>
      <c r="T3" s="23">
        <v>36.345680448199161</v>
      </c>
      <c r="U3" s="23">
        <v>35.88507879526464</v>
      </c>
      <c r="V3" s="23">
        <v>35.431536581933763</v>
      </c>
      <c r="W3" s="23">
        <v>34.984922550440587</v>
      </c>
      <c r="X3" s="23">
        <v>34.545108243266455</v>
      </c>
      <c r="Y3" s="23">
        <v>34.111967938773816</v>
      </c>
      <c r="Z3" s="23">
        <v>34.111967938773816</v>
      </c>
      <c r="AA3" s="23">
        <v>34.111967938773816</v>
      </c>
      <c r="AB3" s="23">
        <v>34.111967938773816</v>
      </c>
      <c r="AC3" s="23">
        <v>34.111967938773816</v>
      </c>
      <c r="AD3" s="23">
        <v>34.111967938773816</v>
      </c>
      <c r="AE3" s="23">
        <v>34.111967938773816</v>
      </c>
      <c r="AF3" s="23">
        <v>34.111967938773816</v>
      </c>
      <c r="AG3" s="23">
        <v>34.111967938773816</v>
      </c>
      <c r="AH3" s="23">
        <v>34.111967938773816</v>
      </c>
    </row>
    <row r="4" spans="1:34">
      <c r="A4" s="6" t="s">
        <v>966</v>
      </c>
      <c r="B4" s="6" t="s">
        <v>946</v>
      </c>
      <c r="C4" s="24">
        <v>42.64859722568076</v>
      </c>
      <c r="D4" s="24">
        <v>42.024470508973089</v>
      </c>
      <c r="E4" s="24">
        <v>41.448346022805218</v>
      </c>
      <c r="F4" s="24">
        <v>40.913335437455402</v>
      </c>
      <c r="G4" s="24">
        <v>40.444676588060133</v>
      </c>
      <c r="H4" s="24">
        <v>40.027388557621251</v>
      </c>
      <c r="I4" s="24">
        <v>39.606887408070214</v>
      </c>
      <c r="J4" s="24">
        <v>39.198395828567421</v>
      </c>
      <c r="K4" s="24">
        <v>38.821065688770332</v>
      </c>
      <c r="L4" s="24">
        <v>38.479431223998361</v>
      </c>
      <c r="M4" s="24">
        <v>38.168164505502943</v>
      </c>
      <c r="N4" s="24">
        <v>37.878038178298326</v>
      </c>
      <c r="O4" s="24">
        <v>37.602835651920081</v>
      </c>
      <c r="P4" s="24">
        <v>37.337854431988838</v>
      </c>
      <c r="Q4" s="24">
        <v>37.081265993596922</v>
      </c>
      <c r="R4" s="24">
        <v>36.83166950485866</v>
      </c>
      <c r="S4" s="24">
        <v>36.58653887744854</v>
      </c>
      <c r="T4" s="24">
        <v>36.345680448199161</v>
      </c>
      <c r="U4" s="24">
        <v>35.88507879526464</v>
      </c>
      <c r="V4" s="24">
        <v>35.431536581933763</v>
      </c>
      <c r="W4" s="24">
        <v>34.984922550440587</v>
      </c>
      <c r="X4" s="24">
        <v>34.545108243266455</v>
      </c>
      <c r="Y4" s="24">
        <v>34.111967938773816</v>
      </c>
      <c r="Z4" s="24">
        <v>34.111967938773816</v>
      </c>
      <c r="AA4" s="24">
        <v>34.111967938773816</v>
      </c>
      <c r="AB4" s="24">
        <v>34.111967938773816</v>
      </c>
      <c r="AC4" s="24">
        <v>34.111967938773816</v>
      </c>
      <c r="AD4" s="24">
        <v>34.111967938773816</v>
      </c>
      <c r="AE4" s="24">
        <v>34.111967938773816</v>
      </c>
      <c r="AF4" s="24">
        <v>34.111967938773816</v>
      </c>
      <c r="AG4" s="24">
        <v>34.111967938773816</v>
      </c>
      <c r="AH4" s="24">
        <v>34.111967938773816</v>
      </c>
    </row>
    <row r="5" spans="1:34">
      <c r="A5" s="6" t="s">
        <v>966</v>
      </c>
      <c r="B5" s="6" t="s">
        <v>948</v>
      </c>
      <c r="C5" s="23">
        <v>42.64859722568076</v>
      </c>
      <c r="D5" s="23">
        <v>42.024470508973089</v>
      </c>
      <c r="E5" s="23">
        <v>41.448346022805218</v>
      </c>
      <c r="F5" s="23">
        <v>40.913335437455402</v>
      </c>
      <c r="G5" s="23">
        <v>40.444676588060133</v>
      </c>
      <c r="H5" s="23">
        <v>40.027388557621251</v>
      </c>
      <c r="I5" s="23">
        <v>39.606887408070214</v>
      </c>
      <c r="J5" s="23">
        <v>39.198395828567421</v>
      </c>
      <c r="K5" s="23">
        <v>38.821065688770332</v>
      </c>
      <c r="L5" s="23">
        <v>38.479431223998361</v>
      </c>
      <c r="M5" s="23">
        <v>38.168164505502943</v>
      </c>
      <c r="N5" s="23">
        <v>37.878038178298326</v>
      </c>
      <c r="O5" s="23">
        <v>37.602835651920081</v>
      </c>
      <c r="P5" s="23">
        <v>37.337854431988838</v>
      </c>
      <c r="Q5" s="23">
        <v>37.081265993596922</v>
      </c>
      <c r="R5" s="23">
        <v>36.83166950485866</v>
      </c>
      <c r="S5" s="23">
        <v>36.58653887744854</v>
      </c>
      <c r="T5" s="23">
        <v>36.345680448199161</v>
      </c>
      <c r="U5" s="23">
        <v>35.88507879526464</v>
      </c>
      <c r="V5" s="23">
        <v>35.431536581933763</v>
      </c>
      <c r="W5" s="23">
        <v>34.984922550440587</v>
      </c>
      <c r="X5" s="23">
        <v>34.545108243266455</v>
      </c>
      <c r="Y5" s="23">
        <v>34.111967938773816</v>
      </c>
      <c r="Z5" s="23">
        <v>34.111967938773816</v>
      </c>
      <c r="AA5" s="23">
        <v>34.111967938773816</v>
      </c>
      <c r="AB5" s="23">
        <v>34.111967938773816</v>
      </c>
      <c r="AC5" s="23">
        <v>34.111967938773816</v>
      </c>
      <c r="AD5" s="23">
        <v>34.111967938773816</v>
      </c>
      <c r="AE5" s="23">
        <v>34.111967938773816</v>
      </c>
      <c r="AF5" s="23">
        <v>34.111967938773816</v>
      </c>
      <c r="AG5" s="23">
        <v>34.111967938773816</v>
      </c>
      <c r="AH5" s="23">
        <v>34.111967938773816</v>
      </c>
    </row>
    <row r="6" spans="1:34">
      <c r="A6" s="6" t="s">
        <v>968</v>
      </c>
      <c r="B6" s="25" t="s">
        <v>944</v>
      </c>
      <c r="C6" s="24"/>
      <c r="D6" s="24"/>
      <c r="E6" s="24"/>
      <c r="F6" s="24">
        <v>43.217806445714281</v>
      </c>
      <c r="G6" s="24">
        <v>42.012919205714276</v>
      </c>
      <c r="H6" s="24">
        <v>40.838400085714284</v>
      </c>
      <c r="I6" s="24">
        <v>39.694249085714283</v>
      </c>
      <c r="J6" s="24">
        <v>38.580466205714281</v>
      </c>
      <c r="K6" s="24">
        <v>37.497051445714277</v>
      </c>
      <c r="L6" s="24">
        <v>36.444004805714279</v>
      </c>
      <c r="M6" s="24">
        <v>35.421326285714279</v>
      </c>
      <c r="N6" s="24">
        <v>34.429015885714279</v>
      </c>
      <c r="O6" s="24">
        <v>33.467073605714283</v>
      </c>
      <c r="P6" s="24">
        <v>32.535499445714279</v>
      </c>
      <c r="Q6" s="24">
        <v>31.634293405714278</v>
      </c>
      <c r="R6" s="24">
        <v>30.763455485714285</v>
      </c>
      <c r="S6" s="24">
        <v>29.922985685714284</v>
      </c>
      <c r="T6" s="24">
        <v>29.112884005714282</v>
      </c>
      <c r="U6" s="24">
        <v>28.333150445714281</v>
      </c>
      <c r="V6" s="24">
        <v>27.583785005714279</v>
      </c>
      <c r="W6" s="24">
        <v>26.864787685714283</v>
      </c>
      <c r="X6" s="24">
        <v>26.176158485714282</v>
      </c>
      <c r="Y6" s="24">
        <v>25.51789740571428</v>
      </c>
      <c r="Z6" s="24">
        <v>24.890004445714286</v>
      </c>
      <c r="AA6" s="24">
        <v>24.292479605714284</v>
      </c>
      <c r="AB6" s="24">
        <v>23.725322885714284</v>
      </c>
      <c r="AC6" s="24">
        <v>23.18853428571428</v>
      </c>
      <c r="AD6" s="24">
        <v>22.68211380571428</v>
      </c>
      <c r="AE6" s="24">
        <v>22.20606144571428</v>
      </c>
      <c r="AF6" s="24">
        <v>21.760377205714288</v>
      </c>
      <c r="AG6" s="24">
        <v>21.345061085714285</v>
      </c>
      <c r="AH6" s="24">
        <v>20.960113085714287</v>
      </c>
    </row>
    <row r="7" spans="1:34">
      <c r="A7" s="6" t="s">
        <v>968</v>
      </c>
      <c r="B7" s="6" t="s">
        <v>946</v>
      </c>
      <c r="C7" s="23"/>
      <c r="D7" s="23"/>
      <c r="E7" s="23"/>
      <c r="F7" s="23">
        <v>42.904715405714285</v>
      </c>
      <c r="G7" s="23">
        <v>41.463192075714289</v>
      </c>
      <c r="H7" s="23">
        <v>40.062088285714282</v>
      </c>
      <c r="I7" s="23">
        <v>38.70140403571429</v>
      </c>
      <c r="J7" s="23">
        <v>37.381139325714287</v>
      </c>
      <c r="K7" s="23">
        <v>36.101294155714285</v>
      </c>
      <c r="L7" s="23">
        <v>34.861868525714286</v>
      </c>
      <c r="M7" s="23">
        <v>33.662862435714288</v>
      </c>
      <c r="N7" s="23">
        <v>32.504275885714286</v>
      </c>
      <c r="O7" s="23">
        <v>31.386108875714285</v>
      </c>
      <c r="P7" s="23">
        <v>30.30836140571429</v>
      </c>
      <c r="Q7" s="23">
        <v>29.271033475714287</v>
      </c>
      <c r="R7" s="23">
        <v>28.274125085714285</v>
      </c>
      <c r="S7" s="23">
        <v>27.317636235714286</v>
      </c>
      <c r="T7" s="23">
        <v>26.401566925714285</v>
      </c>
      <c r="U7" s="23">
        <v>25.525917155714286</v>
      </c>
      <c r="V7" s="23">
        <v>24.690686925714282</v>
      </c>
      <c r="W7" s="23">
        <v>23.895876235714287</v>
      </c>
      <c r="X7" s="23">
        <v>23.141485085714283</v>
      </c>
      <c r="Y7" s="23">
        <v>22.427513475714282</v>
      </c>
      <c r="Z7" s="23">
        <v>21.753961405714286</v>
      </c>
      <c r="AA7" s="23">
        <v>21.120828875714288</v>
      </c>
      <c r="AB7" s="23">
        <v>20.528115885714289</v>
      </c>
      <c r="AC7" s="23">
        <v>19.975822435714282</v>
      </c>
      <c r="AD7" s="23">
        <v>19.463948525714287</v>
      </c>
      <c r="AE7" s="23">
        <v>18.992494155714287</v>
      </c>
      <c r="AF7" s="23">
        <v>18.561459325714285</v>
      </c>
      <c r="AG7" s="23">
        <v>18.170844035714286</v>
      </c>
      <c r="AH7" s="23">
        <v>17.820648285714281</v>
      </c>
    </row>
    <row r="8" spans="1:34">
      <c r="A8" s="6" t="s">
        <v>968</v>
      </c>
      <c r="B8" s="6" t="s">
        <v>948</v>
      </c>
      <c r="C8" s="24"/>
      <c r="D8" s="24"/>
      <c r="E8" s="24"/>
      <c r="F8" s="24">
        <v>40.876894885714279</v>
      </c>
      <c r="G8" s="24">
        <v>39.440718055714285</v>
      </c>
      <c r="H8" s="24">
        <v>38.045816205714281</v>
      </c>
      <c r="I8" s="24">
        <v>36.692189335714282</v>
      </c>
      <c r="J8" s="24">
        <v>35.37983744571428</v>
      </c>
      <c r="K8" s="24">
        <v>34.108760535714282</v>
      </c>
      <c r="L8" s="24">
        <v>32.878958605714281</v>
      </c>
      <c r="M8" s="24">
        <v>31.690431655714281</v>
      </c>
      <c r="N8" s="24">
        <v>30.543179685714282</v>
      </c>
      <c r="O8" s="24">
        <v>29.437202695714284</v>
      </c>
      <c r="P8" s="24">
        <v>28.372500685714282</v>
      </c>
      <c r="Q8" s="24">
        <v>27.349073655714282</v>
      </c>
      <c r="R8" s="24">
        <v>26.366921605714285</v>
      </c>
      <c r="S8" s="24">
        <v>25.426044535714283</v>
      </c>
      <c r="T8" s="24">
        <v>24.526442445714281</v>
      </c>
      <c r="U8" s="24">
        <v>23.668115335714283</v>
      </c>
      <c r="V8" s="24">
        <v>22.851063205714283</v>
      </c>
      <c r="W8" s="24">
        <v>22.075286055714287</v>
      </c>
      <c r="X8" s="24">
        <v>21.340783885714281</v>
      </c>
      <c r="Y8" s="24">
        <v>20.647556695714282</v>
      </c>
      <c r="Z8" s="24">
        <v>19.995604485714285</v>
      </c>
      <c r="AA8" s="24">
        <v>19.384927255714285</v>
      </c>
      <c r="AB8" s="24">
        <v>18.815525005714289</v>
      </c>
      <c r="AC8" s="24">
        <v>18.287397735714279</v>
      </c>
      <c r="AD8" s="24">
        <v>17.800545445714285</v>
      </c>
      <c r="AE8" s="24">
        <v>17.354968135714284</v>
      </c>
      <c r="AF8" s="24">
        <v>16.950665805714284</v>
      </c>
      <c r="AG8" s="24">
        <v>16.587638455714288</v>
      </c>
      <c r="AH8" s="24">
        <v>16.265886085714282</v>
      </c>
    </row>
    <row r="9" spans="1:34">
      <c r="A9" s="6" t="s">
        <v>968</v>
      </c>
      <c r="B9" s="6" t="s">
        <v>969</v>
      </c>
      <c r="C9" s="23"/>
      <c r="D9" s="23"/>
      <c r="E9" s="23"/>
      <c r="F9" s="23">
        <v>42.904715405714285</v>
      </c>
      <c r="G9" s="23">
        <v>41.463192075714289</v>
      </c>
      <c r="H9" s="23">
        <v>40.062088285714282</v>
      </c>
      <c r="I9" s="23">
        <v>38.70140403571429</v>
      </c>
      <c r="J9" s="23">
        <v>37.381139325714287</v>
      </c>
      <c r="K9" s="23">
        <v>36.101294155714285</v>
      </c>
      <c r="L9" s="23">
        <v>34.861868525714286</v>
      </c>
      <c r="M9" s="23">
        <v>33.662862435714288</v>
      </c>
      <c r="N9" s="23">
        <v>32.504275885714286</v>
      </c>
      <c r="O9" s="23">
        <v>31.386108875714285</v>
      </c>
      <c r="P9" s="23">
        <v>30.30836140571429</v>
      </c>
      <c r="Q9" s="23">
        <v>29.271033475714287</v>
      </c>
      <c r="R9" s="23">
        <v>28.274125085714285</v>
      </c>
      <c r="S9" s="23">
        <v>27.317636235714286</v>
      </c>
      <c r="T9" s="23">
        <v>26.401566925714285</v>
      </c>
      <c r="U9" s="23">
        <v>25.525917155714286</v>
      </c>
      <c r="V9" s="23">
        <v>24.690686925714282</v>
      </c>
      <c r="W9" s="23">
        <v>23.895876235714287</v>
      </c>
      <c r="X9" s="23">
        <v>23.141485085714283</v>
      </c>
      <c r="Y9" s="23">
        <v>22.427513475714282</v>
      </c>
      <c r="Z9" s="23">
        <v>21.753961405714286</v>
      </c>
      <c r="AA9" s="23">
        <v>21.120828875714288</v>
      </c>
      <c r="AB9" s="23">
        <v>20.528115885714289</v>
      </c>
      <c r="AC9" s="23">
        <v>19.975822435714282</v>
      </c>
      <c r="AD9" s="23">
        <v>19.463948525714287</v>
      </c>
      <c r="AE9" s="23">
        <v>18.992494155714287</v>
      </c>
      <c r="AF9" s="23">
        <v>18.561459325714285</v>
      </c>
      <c r="AG9" s="23">
        <v>18.170844035714286</v>
      </c>
      <c r="AH9" s="23">
        <v>17.820648285714281</v>
      </c>
    </row>
    <row r="10" spans="1:34">
      <c r="A10" s="6" t="s">
        <v>970</v>
      </c>
      <c r="B10" s="6" t="s">
        <v>944</v>
      </c>
      <c r="C10" s="24">
        <v>38.450668495248472</v>
      </c>
      <c r="D10" s="24">
        <v>37.489233001438699</v>
      </c>
      <c r="E10" s="24">
        <v>36.555581413224076</v>
      </c>
      <c r="F10" s="24">
        <v>35.648847344768747</v>
      </c>
      <c r="G10" s="24">
        <v>34.768192756788345</v>
      </c>
      <c r="H10" s="24">
        <v>34.100748989375489</v>
      </c>
      <c r="I10" s="24">
        <v>33.605082693225604</v>
      </c>
      <c r="J10" s="24">
        <v>32.744416659911629</v>
      </c>
      <c r="K10" s="24">
        <v>31.883750626597656</v>
      </c>
      <c r="L10" s="24">
        <v>30.855695221227641</v>
      </c>
      <c r="M10" s="24">
        <v>30.630054705463138</v>
      </c>
      <c r="N10" s="24">
        <v>30.516858432684359</v>
      </c>
      <c r="O10" s="24">
        <v>30.412138575334748</v>
      </c>
      <c r="P10" s="24">
        <v>30.342569568578334</v>
      </c>
      <c r="Q10" s="24">
        <v>30.272691428940238</v>
      </c>
      <c r="R10" s="24">
        <v>30.196286378932065</v>
      </c>
      <c r="S10" s="24">
        <v>29.999722576492406</v>
      </c>
      <c r="T10" s="24">
        <v>28.127574335485075</v>
      </c>
      <c r="U10" s="24">
        <v>28.05146222200127</v>
      </c>
      <c r="V10" s="24">
        <v>28.059450388374664</v>
      </c>
      <c r="W10" s="24">
        <v>28.113506569890131</v>
      </c>
      <c r="X10" s="24">
        <v>28.098954415802464</v>
      </c>
      <c r="Y10" s="24">
        <v>27.966462345417142</v>
      </c>
      <c r="Z10" s="24">
        <v>27.869954801829746</v>
      </c>
      <c r="AA10" s="24">
        <v>27.76033168858487</v>
      </c>
      <c r="AB10" s="24">
        <v>27.651542971546579</v>
      </c>
      <c r="AC10" s="24">
        <v>27.543581358686065</v>
      </c>
      <c r="AD10" s="24">
        <v>27.436439624148697</v>
      </c>
      <c r="AE10" s="24">
        <v>27.330110607642382</v>
      </c>
      <c r="AF10" s="24">
        <v>28.358281160362356</v>
      </c>
      <c r="AG10" s="24">
        <v>27.912366486690573</v>
      </c>
      <c r="AH10" s="24">
        <v>27.804347846279025</v>
      </c>
    </row>
    <row r="11" spans="1:34">
      <c r="A11" s="6" t="s">
        <v>970</v>
      </c>
      <c r="B11" s="6" t="s">
        <v>946</v>
      </c>
      <c r="C11" s="23">
        <v>38.446971669029296</v>
      </c>
      <c r="D11" s="23">
        <v>37.482213116969291</v>
      </c>
      <c r="E11" s="23">
        <v>36.545589399120637</v>
      </c>
      <c r="F11" s="23">
        <v>35.636212441456927</v>
      </c>
      <c r="G11" s="23">
        <v>34.753223614958685</v>
      </c>
      <c r="H11" s="23">
        <v>34.136478694689487</v>
      </c>
      <c r="I11" s="23">
        <v>33.782603820653115</v>
      </c>
      <c r="J11" s="23">
        <v>32.790491781084974</v>
      </c>
      <c r="K11" s="23">
        <v>32.523103344829877</v>
      </c>
      <c r="L11" s="23">
        <v>32.284889532216468</v>
      </c>
      <c r="M11" s="23">
        <v>31.991472359557179</v>
      </c>
      <c r="N11" s="23">
        <v>31.643869229954529</v>
      </c>
      <c r="O11" s="23">
        <v>31.38151209673844</v>
      </c>
      <c r="P11" s="23">
        <v>31.141630480339359</v>
      </c>
      <c r="Q11" s="23">
        <v>30.876707959147076</v>
      </c>
      <c r="R11" s="23">
        <v>30.581500502264142</v>
      </c>
      <c r="S11" s="23">
        <v>30.239269730820649</v>
      </c>
      <c r="T11" s="23">
        <v>28.137132783608866</v>
      </c>
      <c r="U11" s="23">
        <v>28.081554868890507</v>
      </c>
      <c r="V11" s="23">
        <v>28.083898487803886</v>
      </c>
      <c r="W11" s="23">
        <v>28.121996981731598</v>
      </c>
      <c r="X11" s="23">
        <v>28.138129541583986</v>
      </c>
      <c r="Y11" s="23">
        <v>28.115065881643361</v>
      </c>
      <c r="Z11" s="23">
        <v>28.059499788865537</v>
      </c>
      <c r="AA11" s="23">
        <v>28.14720478294689</v>
      </c>
      <c r="AB11" s="23">
        <v>28.144434645957933</v>
      </c>
      <c r="AC11" s="23">
        <v>27.94126441672557</v>
      </c>
      <c r="AD11" s="23">
        <v>27.863664293321026</v>
      </c>
      <c r="AE11" s="23">
        <v>27.709381044520878</v>
      </c>
      <c r="AF11" s="23">
        <v>28.121845300793918</v>
      </c>
      <c r="AG11" s="23">
        <v>27.860113534372438</v>
      </c>
      <c r="AH11" s="23">
        <v>27.7232721159927</v>
      </c>
    </row>
    <row r="12" spans="1:34">
      <c r="A12" s="6" t="s">
        <v>970</v>
      </c>
      <c r="B12" s="6" t="s">
        <v>948</v>
      </c>
      <c r="C12" s="24">
        <v>40.105759299833871</v>
      </c>
      <c r="D12" s="24">
        <v>40.785360961186086</v>
      </c>
      <c r="E12" s="24">
        <v>41.479950255449467</v>
      </c>
      <c r="F12" s="24">
        <v>40.080403350689068</v>
      </c>
      <c r="G12" s="24">
        <v>38.62402717056554</v>
      </c>
      <c r="H12" s="24">
        <v>37.98106542735021</v>
      </c>
      <c r="I12" s="24">
        <v>36.545489890385539</v>
      </c>
      <c r="J12" s="24">
        <v>36.798110700815364</v>
      </c>
      <c r="K12" s="24">
        <v>37.376955675356854</v>
      </c>
      <c r="L12" s="24">
        <v>36.706889474419839</v>
      </c>
      <c r="M12" s="24">
        <v>35.605292313327716</v>
      </c>
      <c r="N12" s="24">
        <v>34.139973644830242</v>
      </c>
      <c r="O12" s="24">
        <v>32.360345487803521</v>
      </c>
      <c r="P12" s="24">
        <v>30.374251485883295</v>
      </c>
      <c r="Q12" s="24">
        <v>29.472675982677185</v>
      </c>
      <c r="R12" s="24">
        <v>28.628662154061381</v>
      </c>
      <c r="S12" s="24">
        <v>27.791953952353591</v>
      </c>
      <c r="T12" s="24">
        <v>26.908824903471103</v>
      </c>
      <c r="U12" s="24">
        <v>26.360711132798993</v>
      </c>
      <c r="V12" s="24">
        <v>25.917864135667017</v>
      </c>
      <c r="W12" s="24">
        <v>25.541255381854498</v>
      </c>
      <c r="X12" s="24">
        <v>25.247603308416043</v>
      </c>
      <c r="Y12" s="24">
        <v>24.974479882452865</v>
      </c>
      <c r="Z12" s="24">
        <v>24.710524533154238</v>
      </c>
      <c r="AA12" s="24">
        <v>24.569425665068835</v>
      </c>
      <c r="AB12" s="24">
        <v>24.27896522723557</v>
      </c>
      <c r="AC12" s="24">
        <v>24.08653206640054</v>
      </c>
      <c r="AD12" s="24">
        <v>24.041140482309327</v>
      </c>
      <c r="AE12" s="24">
        <v>24.385708930485301</v>
      </c>
      <c r="AF12" s="24">
        <v>24.385708930485301</v>
      </c>
      <c r="AG12" s="24">
        <v>24.385708930485301</v>
      </c>
      <c r="AH12" s="24">
        <v>24.385708930485301</v>
      </c>
    </row>
    <row r="13" spans="1:34">
      <c r="A13" s="6" t="s">
        <v>970</v>
      </c>
      <c r="B13" s="6" t="s">
        <v>969</v>
      </c>
      <c r="C13" s="23">
        <v>40.105759299833871</v>
      </c>
      <c r="D13" s="23">
        <v>40.785360961186086</v>
      </c>
      <c r="E13" s="23">
        <v>41.479950255449467</v>
      </c>
      <c r="F13" s="23">
        <v>40.080403350689068</v>
      </c>
      <c r="G13" s="23">
        <v>38.62402717056554</v>
      </c>
      <c r="H13" s="23">
        <v>37.98106542735021</v>
      </c>
      <c r="I13" s="23">
        <v>36.545489890385539</v>
      </c>
      <c r="J13" s="23">
        <v>36.798110700815364</v>
      </c>
      <c r="K13" s="23">
        <v>37.003186118603281</v>
      </c>
      <c r="L13" s="23">
        <v>35.605682790187245</v>
      </c>
      <c r="M13" s="23">
        <v>33.825027697661326</v>
      </c>
      <c r="N13" s="23">
        <v>31.750175489692126</v>
      </c>
      <c r="O13" s="23">
        <v>29.360345487803521</v>
      </c>
      <c r="P13" s="23">
        <v>27.374251485883295</v>
      </c>
      <c r="Q13" s="23">
        <v>26.472675982677185</v>
      </c>
      <c r="R13" s="23">
        <v>25.628662154061381</v>
      </c>
      <c r="S13" s="23">
        <v>24.791953952353591</v>
      </c>
      <c r="T13" s="23">
        <v>23.908824903471103</v>
      </c>
      <c r="U13" s="23">
        <v>23.360711132798993</v>
      </c>
      <c r="V13" s="23">
        <v>22.917864135667017</v>
      </c>
      <c r="W13" s="23">
        <v>22.541255381854498</v>
      </c>
      <c r="X13" s="23">
        <v>22.247603308416043</v>
      </c>
      <c r="Y13" s="23">
        <v>21.974479882452865</v>
      </c>
      <c r="Z13" s="23">
        <v>21.710524533154238</v>
      </c>
      <c r="AA13" s="23">
        <v>21.569425665068835</v>
      </c>
      <c r="AB13" s="23">
        <v>21.27896522723557</v>
      </c>
      <c r="AC13" s="23">
        <v>21.08653206640054</v>
      </c>
      <c r="AD13" s="23">
        <v>21.041140482309327</v>
      </c>
      <c r="AE13" s="23">
        <v>21.385708930485301</v>
      </c>
      <c r="AF13" s="23">
        <v>21.385708930485301</v>
      </c>
      <c r="AG13" s="23">
        <v>21.385708930485301</v>
      </c>
      <c r="AH13" s="23">
        <v>21.385708930485301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B212-F8B6-4ED7-A973-91788C3EDC40}">
  <dimension ref="A1:C5"/>
  <sheetViews>
    <sheetView workbookViewId="0">
      <selection activeCell="C9" sqref="C9"/>
    </sheetView>
  </sheetViews>
  <sheetFormatPr defaultRowHeight="15"/>
  <cols>
    <col min="1" max="2" width="39.140625" customWidth="1"/>
    <col min="3" max="3" width="32.28515625" customWidth="1"/>
  </cols>
  <sheetData>
    <row r="1" spans="1:3">
      <c r="A1" t="s">
        <v>789</v>
      </c>
      <c r="B1" t="s">
        <v>790</v>
      </c>
      <c r="C1" t="s">
        <v>791</v>
      </c>
    </row>
    <row r="2" spans="1:3">
      <c r="A2" s="27" t="s">
        <v>20</v>
      </c>
      <c r="B2" s="30" t="s">
        <v>39</v>
      </c>
      <c r="C2" s="28">
        <v>685</v>
      </c>
    </row>
    <row r="3" spans="1:3">
      <c r="A3" s="29" t="s">
        <v>75</v>
      </c>
      <c r="B3" s="32" t="s">
        <v>20</v>
      </c>
      <c r="C3" s="28">
        <v>870</v>
      </c>
    </row>
    <row r="4" spans="1:3">
      <c r="A4" s="30" t="s">
        <v>75</v>
      </c>
      <c r="B4" s="32" t="s">
        <v>110</v>
      </c>
      <c r="C4" s="31">
        <v>870</v>
      </c>
    </row>
    <row r="5" spans="1:3">
      <c r="A5" s="30" t="s">
        <v>119</v>
      </c>
      <c r="B5" s="27" t="s">
        <v>75</v>
      </c>
      <c r="C5" s="31">
        <v>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"/>
  <sheetViews>
    <sheetView workbookViewId="0">
      <selection activeCell="D1" sqref="D1:E1"/>
    </sheetView>
  </sheetViews>
  <sheetFormatPr defaultRowHeight="15"/>
  <cols>
    <col min="1" max="1" width="32.85546875" bestFit="1" customWidth="1"/>
    <col min="2" max="2" width="22.42578125" bestFit="1" customWidth="1"/>
    <col min="3" max="3" width="34.5703125" bestFit="1" customWidth="1"/>
    <col min="6" max="6" width="10.5703125" bestFit="1" customWidth="1"/>
  </cols>
  <sheetData>
    <row r="1" spans="1:5" ht="73.5">
      <c r="A1" s="1" t="s">
        <v>792</v>
      </c>
      <c r="B1" s="1" t="s">
        <v>4</v>
      </c>
      <c r="C1" s="1" t="s">
        <v>793</v>
      </c>
      <c r="D1" s="1" t="s">
        <v>794</v>
      </c>
      <c r="E1" s="1" t="s">
        <v>795</v>
      </c>
    </row>
    <row r="2" spans="1:5" ht="16.5">
      <c r="A2" s="2" t="s">
        <v>16</v>
      </c>
      <c r="B2" s="2" t="s">
        <v>19</v>
      </c>
      <c r="C2" s="2" t="s">
        <v>17</v>
      </c>
      <c r="D2" s="3">
        <v>420.41999999990003</v>
      </c>
      <c r="E2" s="3">
        <v>8.8118188976000003</v>
      </c>
    </row>
    <row r="3" spans="1:5" ht="16.5">
      <c r="A3" s="2" t="s">
        <v>16</v>
      </c>
      <c r="B3" s="2" t="s">
        <v>22</v>
      </c>
      <c r="C3" s="2" t="s">
        <v>17</v>
      </c>
      <c r="D3" s="4">
        <v>420.41999999990003</v>
      </c>
      <c r="E3" s="4">
        <v>8.8118188976000003</v>
      </c>
    </row>
    <row r="4" spans="1:5" ht="16.5">
      <c r="A4" s="2" t="s">
        <v>16</v>
      </c>
      <c r="B4" s="2" t="s">
        <v>23</v>
      </c>
      <c r="C4" s="2" t="s">
        <v>17</v>
      </c>
      <c r="D4" s="3">
        <v>420.41999999990003</v>
      </c>
      <c r="E4" s="3">
        <v>8.8118188976000003</v>
      </c>
    </row>
    <row r="5" spans="1:5" ht="16.5">
      <c r="A5" s="2" t="s">
        <v>16</v>
      </c>
      <c r="B5" s="2" t="s">
        <v>24</v>
      </c>
      <c r="C5" s="2" t="s">
        <v>17</v>
      </c>
      <c r="D5" s="4">
        <v>420.41999999990003</v>
      </c>
      <c r="E5" s="4">
        <v>8.8118188976000003</v>
      </c>
    </row>
    <row r="6" spans="1:5" ht="16.5">
      <c r="A6" s="2" t="s">
        <v>37</v>
      </c>
      <c r="B6" s="2" t="s">
        <v>38</v>
      </c>
      <c r="C6" s="2" t="s">
        <v>17</v>
      </c>
      <c r="D6" s="3">
        <v>222.95</v>
      </c>
      <c r="E6" s="3">
        <v>8.5233053435000006</v>
      </c>
    </row>
    <row r="7" spans="1:5" ht="16.5">
      <c r="A7" s="2" t="s">
        <v>37</v>
      </c>
      <c r="B7" s="2" t="s">
        <v>41</v>
      </c>
      <c r="C7" s="2" t="s">
        <v>17</v>
      </c>
      <c r="D7" s="4">
        <v>222.95</v>
      </c>
      <c r="E7" s="4">
        <v>8.5233053435000006</v>
      </c>
    </row>
    <row r="8" spans="1:5" ht="16.5">
      <c r="A8" s="2" t="s">
        <v>42</v>
      </c>
      <c r="B8" s="2" t="s">
        <v>44</v>
      </c>
      <c r="C8" s="2" t="s">
        <v>43</v>
      </c>
      <c r="D8" s="3">
        <v>286.64999999999998</v>
      </c>
      <c r="E8" s="3">
        <v>8.6653255812999994</v>
      </c>
    </row>
    <row r="9" spans="1:5" ht="16.5">
      <c r="A9" s="2" t="s">
        <v>42</v>
      </c>
      <c r="B9" s="2" t="s">
        <v>45</v>
      </c>
      <c r="C9" s="2" t="s">
        <v>43</v>
      </c>
      <c r="D9" s="4">
        <v>286.64999999999998</v>
      </c>
      <c r="E9" s="4">
        <v>8.6653255812999994</v>
      </c>
    </row>
    <row r="10" spans="1:5" ht="16.5">
      <c r="A10" s="2" t="s">
        <v>25</v>
      </c>
      <c r="B10" s="2" t="s">
        <v>26</v>
      </c>
      <c r="C10" s="2" t="s">
        <v>17</v>
      </c>
      <c r="D10" s="3">
        <v>458.6399999999</v>
      </c>
      <c r="E10" s="3">
        <v>8.9120716180000006</v>
      </c>
    </row>
    <row r="11" spans="1:5" ht="16.5">
      <c r="A11" s="2" t="s">
        <v>25</v>
      </c>
      <c r="B11" s="2" t="s">
        <v>28</v>
      </c>
      <c r="C11" s="2" t="s">
        <v>17</v>
      </c>
      <c r="D11" s="4">
        <v>458.6399999999</v>
      </c>
      <c r="E11" s="4">
        <v>8.9120716180000006</v>
      </c>
    </row>
    <row r="12" spans="1:5" ht="16.5">
      <c r="A12" s="2" t="s">
        <v>25</v>
      </c>
      <c r="B12" s="2" t="s">
        <v>29</v>
      </c>
      <c r="C12" s="2" t="s">
        <v>17</v>
      </c>
      <c r="D12" s="3">
        <v>458.6399999999</v>
      </c>
      <c r="E12" s="3">
        <v>8.9120716180000006</v>
      </c>
    </row>
    <row r="13" spans="1:5" ht="16.5">
      <c r="A13" s="2" t="s">
        <v>25</v>
      </c>
      <c r="B13" s="2" t="s">
        <v>30</v>
      </c>
      <c r="C13" s="2" t="s">
        <v>17</v>
      </c>
      <c r="D13" s="4">
        <v>458.6399999999</v>
      </c>
      <c r="E13" s="4">
        <v>8.9120716180000006</v>
      </c>
    </row>
    <row r="14" spans="1:5" ht="16.5">
      <c r="A14" s="2" t="s">
        <v>46</v>
      </c>
      <c r="B14" s="2" t="s">
        <v>47</v>
      </c>
      <c r="C14" s="2" t="s">
        <v>17</v>
      </c>
      <c r="D14" s="3">
        <v>178.36</v>
      </c>
      <c r="E14" s="3">
        <v>8.8366842104999996</v>
      </c>
    </row>
    <row r="15" spans="1:5" ht="16.5">
      <c r="A15" s="2" t="s">
        <v>46</v>
      </c>
      <c r="B15" s="2" t="s">
        <v>49</v>
      </c>
      <c r="C15" s="2" t="s">
        <v>17</v>
      </c>
      <c r="D15" s="4">
        <v>178.36</v>
      </c>
      <c r="E15" s="4">
        <v>8.8366842104999996</v>
      </c>
    </row>
    <row r="16" spans="1:5" ht="16.5">
      <c r="A16" s="2" t="s">
        <v>46</v>
      </c>
      <c r="B16" s="2" t="s">
        <v>50</v>
      </c>
      <c r="C16" s="2" t="s">
        <v>17</v>
      </c>
      <c r="D16" s="3">
        <v>178.36</v>
      </c>
      <c r="E16" s="3">
        <v>8.8366842104999996</v>
      </c>
    </row>
    <row r="17" spans="1:5" ht="16.5">
      <c r="A17" s="2" t="s">
        <v>46</v>
      </c>
      <c r="B17" s="2" t="s">
        <v>51</v>
      </c>
      <c r="C17" s="2" t="s">
        <v>17</v>
      </c>
      <c r="D17" s="4">
        <v>178.36</v>
      </c>
      <c r="E17" s="4">
        <v>8.8366842104999996</v>
      </c>
    </row>
    <row r="18" spans="1:5" ht="16.5">
      <c r="A18" s="2" t="s">
        <v>46</v>
      </c>
      <c r="B18" s="2" t="s">
        <v>52</v>
      </c>
      <c r="C18" s="2" t="s">
        <v>17</v>
      </c>
      <c r="D18" s="3">
        <v>178.36</v>
      </c>
      <c r="E18" s="3">
        <v>8.8366842104999996</v>
      </c>
    </row>
    <row r="19" spans="1:5" ht="16.5">
      <c r="A19" s="2" t="s">
        <v>46</v>
      </c>
      <c r="B19" s="2" t="s">
        <v>53</v>
      </c>
      <c r="C19" s="2" t="s">
        <v>17</v>
      </c>
      <c r="D19" s="4">
        <v>178.36</v>
      </c>
      <c r="E19" s="4">
        <v>8.8366842104999996</v>
      </c>
    </row>
    <row r="20" spans="1:5" ht="16.5">
      <c r="A20" s="2" t="s">
        <v>54</v>
      </c>
      <c r="B20" s="2" t="s">
        <v>55</v>
      </c>
      <c r="C20" s="2" t="s">
        <v>43</v>
      </c>
      <c r="D20" s="3">
        <v>473.92799999990001</v>
      </c>
      <c r="E20" s="3">
        <v>8.1649559901999993</v>
      </c>
    </row>
    <row r="21" spans="1:5" ht="16.5">
      <c r="A21" s="2" t="s">
        <v>57</v>
      </c>
      <c r="B21" s="2" t="s">
        <v>58</v>
      </c>
      <c r="C21" s="2" t="s">
        <v>43</v>
      </c>
      <c r="D21" s="4">
        <v>271.36200000000002</v>
      </c>
      <c r="E21" s="4">
        <v>8.5701611253000003</v>
      </c>
    </row>
    <row r="22" spans="1:5" ht="16.5">
      <c r="A22" s="2" t="s">
        <v>57</v>
      </c>
      <c r="B22" s="2" t="s">
        <v>59</v>
      </c>
      <c r="C22" s="2" t="s">
        <v>43</v>
      </c>
      <c r="D22" s="3">
        <v>271.36200000000002</v>
      </c>
      <c r="E22" s="3">
        <v>8.5701611253000003</v>
      </c>
    </row>
    <row r="23" spans="1:5" ht="16.5">
      <c r="A23" s="2" t="s">
        <v>31</v>
      </c>
      <c r="B23" s="2" t="s">
        <v>32</v>
      </c>
      <c r="C23" s="2" t="s">
        <v>17</v>
      </c>
      <c r="D23" s="4">
        <v>420.41999999990003</v>
      </c>
      <c r="E23" s="4">
        <v>8.6174987145999999</v>
      </c>
    </row>
    <row r="24" spans="1:5" ht="16.5">
      <c r="A24" s="2" t="s">
        <v>31</v>
      </c>
      <c r="B24" s="2" t="s">
        <v>33</v>
      </c>
      <c r="C24" s="2" t="s">
        <v>17</v>
      </c>
      <c r="D24" s="3">
        <v>420.41999999990003</v>
      </c>
      <c r="E24" s="3">
        <v>8.6174987145999999</v>
      </c>
    </row>
    <row r="25" spans="1:5" ht="16.5">
      <c r="A25" s="2" t="s">
        <v>60</v>
      </c>
      <c r="B25" s="2" t="s">
        <v>61</v>
      </c>
      <c r="C25" s="2" t="s">
        <v>17</v>
      </c>
      <c r="D25" s="4">
        <v>232.505</v>
      </c>
      <c r="E25" s="4">
        <v>8.4310100754999997</v>
      </c>
    </row>
    <row r="26" spans="1:5" ht="16.5">
      <c r="A26" s="2" t="s">
        <v>60</v>
      </c>
      <c r="B26" s="2" t="s">
        <v>62</v>
      </c>
      <c r="C26" s="2" t="s">
        <v>17</v>
      </c>
      <c r="D26" s="3">
        <v>232.505</v>
      </c>
      <c r="E26" s="3">
        <v>8.4310100754999997</v>
      </c>
    </row>
    <row r="27" spans="1:5" ht="16.5">
      <c r="A27" s="2" t="s">
        <v>60</v>
      </c>
      <c r="B27" s="2" t="s">
        <v>63</v>
      </c>
      <c r="C27" s="2" t="s">
        <v>17</v>
      </c>
      <c r="D27" s="4">
        <v>232.505</v>
      </c>
      <c r="E27" s="4">
        <v>8.4310100754999997</v>
      </c>
    </row>
    <row r="28" spans="1:5" ht="16.5">
      <c r="A28" s="2" t="s">
        <v>60</v>
      </c>
      <c r="B28" s="2" t="s">
        <v>64</v>
      </c>
      <c r="C28" s="2" t="s">
        <v>17</v>
      </c>
      <c r="D28" s="3">
        <v>232.505</v>
      </c>
      <c r="E28" s="3">
        <v>8.4310100754999997</v>
      </c>
    </row>
    <row r="29" spans="1:5" ht="16.5">
      <c r="A29" s="2" t="s">
        <v>65</v>
      </c>
      <c r="B29" s="2" t="s">
        <v>66</v>
      </c>
      <c r="C29" s="2" t="s">
        <v>43</v>
      </c>
      <c r="D29" s="4">
        <v>222.95</v>
      </c>
      <c r="E29" s="4">
        <v>8.5701611253000003</v>
      </c>
    </row>
    <row r="30" spans="1:5" ht="16.5">
      <c r="A30" s="2" t="s">
        <v>65</v>
      </c>
      <c r="B30" s="2" t="s">
        <v>67</v>
      </c>
      <c r="C30" s="2" t="s">
        <v>43</v>
      </c>
      <c r="D30" s="3">
        <v>222.95</v>
      </c>
      <c r="E30" s="3">
        <v>8.5701611253000003</v>
      </c>
    </row>
    <row r="31" spans="1:5" ht="16.5">
      <c r="A31" s="2" t="s">
        <v>65</v>
      </c>
      <c r="B31" s="2" t="s">
        <v>68</v>
      </c>
      <c r="C31" s="2" t="s">
        <v>43</v>
      </c>
      <c r="D31" s="4">
        <v>222.95</v>
      </c>
      <c r="E31" s="4">
        <v>8.5701611253000003</v>
      </c>
    </row>
    <row r="32" spans="1:5" ht="16.5">
      <c r="A32" s="2" t="s">
        <v>65</v>
      </c>
      <c r="B32" s="2" t="s">
        <v>69</v>
      </c>
      <c r="C32" s="2" t="s">
        <v>43</v>
      </c>
      <c r="D32" s="3">
        <v>222.95</v>
      </c>
      <c r="E32" s="3">
        <v>8.5701611253000003</v>
      </c>
    </row>
    <row r="33" spans="1:5" ht="16.5">
      <c r="A33" s="2" t="s">
        <v>70</v>
      </c>
      <c r="B33" s="2" t="s">
        <v>71</v>
      </c>
      <c r="C33" s="2" t="s">
        <v>17</v>
      </c>
      <c r="D33" s="4">
        <v>286.64999999999998</v>
      </c>
      <c r="E33" s="4">
        <v>8.0168461537999995</v>
      </c>
    </row>
    <row r="34" spans="1:5" ht="16.5">
      <c r="A34" s="2" t="s">
        <v>34</v>
      </c>
      <c r="B34" s="2" t="s">
        <v>35</v>
      </c>
      <c r="C34" s="2" t="s">
        <v>17</v>
      </c>
      <c r="D34" s="3">
        <v>420.41999999990003</v>
      </c>
      <c r="E34" s="3">
        <v>9.0404193547999991</v>
      </c>
    </row>
    <row r="35" spans="1:5" ht="16.5">
      <c r="A35" s="2" t="s">
        <v>34</v>
      </c>
      <c r="B35" s="2" t="s">
        <v>36</v>
      </c>
      <c r="C35" s="2" t="s">
        <v>17</v>
      </c>
      <c r="D35" s="4">
        <v>420.41999999990003</v>
      </c>
      <c r="E35" s="4">
        <v>9.0404193547999991</v>
      </c>
    </row>
    <row r="36" spans="1:5" ht="16.5">
      <c r="A36" s="2" t="s">
        <v>72</v>
      </c>
      <c r="B36" s="2" t="s">
        <v>74</v>
      </c>
      <c r="C36" s="2" t="s">
        <v>17</v>
      </c>
      <c r="D36" s="3">
        <v>412.84</v>
      </c>
      <c r="E36" s="3">
        <v>11.424947876399999</v>
      </c>
    </row>
    <row r="37" spans="1:5" ht="16.5">
      <c r="A37" s="2" t="s">
        <v>72</v>
      </c>
      <c r="B37" s="2" t="s">
        <v>76</v>
      </c>
      <c r="C37" s="2" t="s">
        <v>17</v>
      </c>
      <c r="D37" s="4">
        <v>390.72357142850001</v>
      </c>
      <c r="E37" s="4">
        <v>11.424947876399999</v>
      </c>
    </row>
    <row r="38" spans="1:5" ht="16.5">
      <c r="A38" s="2" t="s">
        <v>72</v>
      </c>
      <c r="B38" s="2" t="s">
        <v>77</v>
      </c>
      <c r="C38" s="2" t="s">
        <v>17</v>
      </c>
      <c r="D38" s="3">
        <v>412.84</v>
      </c>
      <c r="E38" s="3">
        <v>11.424947876399999</v>
      </c>
    </row>
    <row r="39" spans="1:5" ht="16.5">
      <c r="A39" s="2" t="s">
        <v>72</v>
      </c>
      <c r="B39" s="2" t="s">
        <v>78</v>
      </c>
      <c r="C39" s="2" t="s">
        <v>17</v>
      </c>
      <c r="D39" s="4">
        <v>412.84</v>
      </c>
      <c r="E39" s="4">
        <v>11.424947876399999</v>
      </c>
    </row>
    <row r="40" spans="1:5" ht="16.5">
      <c r="A40" s="2" t="s">
        <v>79</v>
      </c>
      <c r="B40" s="2" t="s">
        <v>80</v>
      </c>
      <c r="C40" s="2" t="s">
        <v>17</v>
      </c>
      <c r="D40" s="3">
        <v>394.4096428571425</v>
      </c>
      <c r="E40" s="3">
        <v>11.806339721254355</v>
      </c>
    </row>
    <row r="41" spans="1:5" ht="16.5">
      <c r="A41" s="2" t="s">
        <v>79</v>
      </c>
      <c r="B41" s="2" t="s">
        <v>81</v>
      </c>
      <c r="C41" s="2" t="s">
        <v>17</v>
      </c>
      <c r="D41" s="4">
        <v>394.4096428571425</v>
      </c>
      <c r="E41" s="4">
        <v>11.806339721254355</v>
      </c>
    </row>
    <row r="42" spans="1:5" ht="16.5">
      <c r="A42" s="2" t="s">
        <v>82</v>
      </c>
      <c r="B42" s="2" t="s">
        <v>83</v>
      </c>
      <c r="C42" s="2" t="s">
        <v>17</v>
      </c>
      <c r="D42" s="3">
        <v>258.02499999999998</v>
      </c>
      <c r="E42" s="3">
        <v>13.1623996138</v>
      </c>
    </row>
    <row r="43" spans="1:5" ht="16.5">
      <c r="A43" s="2" t="s">
        <v>82</v>
      </c>
      <c r="B43" s="2" t="s">
        <v>84</v>
      </c>
      <c r="C43" s="2" t="s">
        <v>17</v>
      </c>
      <c r="D43" s="4">
        <v>258.02499999999998</v>
      </c>
      <c r="E43" s="4">
        <v>13.1623996138</v>
      </c>
    </row>
    <row r="44" spans="1:5" ht="16.5">
      <c r="A44" s="2" t="s">
        <v>82</v>
      </c>
      <c r="B44" s="2" t="s">
        <v>85</v>
      </c>
      <c r="C44" s="2" t="s">
        <v>17</v>
      </c>
      <c r="D44" s="3">
        <v>276.45535714279998</v>
      </c>
      <c r="E44" s="3">
        <v>13.1623996138</v>
      </c>
    </row>
    <row r="45" spans="1:5" ht="16.5">
      <c r="A45" s="2" t="s">
        <v>82</v>
      </c>
      <c r="B45" s="2" t="s">
        <v>86</v>
      </c>
      <c r="C45" s="2" t="s">
        <v>17</v>
      </c>
      <c r="D45" s="4">
        <v>276.45535714279998</v>
      </c>
      <c r="E45" s="4">
        <v>13.1623996138</v>
      </c>
    </row>
    <row r="46" spans="1:5" ht="16.5">
      <c r="A46" s="2" t="s">
        <v>100</v>
      </c>
      <c r="B46" s="2" t="s">
        <v>101</v>
      </c>
      <c r="C46" s="2" t="s">
        <v>88</v>
      </c>
      <c r="D46" s="3">
        <v>367.23500000000001</v>
      </c>
      <c r="E46" s="3">
        <v>6.484159386</v>
      </c>
    </row>
    <row r="47" spans="1:5" ht="16.5">
      <c r="A47" s="2" t="s">
        <v>87</v>
      </c>
      <c r="B47" s="2" t="s">
        <v>90</v>
      </c>
      <c r="C47" s="2" t="s">
        <v>88</v>
      </c>
      <c r="D47" s="4">
        <v>419.6971428571</v>
      </c>
      <c r="E47" s="4">
        <v>6.0364341191999999</v>
      </c>
    </row>
    <row r="48" spans="1:5" ht="16.5">
      <c r="A48" s="2" t="s">
        <v>106</v>
      </c>
      <c r="B48" s="2" t="s">
        <v>107</v>
      </c>
      <c r="C48" s="2" t="s">
        <v>796</v>
      </c>
      <c r="D48" s="3">
        <v>171.69428571419999</v>
      </c>
      <c r="E48" s="3">
        <v>9.4207826264999994</v>
      </c>
    </row>
    <row r="49" spans="1:5" ht="16.5">
      <c r="A49" s="2" t="s">
        <v>91</v>
      </c>
      <c r="B49" s="2" t="s">
        <v>92</v>
      </c>
      <c r="C49" s="2" t="s">
        <v>797</v>
      </c>
      <c r="D49" s="4">
        <v>132.49558582989999</v>
      </c>
      <c r="E49" s="4">
        <v>8.9248177489000007</v>
      </c>
    </row>
    <row r="50" spans="1:5" ht="16.5">
      <c r="A50" s="2" t="s">
        <v>91</v>
      </c>
      <c r="B50" s="2" t="s">
        <v>93</v>
      </c>
      <c r="C50" s="2" t="s">
        <v>797</v>
      </c>
      <c r="D50" s="3">
        <v>132.49558582989999</v>
      </c>
      <c r="E50" s="3">
        <v>8.9248177489000007</v>
      </c>
    </row>
    <row r="51" spans="1:5" ht="16.5">
      <c r="A51" s="2" t="s">
        <v>91</v>
      </c>
      <c r="B51" s="2" t="s">
        <v>94</v>
      </c>
      <c r="C51" s="2" t="s">
        <v>798</v>
      </c>
      <c r="D51" s="4">
        <v>0</v>
      </c>
      <c r="E51" s="4">
        <v>13.042504337700001</v>
      </c>
    </row>
    <row r="52" spans="1:5" ht="16.5">
      <c r="A52" s="2" t="s">
        <v>95</v>
      </c>
      <c r="B52" s="2" t="s">
        <v>96</v>
      </c>
      <c r="C52" s="2" t="s">
        <v>797</v>
      </c>
      <c r="D52" s="3">
        <v>427.66889512479997</v>
      </c>
      <c r="E52" s="3">
        <v>9.5240096333000004</v>
      </c>
    </row>
    <row r="53" spans="1:5" ht="16.5">
      <c r="A53" s="2" t="s">
        <v>95</v>
      </c>
      <c r="B53" s="2" t="s">
        <v>97</v>
      </c>
      <c r="C53" s="2" t="s">
        <v>797</v>
      </c>
      <c r="D53" s="4">
        <v>427.66889512479997</v>
      </c>
      <c r="E53" s="4">
        <v>9.5240096333000004</v>
      </c>
    </row>
    <row r="54" spans="1:5" ht="16.5">
      <c r="A54" s="2" t="s">
        <v>95</v>
      </c>
      <c r="B54" s="2" t="s">
        <v>98</v>
      </c>
      <c r="C54" s="2" t="s">
        <v>797</v>
      </c>
      <c r="D54" s="3">
        <v>427.66889512479997</v>
      </c>
      <c r="E54" s="3">
        <v>9.5240096333000004</v>
      </c>
    </row>
    <row r="55" spans="1:5" ht="16.5">
      <c r="A55" s="2" t="s">
        <v>95</v>
      </c>
      <c r="B55" s="2" t="s">
        <v>99</v>
      </c>
      <c r="C55" s="2" t="s">
        <v>798</v>
      </c>
      <c r="D55" s="4">
        <v>0</v>
      </c>
      <c r="E55" s="4">
        <v>12.2939578454</v>
      </c>
    </row>
    <row r="56" spans="1:5" ht="16.5">
      <c r="A56" s="2" t="s">
        <v>108</v>
      </c>
      <c r="B56" s="2" t="s">
        <v>109</v>
      </c>
      <c r="C56" s="2" t="s">
        <v>797</v>
      </c>
      <c r="D56" s="3">
        <v>299.02055625209999</v>
      </c>
      <c r="E56" s="3">
        <v>9.9183660918999994</v>
      </c>
    </row>
    <row r="57" spans="1:5" ht="16.5">
      <c r="A57" s="2" t="s">
        <v>108</v>
      </c>
      <c r="B57" s="2" t="s">
        <v>112</v>
      </c>
      <c r="C57" s="2" t="s">
        <v>798</v>
      </c>
      <c r="D57" s="4">
        <v>0</v>
      </c>
      <c r="E57" s="4">
        <v>16.848189598400001</v>
      </c>
    </row>
    <row r="58" spans="1:5" ht="16.5">
      <c r="A58" s="2" t="s">
        <v>113</v>
      </c>
      <c r="B58" s="2" t="s">
        <v>114</v>
      </c>
      <c r="C58" s="2" t="s">
        <v>797</v>
      </c>
      <c r="D58" s="3">
        <v>436.3338123684</v>
      </c>
      <c r="E58" s="3">
        <v>8.4450339976999995</v>
      </c>
    </row>
    <row r="59" spans="1:5" ht="16.5">
      <c r="A59" s="2" t="s">
        <v>113</v>
      </c>
      <c r="B59" s="2" t="s">
        <v>115</v>
      </c>
      <c r="C59" s="2" t="s">
        <v>797</v>
      </c>
      <c r="D59" s="4">
        <v>436.3338123684</v>
      </c>
      <c r="E59" s="4">
        <v>8.4450339976999995</v>
      </c>
    </row>
    <row r="60" spans="1:5" ht="16.5">
      <c r="A60" s="2" t="s">
        <v>113</v>
      </c>
      <c r="B60" s="2" t="s">
        <v>116</v>
      </c>
      <c r="C60" s="2" t="s">
        <v>798</v>
      </c>
      <c r="D60" s="3">
        <v>0</v>
      </c>
      <c r="E60" s="3">
        <v>15.1327855817</v>
      </c>
    </row>
    <row r="61" spans="1:5" ht="16.5">
      <c r="A61" s="2" t="s">
        <v>117</v>
      </c>
      <c r="B61" s="2" t="s">
        <v>118</v>
      </c>
      <c r="C61" s="2" t="s">
        <v>797</v>
      </c>
      <c r="D61" s="4">
        <v>344.20597177629998</v>
      </c>
      <c r="E61" s="4">
        <v>8.3684535849999993</v>
      </c>
    </row>
    <row r="62" spans="1:5" ht="16.5">
      <c r="A62" s="2" t="s">
        <v>117</v>
      </c>
      <c r="B62" s="2" t="s">
        <v>120</v>
      </c>
      <c r="C62" s="2" t="s">
        <v>798</v>
      </c>
      <c r="D62" s="3">
        <v>0</v>
      </c>
      <c r="E62" s="3">
        <v>14.8792569659</v>
      </c>
    </row>
    <row r="63" spans="1:5" ht="16.5">
      <c r="A63" s="2" t="s">
        <v>102</v>
      </c>
      <c r="B63" s="2" t="s">
        <v>103</v>
      </c>
      <c r="C63" s="2" t="s">
        <v>797</v>
      </c>
      <c r="D63" s="4">
        <v>411.75370509258801</v>
      </c>
      <c r="E63" s="4">
        <v>9.0088178241839838</v>
      </c>
    </row>
    <row r="64" spans="1:5" ht="16.5">
      <c r="A64" s="2" t="s">
        <v>102</v>
      </c>
      <c r="B64" s="2" t="s">
        <v>105</v>
      </c>
      <c r="C64" s="2" t="s">
        <v>798</v>
      </c>
      <c r="D64" s="3">
        <v>0</v>
      </c>
      <c r="E64" s="3">
        <v>15.204339963833634</v>
      </c>
    </row>
    <row r="65" spans="1:5" ht="16.5">
      <c r="A65" s="2" t="s">
        <v>250</v>
      </c>
      <c r="B65" s="2" t="s">
        <v>251</v>
      </c>
      <c r="C65" s="2" t="s">
        <v>245</v>
      </c>
      <c r="D65" s="4">
        <v>385.32124999999996</v>
      </c>
      <c r="E65" s="4">
        <v>9.5150717857142872</v>
      </c>
    </row>
    <row r="66" spans="1:5" ht="16.5">
      <c r="A66" s="2" t="s">
        <v>244</v>
      </c>
      <c r="B66" s="2" t="s">
        <v>246</v>
      </c>
      <c r="C66" s="2" t="s">
        <v>245</v>
      </c>
      <c r="D66" s="3">
        <v>154.1285</v>
      </c>
      <c r="E66" s="3">
        <v>9.9436432141999997</v>
      </c>
    </row>
    <row r="67" spans="1:5" ht="16.5">
      <c r="A67" s="2" t="s">
        <v>244</v>
      </c>
      <c r="B67" s="2" t="s">
        <v>247</v>
      </c>
      <c r="C67" s="2" t="s">
        <v>245</v>
      </c>
      <c r="D67" s="4">
        <v>154.1285</v>
      </c>
      <c r="E67" s="4">
        <v>9.9436432141999997</v>
      </c>
    </row>
    <row r="68" spans="1:5" ht="16.5">
      <c r="A68" s="2" t="s">
        <v>244</v>
      </c>
      <c r="B68" s="2" t="s">
        <v>248</v>
      </c>
      <c r="C68" s="2" t="s">
        <v>245</v>
      </c>
      <c r="D68" s="3">
        <v>154.1285</v>
      </c>
      <c r="E68" s="3">
        <v>9.9436432141999997</v>
      </c>
    </row>
    <row r="69" spans="1:5" ht="16.5">
      <c r="A69" s="2" t="s">
        <v>244</v>
      </c>
      <c r="B69" s="2" t="s">
        <v>249</v>
      </c>
      <c r="C69" s="2" t="s">
        <v>245</v>
      </c>
      <c r="D69" s="4">
        <v>154.1285</v>
      </c>
      <c r="E69" s="4">
        <v>9.9436432141999997</v>
      </c>
    </row>
    <row r="70" spans="1:5" ht="16.5">
      <c r="A70" s="2" t="s">
        <v>214</v>
      </c>
      <c r="B70" s="2" t="s">
        <v>215</v>
      </c>
      <c r="C70" s="2" t="s">
        <v>122</v>
      </c>
      <c r="D70" s="3">
        <v>127.8274666666</v>
      </c>
      <c r="E70" s="3">
        <v>7.7758934888000004</v>
      </c>
    </row>
    <row r="71" spans="1:5" ht="16.5">
      <c r="A71" s="2" t="s">
        <v>214</v>
      </c>
      <c r="B71" s="2" t="s">
        <v>216</v>
      </c>
      <c r="C71" s="2" t="s">
        <v>122</v>
      </c>
      <c r="D71" s="4">
        <v>127.8274666666</v>
      </c>
      <c r="E71" s="4">
        <v>7.7758934888000004</v>
      </c>
    </row>
    <row r="72" spans="1:5" ht="16.5">
      <c r="A72" s="2" t="s">
        <v>138</v>
      </c>
      <c r="B72" s="2" t="s">
        <v>139</v>
      </c>
      <c r="C72" s="2" t="s">
        <v>122</v>
      </c>
      <c r="D72" s="3">
        <v>100.63013333329999</v>
      </c>
      <c r="E72" s="3">
        <v>10.001114723200001</v>
      </c>
    </row>
    <row r="73" spans="1:5" ht="16.5">
      <c r="A73" s="2" t="s">
        <v>208</v>
      </c>
      <c r="B73" s="2" t="s">
        <v>209</v>
      </c>
      <c r="C73" s="2" t="s">
        <v>122</v>
      </c>
      <c r="D73" s="4">
        <v>108.78933333329999</v>
      </c>
      <c r="E73" s="4">
        <v>9.3204004459000007</v>
      </c>
    </row>
    <row r="74" spans="1:5" ht="16.5">
      <c r="A74" s="2" t="s">
        <v>208</v>
      </c>
      <c r="B74" s="2" t="s">
        <v>210</v>
      </c>
      <c r="C74" s="2" t="s">
        <v>122</v>
      </c>
      <c r="D74" s="3">
        <v>108.78933333329999</v>
      </c>
      <c r="E74" s="3">
        <v>9.3204004459000007</v>
      </c>
    </row>
    <row r="75" spans="1:5" ht="16.5">
      <c r="A75" s="2" t="s">
        <v>208</v>
      </c>
      <c r="B75" s="2" t="s">
        <v>211</v>
      </c>
      <c r="C75" s="2" t="s">
        <v>122</v>
      </c>
      <c r="D75" s="4">
        <v>108.78933333329999</v>
      </c>
      <c r="E75" s="4">
        <v>9.3204004459000007</v>
      </c>
    </row>
    <row r="76" spans="1:5" ht="16.5">
      <c r="A76" s="2" t="s">
        <v>140</v>
      </c>
      <c r="B76" s="2" t="s">
        <v>141</v>
      </c>
      <c r="C76" s="2" t="s">
        <v>122</v>
      </c>
      <c r="D76" s="3">
        <v>456.91519999989998</v>
      </c>
      <c r="E76" s="3">
        <v>9.1614547854000001</v>
      </c>
    </row>
    <row r="77" spans="1:5" ht="16.5">
      <c r="A77" s="2" t="s">
        <v>140</v>
      </c>
      <c r="B77" s="2" t="s">
        <v>142</v>
      </c>
      <c r="C77" s="2" t="s">
        <v>122</v>
      </c>
      <c r="D77" s="4">
        <v>456.91519999989998</v>
      </c>
      <c r="E77" s="4">
        <v>9.1614547854000001</v>
      </c>
    </row>
    <row r="78" spans="1:5" ht="16.5">
      <c r="A78" s="2" t="s">
        <v>140</v>
      </c>
      <c r="B78" s="2" t="s">
        <v>143</v>
      </c>
      <c r="C78" s="2" t="s">
        <v>122</v>
      </c>
      <c r="D78" s="3">
        <v>456.91519999989998</v>
      </c>
      <c r="E78" s="3">
        <v>9.1614547854000001</v>
      </c>
    </row>
    <row r="79" spans="1:5" ht="16.5">
      <c r="A79" s="2" t="s">
        <v>144</v>
      </c>
      <c r="B79" s="2" t="s">
        <v>145</v>
      </c>
      <c r="C79" s="2" t="s">
        <v>122</v>
      </c>
      <c r="D79" s="4">
        <v>470.51386666659999</v>
      </c>
      <c r="E79" s="4">
        <v>9.1614547854000001</v>
      </c>
    </row>
    <row r="80" spans="1:5" ht="16.5">
      <c r="A80" s="2" t="s">
        <v>144</v>
      </c>
      <c r="B80" s="2" t="s">
        <v>146</v>
      </c>
      <c r="C80" s="2" t="s">
        <v>122</v>
      </c>
      <c r="D80" s="3">
        <v>470.51386666659999</v>
      </c>
      <c r="E80" s="3">
        <v>9.1614547854000001</v>
      </c>
    </row>
    <row r="81" spans="1:5" ht="16.5">
      <c r="A81" s="2" t="s">
        <v>144</v>
      </c>
      <c r="B81" s="2" t="s">
        <v>147</v>
      </c>
      <c r="C81" s="2" t="s">
        <v>122</v>
      </c>
      <c r="D81" s="4">
        <v>470.51386666659999</v>
      </c>
      <c r="E81" s="4">
        <v>9.1614547854000001</v>
      </c>
    </row>
    <row r="82" spans="1:5" ht="16.5">
      <c r="A82" s="2" t="s">
        <v>159</v>
      </c>
      <c r="B82" s="2" t="s">
        <v>160</v>
      </c>
      <c r="C82" s="2" t="s">
        <v>122</v>
      </c>
      <c r="D82" s="3">
        <v>83.767786666666566</v>
      </c>
      <c r="E82" s="3">
        <v>7.4702666666666691</v>
      </c>
    </row>
    <row r="83" spans="1:5" ht="16.5">
      <c r="A83" s="2" t="s">
        <v>159</v>
      </c>
      <c r="B83" s="2" t="s">
        <v>161</v>
      </c>
      <c r="C83" s="2" t="s">
        <v>122</v>
      </c>
      <c r="D83" s="4">
        <v>83.767786666666566</v>
      </c>
      <c r="E83" s="4">
        <v>7.4702666666666691</v>
      </c>
    </row>
    <row r="84" spans="1:5" ht="16.5">
      <c r="A84" s="2" t="s">
        <v>159</v>
      </c>
      <c r="B84" s="2" t="s">
        <v>162</v>
      </c>
      <c r="C84" s="2" t="s">
        <v>122</v>
      </c>
      <c r="D84" s="3">
        <v>83.767786666666566</v>
      </c>
      <c r="E84" s="3">
        <v>7.4702666666666691</v>
      </c>
    </row>
    <row r="85" spans="1:5" ht="16.5">
      <c r="A85" s="2" t="s">
        <v>159</v>
      </c>
      <c r="B85" s="2" t="s">
        <v>163</v>
      </c>
      <c r="C85" s="2" t="s">
        <v>122</v>
      </c>
      <c r="D85" s="4">
        <v>83.767786666666566</v>
      </c>
      <c r="E85" s="4">
        <v>7.4702666666666691</v>
      </c>
    </row>
    <row r="86" spans="1:5" ht="16.5">
      <c r="A86" s="2" t="s">
        <v>121</v>
      </c>
      <c r="B86" s="2" t="s">
        <v>123</v>
      </c>
      <c r="C86" s="2" t="s">
        <v>122</v>
      </c>
      <c r="D86" s="3">
        <v>492.27173333330001</v>
      </c>
      <c r="E86" s="3">
        <v>8.4257775025000008</v>
      </c>
    </row>
    <row r="87" spans="1:5" ht="16.5">
      <c r="A87" s="2" t="s">
        <v>121</v>
      </c>
      <c r="B87" s="2" t="s">
        <v>124</v>
      </c>
      <c r="C87" s="2" t="s">
        <v>122</v>
      </c>
      <c r="D87" s="4">
        <v>492.27173333330001</v>
      </c>
      <c r="E87" s="4">
        <v>8.4257775025000008</v>
      </c>
    </row>
    <row r="88" spans="1:5" ht="16.5">
      <c r="A88" s="2" t="s">
        <v>121</v>
      </c>
      <c r="B88" s="2" t="s">
        <v>125</v>
      </c>
      <c r="C88" s="2" t="s">
        <v>122</v>
      </c>
      <c r="D88" s="3">
        <v>492.27173333330001</v>
      </c>
      <c r="E88" s="3">
        <v>8.4257775025000008</v>
      </c>
    </row>
    <row r="89" spans="1:5" ht="16.5">
      <c r="A89" s="2" t="s">
        <v>121</v>
      </c>
      <c r="B89" s="2" t="s">
        <v>126</v>
      </c>
      <c r="C89" s="2" t="s">
        <v>122</v>
      </c>
      <c r="D89" s="4">
        <v>492.27173333330001</v>
      </c>
      <c r="E89" s="4">
        <v>8.4257775025000008</v>
      </c>
    </row>
    <row r="90" spans="1:5" ht="16.5">
      <c r="A90" s="2" t="s">
        <v>164</v>
      </c>
      <c r="B90" s="2" t="s">
        <v>165</v>
      </c>
      <c r="C90" s="2" t="s">
        <v>122</v>
      </c>
      <c r="D90" s="3">
        <v>141.42613333329999</v>
      </c>
      <c r="E90" s="3">
        <v>10.9684795944</v>
      </c>
    </row>
    <row r="91" spans="1:5" ht="16.5">
      <c r="A91" s="2" t="s">
        <v>164</v>
      </c>
      <c r="B91" s="2" t="s">
        <v>166</v>
      </c>
      <c r="C91" s="2" t="s">
        <v>122</v>
      </c>
      <c r="D91" s="4">
        <v>141.42613333329999</v>
      </c>
      <c r="E91" s="4">
        <v>10.9684795944</v>
      </c>
    </row>
    <row r="92" spans="1:5" ht="16.5">
      <c r="A92" s="2" t="s">
        <v>164</v>
      </c>
      <c r="B92" s="2" t="s">
        <v>167</v>
      </c>
      <c r="C92" s="2" t="s">
        <v>122</v>
      </c>
      <c r="D92" s="3">
        <v>141.42613333329999</v>
      </c>
      <c r="E92" s="3">
        <v>10.9684795944</v>
      </c>
    </row>
    <row r="93" spans="1:5" ht="16.5">
      <c r="A93" s="2" t="s">
        <v>168</v>
      </c>
      <c r="B93" s="2" t="s">
        <v>169</v>
      </c>
      <c r="C93" s="2" t="s">
        <v>122</v>
      </c>
      <c r="D93" s="4">
        <v>46.235466666599997</v>
      </c>
      <c r="E93" s="4">
        <v>12.1562997245</v>
      </c>
    </row>
    <row r="94" spans="1:5" ht="16.5">
      <c r="A94" s="2" t="s">
        <v>168</v>
      </c>
      <c r="B94" s="2" t="s">
        <v>170</v>
      </c>
      <c r="C94" s="2" t="s">
        <v>122</v>
      </c>
      <c r="D94" s="3">
        <v>46.235466666599997</v>
      </c>
      <c r="E94" s="3">
        <v>12.1562997245</v>
      </c>
    </row>
    <row r="95" spans="1:5" ht="16.5">
      <c r="A95" s="2" t="s">
        <v>168</v>
      </c>
      <c r="B95" s="2" t="s">
        <v>171</v>
      </c>
      <c r="C95" s="2" t="s">
        <v>122</v>
      </c>
      <c r="D95" s="4">
        <v>46.235466666599997</v>
      </c>
      <c r="E95" s="4">
        <v>12.1562997245</v>
      </c>
    </row>
    <row r="96" spans="1:5" ht="16.5">
      <c r="A96" s="2" t="s">
        <v>168</v>
      </c>
      <c r="B96" s="2" t="s">
        <v>172</v>
      </c>
      <c r="C96" s="2" t="s">
        <v>122</v>
      </c>
      <c r="D96" s="3">
        <v>46.235466666599997</v>
      </c>
      <c r="E96" s="3">
        <v>12.1562997245</v>
      </c>
    </row>
    <row r="97" spans="1:5" ht="16.5">
      <c r="A97" s="2" t="s">
        <v>168</v>
      </c>
      <c r="B97" s="2" t="s">
        <v>173</v>
      </c>
      <c r="C97" s="2" t="s">
        <v>122</v>
      </c>
      <c r="D97" s="4">
        <v>56.434466666600002</v>
      </c>
      <c r="E97" s="4">
        <v>12.1562997245</v>
      </c>
    </row>
    <row r="98" spans="1:5" ht="16.5">
      <c r="A98" s="2" t="s">
        <v>168</v>
      </c>
      <c r="B98" s="2" t="s">
        <v>174</v>
      </c>
      <c r="C98" s="2" t="s">
        <v>122</v>
      </c>
      <c r="D98" s="3">
        <v>56.434466666600002</v>
      </c>
      <c r="E98" s="3">
        <v>12.1562997245</v>
      </c>
    </row>
    <row r="99" spans="1:5" ht="16.5">
      <c r="A99" s="2" t="s">
        <v>168</v>
      </c>
      <c r="B99" s="2" t="s">
        <v>175</v>
      </c>
      <c r="C99" s="2" t="s">
        <v>122</v>
      </c>
      <c r="D99" s="4">
        <v>44.168469333300003</v>
      </c>
      <c r="E99" s="4">
        <v>12.1562997245</v>
      </c>
    </row>
    <row r="100" spans="1:5" ht="16.5">
      <c r="A100" s="2" t="s">
        <v>168</v>
      </c>
      <c r="B100" s="2" t="s">
        <v>176</v>
      </c>
      <c r="C100" s="2" t="s">
        <v>122</v>
      </c>
      <c r="D100" s="3">
        <v>44.168469333300003</v>
      </c>
      <c r="E100" s="3">
        <v>12.1562997245</v>
      </c>
    </row>
    <row r="101" spans="1:5" ht="16.5">
      <c r="A101" s="2" t="s">
        <v>168</v>
      </c>
      <c r="B101" s="2" t="s">
        <v>177</v>
      </c>
      <c r="C101" s="2" t="s">
        <v>122</v>
      </c>
      <c r="D101" s="4">
        <v>73.432799999899999</v>
      </c>
      <c r="E101" s="4">
        <v>12.1562997245</v>
      </c>
    </row>
    <row r="102" spans="1:5" ht="16.5">
      <c r="A102" s="2" t="s">
        <v>168</v>
      </c>
      <c r="B102" s="2" t="s">
        <v>178</v>
      </c>
      <c r="C102" s="2" t="s">
        <v>122</v>
      </c>
      <c r="D102" s="3">
        <v>69.625173333299998</v>
      </c>
      <c r="E102" s="3">
        <v>12.1562997245</v>
      </c>
    </row>
    <row r="103" spans="1:5" ht="16.5">
      <c r="A103" s="2" t="s">
        <v>168</v>
      </c>
      <c r="B103" s="2" t="s">
        <v>179</v>
      </c>
      <c r="C103" s="2" t="s">
        <v>122</v>
      </c>
      <c r="D103" s="4">
        <v>59.181397333299998</v>
      </c>
      <c r="E103" s="4">
        <v>12.1562997245</v>
      </c>
    </row>
    <row r="104" spans="1:5" ht="16.5">
      <c r="A104" s="2" t="s">
        <v>168</v>
      </c>
      <c r="B104" s="2" t="s">
        <v>180</v>
      </c>
      <c r="C104" s="2" t="s">
        <v>122</v>
      </c>
      <c r="D104" s="3">
        <v>48.955199999900003</v>
      </c>
      <c r="E104" s="3">
        <v>12.1562997245</v>
      </c>
    </row>
    <row r="105" spans="1:5" ht="16.5">
      <c r="A105" s="2" t="s">
        <v>168</v>
      </c>
      <c r="B105" s="2" t="s">
        <v>181</v>
      </c>
      <c r="C105" s="2" t="s">
        <v>122</v>
      </c>
      <c r="D105" s="4">
        <v>95.190666666499993</v>
      </c>
      <c r="E105" s="4">
        <v>12.1562997245</v>
      </c>
    </row>
    <row r="106" spans="1:5" ht="16.5">
      <c r="A106" s="2" t="s">
        <v>217</v>
      </c>
      <c r="B106" s="2" t="s">
        <v>218</v>
      </c>
      <c r="C106" s="2" t="s">
        <v>122</v>
      </c>
      <c r="D106" s="3">
        <v>144.1458666666</v>
      </c>
      <c r="E106" s="3">
        <v>12.5345039548</v>
      </c>
    </row>
    <row r="107" spans="1:5" ht="16.5">
      <c r="A107" s="2" t="s">
        <v>217</v>
      </c>
      <c r="B107" s="2" t="s">
        <v>219</v>
      </c>
      <c r="C107" s="2" t="s">
        <v>122</v>
      </c>
      <c r="D107" s="4">
        <v>144.1458666666</v>
      </c>
      <c r="E107" s="4">
        <v>12.5345039548</v>
      </c>
    </row>
    <row r="108" spans="1:5" ht="16.5">
      <c r="A108" s="2" t="s">
        <v>217</v>
      </c>
      <c r="B108" s="2" t="s">
        <v>220</v>
      </c>
      <c r="C108" s="2" t="s">
        <v>122</v>
      </c>
      <c r="D108" s="3">
        <v>144.1458666666</v>
      </c>
      <c r="E108" s="3">
        <v>12.5345039548</v>
      </c>
    </row>
    <row r="109" spans="1:5" ht="16.5">
      <c r="A109" s="2" t="s">
        <v>217</v>
      </c>
      <c r="B109" s="2" t="s">
        <v>221</v>
      </c>
      <c r="C109" s="2" t="s">
        <v>122</v>
      </c>
      <c r="D109" s="4">
        <v>144.1458666666</v>
      </c>
      <c r="E109" s="4">
        <v>12.5345039548</v>
      </c>
    </row>
    <row r="110" spans="1:5" ht="16.5">
      <c r="A110" s="2" t="s">
        <v>222</v>
      </c>
      <c r="B110" s="2" t="s">
        <v>223</v>
      </c>
      <c r="C110" s="2" t="s">
        <v>122</v>
      </c>
      <c r="D110" s="3">
        <v>206.6997333333</v>
      </c>
      <c r="E110" s="3">
        <v>12.5345039548</v>
      </c>
    </row>
    <row r="111" spans="1:5" ht="16.5">
      <c r="A111" s="2" t="s">
        <v>222</v>
      </c>
      <c r="B111" s="2" t="s">
        <v>224</v>
      </c>
      <c r="C111" s="2" t="s">
        <v>122</v>
      </c>
      <c r="D111" s="4">
        <v>206.6997333333</v>
      </c>
      <c r="E111" s="4">
        <v>12.5345039548</v>
      </c>
    </row>
    <row r="112" spans="1:5" ht="16.5">
      <c r="A112" s="2" t="s">
        <v>222</v>
      </c>
      <c r="B112" s="2" t="s">
        <v>225</v>
      </c>
      <c r="C112" s="2" t="s">
        <v>122</v>
      </c>
      <c r="D112" s="3">
        <v>206.6997333333</v>
      </c>
      <c r="E112" s="3">
        <v>12.5345039548</v>
      </c>
    </row>
    <row r="113" spans="1:5" ht="16.5">
      <c r="A113" s="2" t="s">
        <v>182</v>
      </c>
      <c r="B113" s="2" t="s">
        <v>183</v>
      </c>
      <c r="C113" s="2" t="s">
        <v>122</v>
      </c>
      <c r="D113" s="4">
        <v>108.78933333329999</v>
      </c>
      <c r="E113" s="4">
        <v>9.1614547854000001</v>
      </c>
    </row>
    <row r="114" spans="1:5" ht="16.5">
      <c r="A114" s="2" t="s">
        <v>182</v>
      </c>
      <c r="B114" s="2" t="s">
        <v>185</v>
      </c>
      <c r="C114" s="2" t="s">
        <v>122</v>
      </c>
      <c r="D114" s="3">
        <v>108.78933333329999</v>
      </c>
      <c r="E114" s="3">
        <v>9.1614547854000001</v>
      </c>
    </row>
    <row r="115" spans="1:5" ht="16.5">
      <c r="A115" s="2" t="s">
        <v>226</v>
      </c>
      <c r="B115" s="2" t="s">
        <v>227</v>
      </c>
      <c r="C115" s="2" t="s">
        <v>122</v>
      </c>
      <c r="D115" s="4">
        <v>424.27839999989999</v>
      </c>
      <c r="E115" s="4">
        <v>8.7818641107000008</v>
      </c>
    </row>
    <row r="116" spans="1:5" ht="16.5">
      <c r="A116" s="2" t="s">
        <v>226</v>
      </c>
      <c r="B116" s="2" t="s">
        <v>228</v>
      </c>
      <c r="C116" s="2" t="s">
        <v>122</v>
      </c>
      <c r="D116" s="3">
        <v>424.27839999989999</v>
      </c>
      <c r="E116" s="3">
        <v>8.7818641107000008</v>
      </c>
    </row>
    <row r="117" spans="1:5" ht="16.5">
      <c r="A117" s="2" t="s">
        <v>186</v>
      </c>
      <c r="B117" s="2" t="s">
        <v>187</v>
      </c>
      <c r="C117" s="2" t="s">
        <v>122</v>
      </c>
      <c r="D117" s="4">
        <v>244.77600000000001</v>
      </c>
      <c r="E117" s="4">
        <v>10.001114723200001</v>
      </c>
    </row>
    <row r="118" spans="1:5" ht="16.5">
      <c r="A118" s="2" t="s">
        <v>229</v>
      </c>
      <c r="B118" s="2" t="s">
        <v>230</v>
      </c>
      <c r="C118" s="2" t="s">
        <v>122</v>
      </c>
      <c r="D118" s="3">
        <v>794.16213333333235</v>
      </c>
      <c r="E118" s="3">
        <v>8.425777502579983</v>
      </c>
    </row>
    <row r="119" spans="1:5" ht="16.5">
      <c r="A119" s="2" t="s">
        <v>229</v>
      </c>
      <c r="B119" s="2" t="s">
        <v>231</v>
      </c>
      <c r="C119" s="2" t="s">
        <v>122</v>
      </c>
      <c r="D119" s="4">
        <v>794.16213333333235</v>
      </c>
      <c r="E119" s="4">
        <v>8.425777502579983</v>
      </c>
    </row>
    <row r="120" spans="1:5" ht="16.5">
      <c r="A120" s="2" t="s">
        <v>148</v>
      </c>
      <c r="B120" s="2" t="s">
        <v>150</v>
      </c>
      <c r="C120" s="2" t="s">
        <v>122</v>
      </c>
      <c r="D120" s="3">
        <v>397.08106666660001</v>
      </c>
      <c r="E120" s="3">
        <v>9.1614547854000001</v>
      </c>
    </row>
    <row r="121" spans="1:5" ht="16.5">
      <c r="A121" s="2" t="s">
        <v>148</v>
      </c>
      <c r="B121" s="2" t="s">
        <v>151</v>
      </c>
      <c r="C121" s="2" t="s">
        <v>122</v>
      </c>
      <c r="D121" s="4">
        <v>397.08106666660001</v>
      </c>
      <c r="E121" s="4">
        <v>9.1614547854000001</v>
      </c>
    </row>
    <row r="122" spans="1:5" ht="16.5">
      <c r="A122" s="2" t="s">
        <v>148</v>
      </c>
      <c r="B122" s="2" t="s">
        <v>152</v>
      </c>
      <c r="C122" s="2" t="s">
        <v>122</v>
      </c>
      <c r="D122" s="3">
        <v>357.6449333333</v>
      </c>
      <c r="E122" s="3">
        <v>9.1614547854000001</v>
      </c>
    </row>
    <row r="123" spans="1:5" ht="16.5">
      <c r="A123" s="2" t="s">
        <v>153</v>
      </c>
      <c r="B123" s="2" t="s">
        <v>154</v>
      </c>
      <c r="C123" s="2" t="s">
        <v>122</v>
      </c>
      <c r="D123" s="4">
        <v>470.5138666666661</v>
      </c>
      <c r="E123" s="4">
        <v>8.2225159067882512</v>
      </c>
    </row>
    <row r="124" spans="1:5" ht="16.5">
      <c r="A124" s="2" t="s">
        <v>153</v>
      </c>
      <c r="B124" s="2" t="s">
        <v>155</v>
      </c>
      <c r="C124" s="2" t="s">
        <v>122</v>
      </c>
      <c r="D124" s="3">
        <v>470.5138666666661</v>
      </c>
      <c r="E124" s="3">
        <v>8.2225159067882512</v>
      </c>
    </row>
    <row r="125" spans="1:5" ht="16.5">
      <c r="A125" s="2" t="s">
        <v>188</v>
      </c>
      <c r="B125" s="2" t="s">
        <v>799</v>
      </c>
      <c r="C125" s="2" t="s">
        <v>122</v>
      </c>
      <c r="D125" s="4">
        <v>67.993333333300001</v>
      </c>
      <c r="E125" s="4">
        <v>10.091654567000001</v>
      </c>
    </row>
    <row r="126" spans="1:5" ht="16.5">
      <c r="A126" s="2" t="s">
        <v>188</v>
      </c>
      <c r="B126" s="2" t="s">
        <v>800</v>
      </c>
      <c r="C126" s="2" t="s">
        <v>122</v>
      </c>
      <c r="D126" s="3">
        <v>67.993333333300001</v>
      </c>
      <c r="E126" s="3">
        <v>10.091654567000001</v>
      </c>
    </row>
    <row r="127" spans="1:5" ht="16.5">
      <c r="A127" s="2" t="s">
        <v>188</v>
      </c>
      <c r="B127" s="2" t="s">
        <v>801</v>
      </c>
      <c r="C127" s="2" t="s">
        <v>122</v>
      </c>
      <c r="D127" s="4">
        <v>63.913733333300002</v>
      </c>
      <c r="E127" s="4">
        <v>10.091654567000001</v>
      </c>
    </row>
    <row r="128" spans="1:5" ht="16.5">
      <c r="A128" s="2" t="s">
        <v>192</v>
      </c>
      <c r="B128" s="2" t="s">
        <v>193</v>
      </c>
      <c r="C128" s="2" t="s">
        <v>122</v>
      </c>
      <c r="D128" s="3">
        <v>78.872266666599998</v>
      </c>
      <c r="E128" s="3">
        <v>7.9945523809000001</v>
      </c>
    </row>
    <row r="129" spans="1:5" ht="16.5">
      <c r="A129" s="2" t="s">
        <v>192</v>
      </c>
      <c r="B129" s="2" t="s">
        <v>194</v>
      </c>
      <c r="C129" s="2" t="s">
        <v>122</v>
      </c>
      <c r="D129" s="4">
        <v>65.2735999999</v>
      </c>
      <c r="E129" s="4">
        <v>7.9945523809000001</v>
      </c>
    </row>
    <row r="130" spans="1:5" ht="16.5">
      <c r="A130" s="2" t="s">
        <v>192</v>
      </c>
      <c r="B130" s="2" t="s">
        <v>195</v>
      </c>
      <c r="C130" s="2" t="s">
        <v>122</v>
      </c>
      <c r="D130" s="3">
        <v>65.2735999999</v>
      </c>
      <c r="E130" s="3">
        <v>7.9945523809000001</v>
      </c>
    </row>
    <row r="131" spans="1:5" ht="16.5">
      <c r="A131" s="2" t="s">
        <v>192</v>
      </c>
      <c r="B131" s="2" t="s">
        <v>196</v>
      </c>
      <c r="C131" s="2" t="s">
        <v>122</v>
      </c>
      <c r="D131" s="4">
        <v>65.2735999999</v>
      </c>
      <c r="E131" s="4">
        <v>7.9945523809000001</v>
      </c>
    </row>
    <row r="132" spans="1:5" ht="16.5">
      <c r="A132" s="2" t="s">
        <v>192</v>
      </c>
      <c r="B132" s="2" t="s">
        <v>197</v>
      </c>
      <c r="C132" s="2" t="s">
        <v>122</v>
      </c>
      <c r="D132" s="3">
        <v>348.12586666660002</v>
      </c>
      <c r="E132" s="3">
        <v>7.9945523809000001</v>
      </c>
    </row>
    <row r="133" spans="1:5" ht="16.5">
      <c r="A133" s="2" t="s">
        <v>156</v>
      </c>
      <c r="B133" s="2" t="s">
        <v>157</v>
      </c>
      <c r="C133" s="2" t="s">
        <v>122</v>
      </c>
      <c r="D133" s="4">
        <v>108.78933333329999</v>
      </c>
      <c r="E133" s="4">
        <v>9.1614547854000001</v>
      </c>
    </row>
    <row r="134" spans="1:5" ht="16.5">
      <c r="A134" s="2" t="s">
        <v>156</v>
      </c>
      <c r="B134" s="2" t="s">
        <v>158</v>
      </c>
      <c r="C134" s="2" t="s">
        <v>122</v>
      </c>
      <c r="D134" s="3">
        <v>108.78933333329999</v>
      </c>
      <c r="E134" s="3">
        <v>9.1614547854000001</v>
      </c>
    </row>
    <row r="135" spans="1:5" ht="16.5">
      <c r="A135" s="2" t="s">
        <v>127</v>
      </c>
      <c r="B135" s="2" t="s">
        <v>128</v>
      </c>
      <c r="C135" s="2" t="s">
        <v>122</v>
      </c>
      <c r="D135" s="4">
        <v>108.10668026659999</v>
      </c>
      <c r="E135" s="4">
        <v>10.968479594423322</v>
      </c>
    </row>
    <row r="136" spans="1:5" ht="16.5">
      <c r="A136" s="2" t="s">
        <v>127</v>
      </c>
      <c r="B136" s="2" t="s">
        <v>129</v>
      </c>
      <c r="C136" s="2" t="s">
        <v>122</v>
      </c>
      <c r="D136" s="3">
        <v>113.52710879999999</v>
      </c>
      <c r="E136" s="3">
        <v>10.968479594423322</v>
      </c>
    </row>
    <row r="137" spans="1:5" ht="16.5">
      <c r="A137" s="2" t="s">
        <v>127</v>
      </c>
      <c r="B137" s="2" t="s">
        <v>130</v>
      </c>
      <c r="C137" s="2" t="s">
        <v>122</v>
      </c>
      <c r="D137" s="4">
        <v>113.52710879999999</v>
      </c>
      <c r="E137" s="4">
        <v>10.968479594423322</v>
      </c>
    </row>
    <row r="138" spans="1:5" ht="16.5">
      <c r="A138" s="2" t="s">
        <v>127</v>
      </c>
      <c r="B138" s="2" t="s">
        <v>131</v>
      </c>
      <c r="C138" s="2" t="s">
        <v>122</v>
      </c>
      <c r="D138" s="3">
        <v>167.98704906660001</v>
      </c>
      <c r="E138" s="3">
        <v>10.968479594423322</v>
      </c>
    </row>
    <row r="139" spans="1:5" ht="16.5">
      <c r="A139" s="2" t="s">
        <v>198</v>
      </c>
      <c r="B139" s="2" t="s">
        <v>199</v>
      </c>
      <c r="C139" s="2" t="s">
        <v>122</v>
      </c>
      <c r="D139" s="4">
        <v>83.767786666666566</v>
      </c>
      <c r="E139" s="4">
        <v>7.4705006442862008</v>
      </c>
    </row>
    <row r="140" spans="1:5" ht="16.5">
      <c r="A140" s="2" t="s">
        <v>198</v>
      </c>
      <c r="B140" s="2" t="s">
        <v>200</v>
      </c>
      <c r="C140" s="2" t="s">
        <v>122</v>
      </c>
      <c r="D140" s="3">
        <v>83.767786666666566</v>
      </c>
      <c r="E140" s="3">
        <v>7.4705006442862008</v>
      </c>
    </row>
    <row r="141" spans="1:5" ht="16.5">
      <c r="A141" s="2" t="s">
        <v>198</v>
      </c>
      <c r="B141" s="2" t="s">
        <v>201</v>
      </c>
      <c r="C141" s="2" t="s">
        <v>122</v>
      </c>
      <c r="D141" s="4">
        <v>83.767786666666566</v>
      </c>
      <c r="E141" s="4">
        <v>7.4705006442862008</v>
      </c>
    </row>
    <row r="142" spans="1:5" ht="16.5">
      <c r="A142" s="2" t="s">
        <v>198</v>
      </c>
      <c r="B142" s="2" t="s">
        <v>202</v>
      </c>
      <c r="C142" s="2" t="s">
        <v>122</v>
      </c>
      <c r="D142" s="3">
        <v>83.767786666666566</v>
      </c>
      <c r="E142" s="3">
        <v>7.4705006442862008</v>
      </c>
    </row>
    <row r="143" spans="1:5" ht="16.5">
      <c r="A143" s="2" t="s">
        <v>198</v>
      </c>
      <c r="B143" s="2" t="s">
        <v>203</v>
      </c>
      <c r="C143" s="2" t="s">
        <v>122</v>
      </c>
      <c r="D143" s="4">
        <v>83.767786666666566</v>
      </c>
      <c r="E143" s="4">
        <v>7.4705006442862008</v>
      </c>
    </row>
    <row r="144" spans="1:5" ht="16.5">
      <c r="A144" s="2" t="s">
        <v>204</v>
      </c>
      <c r="B144" s="2" t="s">
        <v>205</v>
      </c>
      <c r="C144" s="2" t="s">
        <v>122</v>
      </c>
      <c r="D144" s="3">
        <v>57.114399999900002</v>
      </c>
      <c r="E144" s="3">
        <v>10.7131024875</v>
      </c>
    </row>
    <row r="145" spans="1:5" ht="16.5">
      <c r="A145" s="2" t="s">
        <v>204</v>
      </c>
      <c r="B145" s="2" t="s">
        <v>206</v>
      </c>
      <c r="C145" s="2" t="s">
        <v>122</v>
      </c>
      <c r="D145" s="4">
        <v>57.114399999900002</v>
      </c>
      <c r="E145" s="4">
        <v>10.7131024875</v>
      </c>
    </row>
    <row r="146" spans="1:5" ht="16.5">
      <c r="A146" s="2" t="s">
        <v>204</v>
      </c>
      <c r="B146" s="2" t="s">
        <v>207</v>
      </c>
      <c r="C146" s="2" t="s">
        <v>122</v>
      </c>
      <c r="D146" s="3">
        <v>57.114399999900002</v>
      </c>
      <c r="E146" s="3">
        <v>10.7131024875</v>
      </c>
    </row>
    <row r="147" spans="1:5" ht="16.5">
      <c r="A147" s="2" t="s">
        <v>232</v>
      </c>
      <c r="B147" s="2" t="s">
        <v>233</v>
      </c>
      <c r="C147" s="2" t="s">
        <v>122</v>
      </c>
      <c r="D147" s="4">
        <v>115.58866666660001</v>
      </c>
      <c r="E147" s="4">
        <v>12.1562997245</v>
      </c>
    </row>
    <row r="148" spans="1:5" ht="16.5">
      <c r="A148" s="2" t="s">
        <v>232</v>
      </c>
      <c r="B148" s="2" t="s">
        <v>234</v>
      </c>
      <c r="C148" s="2" t="s">
        <v>122</v>
      </c>
      <c r="D148" s="3">
        <v>115.58866666660001</v>
      </c>
      <c r="E148" s="3">
        <v>12.1562997245</v>
      </c>
    </row>
    <row r="149" spans="1:5" ht="16.5">
      <c r="A149" s="2" t="s">
        <v>232</v>
      </c>
      <c r="B149" s="2" t="s">
        <v>235</v>
      </c>
      <c r="C149" s="2" t="s">
        <v>122</v>
      </c>
      <c r="D149" s="4">
        <v>115.58866666660001</v>
      </c>
      <c r="E149" s="4">
        <v>12.1562997245</v>
      </c>
    </row>
    <row r="150" spans="1:5" ht="16.5">
      <c r="A150" s="2" t="s">
        <v>232</v>
      </c>
      <c r="B150" s="2" t="s">
        <v>236</v>
      </c>
      <c r="C150" s="2" t="s">
        <v>122</v>
      </c>
      <c r="D150" s="3">
        <v>115.58866666660001</v>
      </c>
      <c r="E150" s="3">
        <v>12.1562997245</v>
      </c>
    </row>
    <row r="151" spans="1:5" ht="16.5">
      <c r="A151" s="2" t="s">
        <v>212</v>
      </c>
      <c r="B151" s="2" t="s">
        <v>213</v>
      </c>
      <c r="C151" s="2" t="s">
        <v>122</v>
      </c>
      <c r="D151" s="4">
        <v>157.74453333330001</v>
      </c>
      <c r="E151" s="4">
        <v>10.001114723200001</v>
      </c>
    </row>
    <row r="152" spans="1:5" ht="16.5">
      <c r="A152" s="2" t="s">
        <v>132</v>
      </c>
      <c r="B152" s="2" t="s">
        <v>133</v>
      </c>
      <c r="C152" s="2" t="s">
        <v>122</v>
      </c>
      <c r="D152" s="3">
        <v>451.47573333330001</v>
      </c>
      <c r="E152" s="3">
        <v>8.4257775025000008</v>
      </c>
    </row>
    <row r="153" spans="1:5" ht="16.5">
      <c r="A153" s="2" t="s">
        <v>132</v>
      </c>
      <c r="B153" s="2" t="s">
        <v>135</v>
      </c>
      <c r="C153" s="2" t="s">
        <v>122</v>
      </c>
      <c r="D153" s="4">
        <v>451.47573333330001</v>
      </c>
      <c r="E153" s="4">
        <v>8.4257775025000008</v>
      </c>
    </row>
    <row r="154" spans="1:5" ht="16.5">
      <c r="A154" s="2" t="s">
        <v>132</v>
      </c>
      <c r="B154" s="2" t="s">
        <v>136</v>
      </c>
      <c r="C154" s="2" t="s">
        <v>122</v>
      </c>
      <c r="D154" s="3">
        <v>451.47573333330001</v>
      </c>
      <c r="E154" s="3">
        <v>8.4257775025000008</v>
      </c>
    </row>
    <row r="155" spans="1:5" ht="16.5">
      <c r="A155" s="2" t="s">
        <v>132</v>
      </c>
      <c r="B155" s="2" t="s">
        <v>137</v>
      </c>
      <c r="C155" s="2" t="s">
        <v>122</v>
      </c>
      <c r="D155" s="4">
        <v>451.47573333330001</v>
      </c>
      <c r="E155" s="4">
        <v>8.4257775025000008</v>
      </c>
    </row>
    <row r="156" spans="1:5" ht="16.5">
      <c r="A156" s="2" t="s">
        <v>237</v>
      </c>
      <c r="B156" s="2" t="s">
        <v>238</v>
      </c>
      <c r="C156" s="2" t="s">
        <v>122</v>
      </c>
      <c r="D156" s="3">
        <v>135.9866666666</v>
      </c>
      <c r="E156" s="3">
        <v>12.1562997245</v>
      </c>
    </row>
    <row r="157" spans="1:5" ht="16.5">
      <c r="A157" s="2" t="s">
        <v>237</v>
      </c>
      <c r="B157" s="2" t="s">
        <v>239</v>
      </c>
      <c r="C157" s="2" t="s">
        <v>122</v>
      </c>
      <c r="D157" s="4">
        <v>135.9866666666</v>
      </c>
      <c r="E157" s="4">
        <v>12.1562997245</v>
      </c>
    </row>
    <row r="158" spans="1:5" ht="16.5">
      <c r="A158" s="2" t="s">
        <v>237</v>
      </c>
      <c r="B158" s="2" t="s">
        <v>240</v>
      </c>
      <c r="C158" s="2" t="s">
        <v>122</v>
      </c>
      <c r="D158" s="3">
        <v>135.9866666666</v>
      </c>
      <c r="E158" s="3">
        <v>12.1562997245</v>
      </c>
    </row>
    <row r="159" spans="1:5" ht="16.5">
      <c r="A159" s="2" t="s">
        <v>237</v>
      </c>
      <c r="B159" s="2" t="s">
        <v>241</v>
      </c>
      <c r="C159" s="2" t="s">
        <v>122</v>
      </c>
      <c r="D159" s="4">
        <v>135.9866666666</v>
      </c>
      <c r="E159" s="4">
        <v>12.1562997245</v>
      </c>
    </row>
    <row r="160" spans="1:5" ht="16.5">
      <c r="A160" s="2" t="s">
        <v>237</v>
      </c>
      <c r="B160" s="2" t="s">
        <v>242</v>
      </c>
      <c r="C160" s="2" t="s">
        <v>122</v>
      </c>
      <c r="D160" s="3">
        <v>135.9866666666</v>
      </c>
      <c r="E160" s="3">
        <v>12.1562997245</v>
      </c>
    </row>
    <row r="161" spans="1:5" ht="16.5">
      <c r="A161" s="2" t="s">
        <v>237</v>
      </c>
      <c r="B161" s="2" t="s">
        <v>243</v>
      </c>
      <c r="C161" s="2" t="s">
        <v>122</v>
      </c>
      <c r="D161" s="4">
        <v>135.9866666666</v>
      </c>
      <c r="E161" s="4">
        <v>12.1562997245</v>
      </c>
    </row>
    <row r="162" spans="1:5" ht="16.5">
      <c r="A162" s="2" t="s">
        <v>252</v>
      </c>
      <c r="B162" s="2" t="s">
        <v>254</v>
      </c>
      <c r="C162" s="2" t="s">
        <v>253</v>
      </c>
      <c r="D162" s="3">
        <v>0</v>
      </c>
      <c r="E162" s="3">
        <v>12.775017742999999</v>
      </c>
    </row>
    <row r="163" spans="1:5" ht="16.5">
      <c r="A163" s="2" t="s">
        <v>252</v>
      </c>
      <c r="B163" s="2" t="s">
        <v>255</v>
      </c>
      <c r="C163" s="2" t="s">
        <v>253</v>
      </c>
      <c r="D163" s="4">
        <v>0</v>
      </c>
      <c r="E163" s="4">
        <v>12.775017742999999</v>
      </c>
    </row>
    <row r="164" spans="1:5" ht="16.5">
      <c r="A164" s="2" t="s">
        <v>256</v>
      </c>
      <c r="B164" s="2" t="s">
        <v>257</v>
      </c>
      <c r="C164" s="2" t="s">
        <v>253</v>
      </c>
      <c r="D164" s="3">
        <v>0</v>
      </c>
      <c r="E164" s="3">
        <v>7.8947368421000004</v>
      </c>
    </row>
    <row r="165" spans="1:5" ht="16.5">
      <c r="A165" s="2" t="s">
        <v>256</v>
      </c>
      <c r="B165" s="2" t="s">
        <v>258</v>
      </c>
      <c r="C165" s="2" t="s">
        <v>253</v>
      </c>
      <c r="D165" s="4">
        <v>0</v>
      </c>
      <c r="E165" s="4">
        <v>7.8947368421000004</v>
      </c>
    </row>
    <row r="166" spans="1:5" ht="16.5">
      <c r="A166" s="2" t="s">
        <v>256</v>
      </c>
      <c r="B166" s="2" t="s">
        <v>259</v>
      </c>
      <c r="C166" s="2" t="s">
        <v>253</v>
      </c>
      <c r="D166" s="3">
        <v>0</v>
      </c>
      <c r="E166" s="3">
        <v>7.8947368421000004</v>
      </c>
    </row>
    <row r="167" spans="1:5" ht="16.5">
      <c r="A167" s="2" t="s">
        <v>256</v>
      </c>
      <c r="B167" s="2" t="s">
        <v>260</v>
      </c>
      <c r="C167" s="2" t="s">
        <v>253</v>
      </c>
      <c r="D167" s="4">
        <v>0</v>
      </c>
      <c r="E167" s="4">
        <v>7.8947368421000004</v>
      </c>
    </row>
    <row r="168" spans="1:5" ht="16.5">
      <c r="A168" s="2" t="s">
        <v>256</v>
      </c>
      <c r="B168" s="2" t="s">
        <v>261</v>
      </c>
      <c r="C168" s="2" t="s">
        <v>253</v>
      </c>
      <c r="D168" s="3">
        <v>0</v>
      </c>
      <c r="E168" s="3">
        <v>7.8947368421000004</v>
      </c>
    </row>
    <row r="169" spans="1:5" ht="16.5">
      <c r="A169" s="2" t="s">
        <v>256</v>
      </c>
      <c r="B169" s="2" t="s">
        <v>262</v>
      </c>
      <c r="C169" s="2" t="s">
        <v>253</v>
      </c>
      <c r="D169" s="4">
        <v>0</v>
      </c>
      <c r="E169" s="4">
        <v>7.8947368421000004</v>
      </c>
    </row>
    <row r="170" spans="1:5" ht="16.5">
      <c r="A170" s="2" t="s">
        <v>256</v>
      </c>
      <c r="B170" s="2" t="s">
        <v>263</v>
      </c>
      <c r="C170" s="2" t="s">
        <v>253</v>
      </c>
      <c r="D170" s="3">
        <v>0</v>
      </c>
      <c r="E170" s="3">
        <v>7.8947368421000004</v>
      </c>
    </row>
    <row r="171" spans="1:5" ht="16.5">
      <c r="A171" s="2" t="s">
        <v>256</v>
      </c>
      <c r="B171" s="2" t="s">
        <v>264</v>
      </c>
      <c r="C171" s="2" t="s">
        <v>253</v>
      </c>
      <c r="D171" s="4">
        <v>0</v>
      </c>
      <c r="E171" s="4">
        <v>7.8947368421000004</v>
      </c>
    </row>
    <row r="172" spans="1:5" ht="16.5">
      <c r="A172" s="2" t="s">
        <v>256</v>
      </c>
      <c r="B172" s="2" t="s">
        <v>265</v>
      </c>
      <c r="C172" s="2" t="s">
        <v>253</v>
      </c>
      <c r="D172" s="3">
        <v>0</v>
      </c>
      <c r="E172" s="3">
        <v>7.8947368421000004</v>
      </c>
    </row>
    <row r="173" spans="1:5" ht="16.5">
      <c r="A173" s="2" t="s">
        <v>256</v>
      </c>
      <c r="B173" s="2" t="s">
        <v>266</v>
      </c>
      <c r="C173" s="2" t="s">
        <v>253</v>
      </c>
      <c r="D173" s="4">
        <v>0</v>
      </c>
      <c r="E173" s="4">
        <v>7.8947368421000004</v>
      </c>
    </row>
    <row r="174" spans="1:5" ht="16.5">
      <c r="A174" s="2" t="s">
        <v>256</v>
      </c>
      <c r="B174" s="2" t="s">
        <v>267</v>
      </c>
      <c r="C174" s="2" t="s">
        <v>253</v>
      </c>
      <c r="D174" s="3">
        <v>0</v>
      </c>
      <c r="E174" s="3">
        <v>7.8947368421000004</v>
      </c>
    </row>
    <row r="175" spans="1:5" ht="16.5">
      <c r="A175" s="2" t="s">
        <v>256</v>
      </c>
      <c r="B175" s="2" t="s">
        <v>268</v>
      </c>
      <c r="C175" s="2" t="s">
        <v>253</v>
      </c>
      <c r="D175" s="4">
        <v>0</v>
      </c>
      <c r="E175" s="4">
        <v>7.8947368421000004</v>
      </c>
    </row>
    <row r="176" spans="1:5" ht="16.5">
      <c r="A176" s="2" t="s">
        <v>269</v>
      </c>
      <c r="B176" s="2" t="s">
        <v>270</v>
      </c>
      <c r="C176" s="2" t="s">
        <v>253</v>
      </c>
      <c r="D176" s="3">
        <v>0</v>
      </c>
      <c r="E176" s="3">
        <v>7.8947368421000004</v>
      </c>
    </row>
    <row r="177" spans="1:5" ht="16.5">
      <c r="A177" s="2" t="s">
        <v>271</v>
      </c>
      <c r="B177" s="2" t="s">
        <v>272</v>
      </c>
      <c r="C177" s="2" t="s">
        <v>253</v>
      </c>
      <c r="D177" s="4">
        <v>0</v>
      </c>
      <c r="E177" s="4">
        <v>7.8947368421000004</v>
      </c>
    </row>
    <row r="178" spans="1:5" ht="16.5">
      <c r="A178" s="2" t="s">
        <v>271</v>
      </c>
      <c r="B178" s="2" t="s">
        <v>273</v>
      </c>
      <c r="C178" s="2" t="s">
        <v>253</v>
      </c>
      <c r="D178" s="3">
        <v>0</v>
      </c>
      <c r="E178" s="3">
        <v>7.8947368421000004</v>
      </c>
    </row>
    <row r="179" spans="1:5" ht="16.5">
      <c r="A179" s="2" t="s">
        <v>743</v>
      </c>
      <c r="B179" s="2" t="s">
        <v>743</v>
      </c>
      <c r="C179" s="2" t="s">
        <v>122</v>
      </c>
      <c r="D179" s="4">
        <v>870.31466666666563</v>
      </c>
      <c r="E179" s="4">
        <v>8.211510347152009</v>
      </c>
    </row>
    <row r="180" spans="1:5" ht="16.5">
      <c r="A180" s="2" t="s">
        <v>802</v>
      </c>
      <c r="B180" s="2" t="s">
        <v>740</v>
      </c>
      <c r="C180" s="2" t="s">
        <v>122</v>
      </c>
      <c r="D180" s="3">
        <v>1019.8999999999987</v>
      </c>
      <c r="E180" s="3">
        <v>8.211510347152009</v>
      </c>
    </row>
    <row r="181" spans="1:5" ht="16.5">
      <c r="A181" s="2" t="s">
        <v>802</v>
      </c>
      <c r="B181" s="2" t="s">
        <v>741</v>
      </c>
      <c r="C181" s="2" t="s">
        <v>122</v>
      </c>
      <c r="D181" s="4">
        <v>1019.8999999999987</v>
      </c>
      <c r="E181" s="4">
        <v>8.211510347152009</v>
      </c>
    </row>
    <row r="182" spans="1:5" ht="16.5">
      <c r="A182" s="2" t="s">
        <v>803</v>
      </c>
      <c r="B182" s="2" t="s">
        <v>803</v>
      </c>
      <c r="C182" s="2" t="s">
        <v>804</v>
      </c>
      <c r="D182" s="3">
        <v>543.94666666666603</v>
      </c>
      <c r="E182" s="3">
        <v>10.00026666666667</v>
      </c>
    </row>
    <row r="183" spans="1:5" ht="16.5">
      <c r="A183" s="2" t="s">
        <v>805</v>
      </c>
      <c r="B183" s="2" t="s">
        <v>805</v>
      </c>
      <c r="C183" s="2" t="s">
        <v>804</v>
      </c>
      <c r="D183" s="4">
        <v>543.94666666666603</v>
      </c>
      <c r="E183" s="4">
        <v>10.00026666666667</v>
      </c>
    </row>
    <row r="184" spans="1:5" ht="16.5">
      <c r="C184" s="2" t="s">
        <v>806</v>
      </c>
      <c r="D184" s="7">
        <v>133.26693333333316</v>
      </c>
      <c r="E184" s="7">
        <v>7.4705006442862008</v>
      </c>
    </row>
    <row r="185" spans="1:5" ht="16.5">
      <c r="C185" s="2" t="s">
        <v>807</v>
      </c>
      <c r="D185" s="8">
        <v>720.72933333333242</v>
      </c>
      <c r="E185" s="8">
        <v>8.211510347152009</v>
      </c>
    </row>
    <row r="186" spans="1:5" ht="16.5">
      <c r="C186" s="2" t="s">
        <v>88</v>
      </c>
      <c r="D186" s="7">
        <v>390.12757142857146</v>
      </c>
      <c r="E186" s="7">
        <v>6.2953736263736255</v>
      </c>
    </row>
    <row r="187" spans="1:5" ht="16.5">
      <c r="C187" s="2" t="s">
        <v>808</v>
      </c>
      <c r="D187" s="8">
        <v>390.12757142857146</v>
      </c>
      <c r="E187" s="8">
        <v>8.0092788571428581</v>
      </c>
    </row>
    <row r="188" spans="1:5" ht="16.5">
      <c r="C188" s="2" t="s">
        <v>809</v>
      </c>
      <c r="D188" s="7">
        <v>39.799999999999933</v>
      </c>
      <c r="E188" s="7">
        <v>16.04334412081985</v>
      </c>
    </row>
    <row r="189" spans="1:5" ht="16.5">
      <c r="C189" s="2" t="s">
        <v>810</v>
      </c>
      <c r="D189" s="8">
        <v>0</v>
      </c>
      <c r="E189" s="8">
        <v>11.703125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133D-5848-48D8-8BC5-EF068FBAD914}">
  <dimension ref="A1:F71"/>
  <sheetViews>
    <sheetView workbookViewId="0">
      <selection activeCell="E1" sqref="D1:E1"/>
    </sheetView>
  </sheetViews>
  <sheetFormatPr defaultRowHeight="15"/>
  <cols>
    <col min="1" max="1" width="23" bestFit="1" customWidth="1"/>
    <col min="2" max="2" width="19.28515625" bestFit="1" customWidth="1"/>
    <col min="3" max="3" width="34.5703125" bestFit="1" customWidth="1"/>
    <col min="6" max="6" width="8.7109375" bestFit="1" customWidth="1"/>
  </cols>
  <sheetData>
    <row r="1" spans="1:6" ht="76.5">
      <c r="A1" s="5" t="s">
        <v>792</v>
      </c>
      <c r="B1" s="5" t="s">
        <v>4</v>
      </c>
      <c r="C1" s="5" t="s">
        <v>793</v>
      </c>
      <c r="D1" s="5" t="s">
        <v>811</v>
      </c>
      <c r="E1" s="5" t="s">
        <v>812</v>
      </c>
      <c r="F1" t="s">
        <v>813</v>
      </c>
    </row>
    <row r="2" spans="1:6">
      <c r="A2" s="6" t="s">
        <v>16</v>
      </c>
      <c r="B2" s="6" t="s">
        <v>19</v>
      </c>
      <c r="C2" s="6" t="s">
        <v>18</v>
      </c>
      <c r="D2" s="3">
        <v>4</v>
      </c>
      <c r="E2" s="3">
        <v>4</v>
      </c>
      <c r="F2" t="s">
        <v>15</v>
      </c>
    </row>
    <row r="3" spans="1:6">
      <c r="A3" s="6" t="s">
        <v>16</v>
      </c>
      <c r="B3" s="6" t="s">
        <v>22</v>
      </c>
      <c r="C3" s="6" t="s">
        <v>18</v>
      </c>
      <c r="D3" s="4">
        <v>4</v>
      </c>
      <c r="E3" s="4">
        <v>4</v>
      </c>
      <c r="F3" t="s">
        <v>15</v>
      </c>
    </row>
    <row r="4" spans="1:6">
      <c r="A4" s="6" t="s">
        <v>16</v>
      </c>
      <c r="B4" s="6" t="s">
        <v>23</v>
      </c>
      <c r="C4" s="6" t="s">
        <v>18</v>
      </c>
      <c r="D4" s="3">
        <v>4</v>
      </c>
      <c r="E4" s="3">
        <v>4</v>
      </c>
      <c r="F4" t="s">
        <v>15</v>
      </c>
    </row>
    <row r="5" spans="1:6">
      <c r="A5" s="6" t="s">
        <v>16</v>
      </c>
      <c r="B5" s="6" t="s">
        <v>24</v>
      </c>
      <c r="C5" s="6" t="s">
        <v>18</v>
      </c>
      <c r="D5" s="4">
        <v>4</v>
      </c>
      <c r="E5" s="4">
        <v>4</v>
      </c>
      <c r="F5" t="s">
        <v>15</v>
      </c>
    </row>
    <row r="6" spans="1:6">
      <c r="A6" s="6" t="s">
        <v>37</v>
      </c>
      <c r="B6" s="6" t="s">
        <v>38</v>
      </c>
      <c r="C6" s="6" t="s">
        <v>18</v>
      </c>
      <c r="D6" s="3">
        <v>4</v>
      </c>
      <c r="E6" s="3">
        <v>4</v>
      </c>
      <c r="F6" t="s">
        <v>15</v>
      </c>
    </row>
    <row r="7" spans="1:6">
      <c r="A7" s="6" t="s">
        <v>37</v>
      </c>
      <c r="B7" s="6" t="s">
        <v>41</v>
      </c>
      <c r="C7" s="6" t="s">
        <v>18</v>
      </c>
      <c r="D7" s="4">
        <v>4</v>
      </c>
      <c r="E7" s="4">
        <v>4</v>
      </c>
      <c r="F7" t="s">
        <v>15</v>
      </c>
    </row>
    <row r="8" spans="1:6">
      <c r="A8" s="6" t="s">
        <v>42</v>
      </c>
      <c r="B8" s="6" t="s">
        <v>44</v>
      </c>
      <c r="C8" s="6" t="s">
        <v>18</v>
      </c>
      <c r="D8" s="3">
        <v>4</v>
      </c>
      <c r="E8" s="3">
        <v>4</v>
      </c>
      <c r="F8" t="s">
        <v>15</v>
      </c>
    </row>
    <row r="9" spans="1:6">
      <c r="A9" s="6" t="s">
        <v>42</v>
      </c>
      <c r="B9" s="6" t="s">
        <v>45</v>
      </c>
      <c r="C9" s="6" t="s">
        <v>18</v>
      </c>
      <c r="D9" s="4">
        <v>4</v>
      </c>
      <c r="E9" s="4">
        <v>4</v>
      </c>
      <c r="F9" t="s">
        <v>15</v>
      </c>
    </row>
    <row r="10" spans="1:6">
      <c r="A10" s="6" t="s">
        <v>25</v>
      </c>
      <c r="B10" s="6" t="s">
        <v>26</v>
      </c>
      <c r="C10" s="6" t="s">
        <v>18</v>
      </c>
      <c r="D10" s="3">
        <v>5</v>
      </c>
      <c r="E10" s="3">
        <v>5</v>
      </c>
      <c r="F10" t="s">
        <v>15</v>
      </c>
    </row>
    <row r="11" spans="1:6">
      <c r="A11" s="6" t="s">
        <v>25</v>
      </c>
      <c r="B11" s="6" t="s">
        <v>28</v>
      </c>
      <c r="C11" s="6" t="s">
        <v>18</v>
      </c>
      <c r="D11" s="4">
        <v>5</v>
      </c>
      <c r="E11" s="4">
        <v>5</v>
      </c>
      <c r="F11" t="s">
        <v>15</v>
      </c>
    </row>
    <row r="12" spans="1:6">
      <c r="A12" s="6" t="s">
        <v>25</v>
      </c>
      <c r="B12" s="6" t="s">
        <v>29</v>
      </c>
      <c r="C12" s="6" t="s">
        <v>18</v>
      </c>
      <c r="D12" s="3">
        <v>5</v>
      </c>
      <c r="E12" s="3">
        <v>5</v>
      </c>
      <c r="F12" t="s">
        <v>15</v>
      </c>
    </row>
    <row r="13" spans="1:6">
      <c r="A13" s="6" t="s">
        <v>25</v>
      </c>
      <c r="B13" s="6" t="s">
        <v>30</v>
      </c>
      <c r="C13" s="6" t="s">
        <v>18</v>
      </c>
      <c r="D13" s="4">
        <v>5</v>
      </c>
      <c r="E13" s="4">
        <v>5</v>
      </c>
      <c r="F13" t="s">
        <v>15</v>
      </c>
    </row>
    <row r="14" spans="1:6">
      <c r="A14" s="6" t="s">
        <v>46</v>
      </c>
      <c r="B14" s="6" t="s">
        <v>47</v>
      </c>
      <c r="C14" s="6" t="s">
        <v>18</v>
      </c>
      <c r="D14" s="3">
        <v>5</v>
      </c>
      <c r="E14" s="3">
        <v>5</v>
      </c>
      <c r="F14" t="s">
        <v>15</v>
      </c>
    </row>
    <row r="15" spans="1:6">
      <c r="A15" s="6" t="s">
        <v>46</v>
      </c>
      <c r="B15" s="6" t="s">
        <v>49</v>
      </c>
      <c r="C15" s="6" t="s">
        <v>18</v>
      </c>
      <c r="D15" s="4">
        <v>5</v>
      </c>
      <c r="E15" s="4">
        <v>5</v>
      </c>
      <c r="F15" t="s">
        <v>15</v>
      </c>
    </row>
    <row r="16" spans="1:6">
      <c r="A16" s="6" t="s">
        <v>46</v>
      </c>
      <c r="B16" s="6" t="s">
        <v>50</v>
      </c>
      <c r="C16" s="6" t="s">
        <v>18</v>
      </c>
      <c r="D16" s="3">
        <v>5</v>
      </c>
      <c r="E16" s="3">
        <v>5</v>
      </c>
      <c r="F16" t="s">
        <v>15</v>
      </c>
    </row>
    <row r="17" spans="1:6">
      <c r="A17" s="6" t="s">
        <v>46</v>
      </c>
      <c r="B17" s="6" t="s">
        <v>51</v>
      </c>
      <c r="C17" s="6" t="s">
        <v>18</v>
      </c>
      <c r="D17" s="4">
        <v>5</v>
      </c>
      <c r="E17" s="4">
        <v>5</v>
      </c>
      <c r="F17" t="s">
        <v>15</v>
      </c>
    </row>
    <row r="18" spans="1:6">
      <c r="A18" s="6" t="s">
        <v>46</v>
      </c>
      <c r="B18" s="6" t="s">
        <v>52</v>
      </c>
      <c r="C18" s="6" t="s">
        <v>18</v>
      </c>
      <c r="D18" s="3">
        <v>5</v>
      </c>
      <c r="E18" s="3">
        <v>5</v>
      </c>
      <c r="F18" t="s">
        <v>15</v>
      </c>
    </row>
    <row r="19" spans="1:6">
      <c r="A19" s="6" t="s">
        <v>46</v>
      </c>
      <c r="B19" s="6" t="s">
        <v>53</v>
      </c>
      <c r="C19" s="6" t="s">
        <v>18</v>
      </c>
      <c r="D19" s="4">
        <v>5</v>
      </c>
      <c r="E19" s="4">
        <v>5</v>
      </c>
      <c r="F19" t="s">
        <v>15</v>
      </c>
    </row>
    <row r="20" spans="1:6">
      <c r="A20" s="6" t="s">
        <v>54</v>
      </c>
      <c r="B20" s="6" t="s">
        <v>55</v>
      </c>
      <c r="C20" s="6" t="s">
        <v>18</v>
      </c>
      <c r="D20" s="3">
        <v>8</v>
      </c>
      <c r="E20" s="3">
        <v>8</v>
      </c>
      <c r="F20" t="s">
        <v>15</v>
      </c>
    </row>
    <row r="21" spans="1:6">
      <c r="A21" s="6" t="s">
        <v>57</v>
      </c>
      <c r="B21" s="6" t="s">
        <v>58</v>
      </c>
      <c r="C21" s="6" t="s">
        <v>18</v>
      </c>
      <c r="D21" s="4">
        <v>5</v>
      </c>
      <c r="E21" s="4">
        <v>5</v>
      </c>
      <c r="F21" t="s">
        <v>15</v>
      </c>
    </row>
    <row r="22" spans="1:6">
      <c r="A22" s="6" t="s">
        <v>57</v>
      </c>
      <c r="B22" s="6" t="s">
        <v>59</v>
      </c>
      <c r="C22" s="6" t="s">
        <v>18</v>
      </c>
      <c r="D22" s="3">
        <v>5</v>
      </c>
      <c r="E22" s="3">
        <v>5</v>
      </c>
      <c r="F22" t="s">
        <v>15</v>
      </c>
    </row>
    <row r="23" spans="1:6">
      <c r="A23" s="6" t="s">
        <v>31</v>
      </c>
      <c r="B23" s="6" t="s">
        <v>32</v>
      </c>
      <c r="C23" s="6" t="s">
        <v>18</v>
      </c>
      <c r="D23" s="4">
        <v>3</v>
      </c>
      <c r="E23" s="4">
        <v>3</v>
      </c>
      <c r="F23" t="s">
        <v>15</v>
      </c>
    </row>
    <row r="24" spans="1:6">
      <c r="A24" s="6" t="s">
        <v>31</v>
      </c>
      <c r="B24" s="6" t="s">
        <v>33</v>
      </c>
      <c r="C24" s="6" t="s">
        <v>18</v>
      </c>
      <c r="D24" s="3">
        <v>3</v>
      </c>
      <c r="E24" s="3">
        <v>3</v>
      </c>
      <c r="F24" t="s">
        <v>15</v>
      </c>
    </row>
    <row r="25" spans="1:6">
      <c r="A25" s="6" t="s">
        <v>60</v>
      </c>
      <c r="B25" s="6" t="s">
        <v>61</v>
      </c>
      <c r="C25" s="6" t="s">
        <v>18</v>
      </c>
      <c r="D25" s="4">
        <v>4</v>
      </c>
      <c r="E25" s="4">
        <v>4</v>
      </c>
      <c r="F25" t="s">
        <v>15</v>
      </c>
    </row>
    <row r="26" spans="1:6">
      <c r="A26" s="6" t="s">
        <v>60</v>
      </c>
      <c r="B26" s="6" t="s">
        <v>62</v>
      </c>
      <c r="C26" s="6" t="s">
        <v>18</v>
      </c>
      <c r="D26" s="3">
        <v>4</v>
      </c>
      <c r="E26" s="3">
        <v>4</v>
      </c>
      <c r="F26" t="s">
        <v>15</v>
      </c>
    </row>
    <row r="27" spans="1:6">
      <c r="A27" s="6" t="s">
        <v>60</v>
      </c>
      <c r="B27" s="6" t="s">
        <v>63</v>
      </c>
      <c r="C27" s="6" t="s">
        <v>18</v>
      </c>
      <c r="D27" s="4">
        <v>4</v>
      </c>
      <c r="E27" s="4">
        <v>4</v>
      </c>
      <c r="F27" t="s">
        <v>15</v>
      </c>
    </row>
    <row r="28" spans="1:6">
      <c r="A28" s="6" t="s">
        <v>60</v>
      </c>
      <c r="B28" s="6" t="s">
        <v>64</v>
      </c>
      <c r="C28" s="6" t="s">
        <v>18</v>
      </c>
      <c r="D28" s="3">
        <v>4</v>
      </c>
      <c r="E28" s="3">
        <v>4</v>
      </c>
      <c r="F28" t="s">
        <v>15</v>
      </c>
    </row>
    <row r="29" spans="1:6">
      <c r="A29" s="6" t="s">
        <v>65</v>
      </c>
      <c r="B29" s="6" t="s">
        <v>66</v>
      </c>
      <c r="C29" s="6" t="s">
        <v>18</v>
      </c>
      <c r="D29" s="4">
        <v>4</v>
      </c>
      <c r="E29" s="4">
        <v>4</v>
      </c>
      <c r="F29" t="s">
        <v>15</v>
      </c>
    </row>
    <row r="30" spans="1:6">
      <c r="A30" s="6" t="s">
        <v>65</v>
      </c>
      <c r="B30" s="6" t="s">
        <v>67</v>
      </c>
      <c r="C30" s="6" t="s">
        <v>18</v>
      </c>
      <c r="D30" s="3">
        <v>4</v>
      </c>
      <c r="E30" s="3">
        <v>4</v>
      </c>
      <c r="F30" t="s">
        <v>15</v>
      </c>
    </row>
    <row r="31" spans="1:6">
      <c r="A31" s="6" t="s">
        <v>65</v>
      </c>
      <c r="B31" s="6" t="s">
        <v>68</v>
      </c>
      <c r="C31" s="6" t="s">
        <v>18</v>
      </c>
      <c r="D31" s="4">
        <v>4</v>
      </c>
      <c r="E31" s="4">
        <v>4</v>
      </c>
      <c r="F31" t="s">
        <v>15</v>
      </c>
    </row>
    <row r="32" spans="1:6">
      <c r="A32" s="6" t="s">
        <v>65</v>
      </c>
      <c r="B32" s="6" t="s">
        <v>69</v>
      </c>
      <c r="C32" s="6" t="s">
        <v>18</v>
      </c>
      <c r="D32" s="3">
        <v>4</v>
      </c>
      <c r="E32" s="3">
        <v>4</v>
      </c>
      <c r="F32" t="s">
        <v>15</v>
      </c>
    </row>
    <row r="33" spans="1:6">
      <c r="A33" s="6" t="s">
        <v>70</v>
      </c>
      <c r="B33" s="6" t="s">
        <v>71</v>
      </c>
      <c r="C33" s="6" t="s">
        <v>18</v>
      </c>
      <c r="D33" s="4">
        <v>4</v>
      </c>
      <c r="E33" s="4">
        <v>4</v>
      </c>
      <c r="F33" t="s">
        <v>15</v>
      </c>
    </row>
    <row r="34" spans="1:6">
      <c r="A34" s="6" t="s">
        <v>34</v>
      </c>
      <c r="B34" s="6" t="s">
        <v>35</v>
      </c>
      <c r="C34" s="6" t="s">
        <v>18</v>
      </c>
      <c r="D34" s="3">
        <v>6</v>
      </c>
      <c r="E34" s="3">
        <v>6</v>
      </c>
      <c r="F34" t="s">
        <v>15</v>
      </c>
    </row>
    <row r="35" spans="1:6">
      <c r="A35" s="6" t="s">
        <v>34</v>
      </c>
      <c r="B35" s="6" t="s">
        <v>36</v>
      </c>
      <c r="C35" s="6" t="s">
        <v>18</v>
      </c>
      <c r="D35" s="4">
        <v>6</v>
      </c>
      <c r="E35" s="4">
        <v>6</v>
      </c>
      <c r="F35" t="s">
        <v>15</v>
      </c>
    </row>
    <row r="36" spans="1:6">
      <c r="A36" s="6" t="s">
        <v>72</v>
      </c>
      <c r="B36" s="6" t="s">
        <v>74</v>
      </c>
      <c r="C36" s="6" t="s">
        <v>73</v>
      </c>
      <c r="D36" s="3">
        <v>5</v>
      </c>
      <c r="E36" s="3">
        <v>5</v>
      </c>
      <c r="F36" t="s">
        <v>15</v>
      </c>
    </row>
    <row r="37" spans="1:6">
      <c r="A37" s="6" t="s">
        <v>72</v>
      </c>
      <c r="B37" s="6" t="s">
        <v>76</v>
      </c>
      <c r="C37" s="6" t="s">
        <v>73</v>
      </c>
      <c r="D37" s="4">
        <v>5</v>
      </c>
      <c r="E37" s="4">
        <v>5</v>
      </c>
      <c r="F37" t="s">
        <v>15</v>
      </c>
    </row>
    <row r="38" spans="1:6">
      <c r="A38" s="6" t="s">
        <v>72</v>
      </c>
      <c r="B38" s="6" t="s">
        <v>77</v>
      </c>
      <c r="C38" s="6" t="s">
        <v>73</v>
      </c>
      <c r="D38" s="3">
        <v>5</v>
      </c>
      <c r="E38" s="3">
        <v>5</v>
      </c>
      <c r="F38" t="s">
        <v>15</v>
      </c>
    </row>
    <row r="39" spans="1:6">
      <c r="A39" s="6" t="s">
        <v>72</v>
      </c>
      <c r="B39" s="6" t="s">
        <v>78</v>
      </c>
      <c r="C39" s="6" t="s">
        <v>73</v>
      </c>
      <c r="D39" s="4">
        <v>5</v>
      </c>
      <c r="E39" s="4">
        <v>5</v>
      </c>
      <c r="F39" t="s">
        <v>15</v>
      </c>
    </row>
    <row r="40" spans="1:6">
      <c r="A40" s="6" t="s">
        <v>79</v>
      </c>
      <c r="B40" s="6" t="s">
        <v>80</v>
      </c>
      <c r="C40" s="6" t="s">
        <v>73</v>
      </c>
      <c r="D40" s="3">
        <v>10</v>
      </c>
      <c r="E40" s="3">
        <v>10</v>
      </c>
      <c r="F40" t="s">
        <v>15</v>
      </c>
    </row>
    <row r="41" spans="1:6">
      <c r="A41" s="6" t="s">
        <v>79</v>
      </c>
      <c r="B41" s="6" t="s">
        <v>81</v>
      </c>
      <c r="C41" s="6" t="s">
        <v>73</v>
      </c>
      <c r="D41" s="4">
        <v>10</v>
      </c>
      <c r="E41" s="4">
        <v>10</v>
      </c>
      <c r="F41" t="s">
        <v>15</v>
      </c>
    </row>
    <row r="42" spans="1:6">
      <c r="A42" s="6" t="s">
        <v>82</v>
      </c>
      <c r="B42" s="6" t="s">
        <v>83</v>
      </c>
      <c r="C42" s="6" t="s">
        <v>73</v>
      </c>
      <c r="D42" s="3">
        <v>3</v>
      </c>
      <c r="E42" s="3">
        <v>3</v>
      </c>
      <c r="F42" t="s">
        <v>15</v>
      </c>
    </row>
    <row r="43" spans="1:6">
      <c r="A43" s="6" t="s">
        <v>82</v>
      </c>
      <c r="B43" s="6" t="s">
        <v>84</v>
      </c>
      <c r="C43" s="6" t="s">
        <v>73</v>
      </c>
      <c r="D43" s="4">
        <v>3</v>
      </c>
      <c r="E43" s="4">
        <v>3</v>
      </c>
      <c r="F43" t="s">
        <v>15</v>
      </c>
    </row>
    <row r="44" spans="1:6">
      <c r="A44" s="6" t="s">
        <v>82</v>
      </c>
      <c r="B44" s="6" t="s">
        <v>85</v>
      </c>
      <c r="C44" s="6" t="s">
        <v>73</v>
      </c>
      <c r="D44" s="3">
        <v>3</v>
      </c>
      <c r="E44" s="3">
        <v>3</v>
      </c>
      <c r="F44" t="s">
        <v>15</v>
      </c>
    </row>
    <row r="45" spans="1:6">
      <c r="A45" s="6" t="s">
        <v>82</v>
      </c>
      <c r="B45" s="6" t="s">
        <v>86</v>
      </c>
      <c r="C45" s="6" t="s">
        <v>73</v>
      </c>
      <c r="D45" s="4">
        <v>3</v>
      </c>
      <c r="E45" s="4">
        <v>3</v>
      </c>
      <c r="F45" t="s">
        <v>15</v>
      </c>
    </row>
    <row r="46" spans="1:6">
      <c r="A46" s="6" t="s">
        <v>100</v>
      </c>
      <c r="B46" s="6" t="s">
        <v>101</v>
      </c>
      <c r="C46" s="6" t="s">
        <v>88</v>
      </c>
      <c r="D46" s="3">
        <v>17</v>
      </c>
      <c r="E46" s="3">
        <v>17</v>
      </c>
      <c r="F46" t="s">
        <v>15</v>
      </c>
    </row>
    <row r="47" spans="1:6">
      <c r="A47" s="6" t="s">
        <v>87</v>
      </c>
      <c r="B47" s="6" t="s">
        <v>90</v>
      </c>
      <c r="C47" s="6" t="s">
        <v>88</v>
      </c>
      <c r="D47" s="4">
        <v>8</v>
      </c>
      <c r="E47" s="4">
        <v>8</v>
      </c>
      <c r="F47" t="s">
        <v>15</v>
      </c>
    </row>
    <row r="48" spans="1:6">
      <c r="A48" s="6" t="s">
        <v>106</v>
      </c>
      <c r="B48" s="6" t="s">
        <v>107</v>
      </c>
      <c r="C48" s="6" t="s">
        <v>88</v>
      </c>
      <c r="D48" s="3">
        <v>10</v>
      </c>
      <c r="E48" s="3">
        <v>10</v>
      </c>
      <c r="F48" t="s">
        <v>15</v>
      </c>
    </row>
    <row r="49" spans="1:6">
      <c r="A49" s="6" t="s">
        <v>814</v>
      </c>
      <c r="B49" s="6" t="s">
        <v>92</v>
      </c>
      <c r="C49" s="6" t="s">
        <v>797</v>
      </c>
      <c r="D49" s="4">
        <v>1</v>
      </c>
      <c r="E49" s="4">
        <v>1</v>
      </c>
      <c r="F49" t="s">
        <v>15</v>
      </c>
    </row>
    <row r="50" spans="1:6">
      <c r="A50" s="6" t="s">
        <v>814</v>
      </c>
      <c r="B50" s="6" t="s">
        <v>93</v>
      </c>
      <c r="C50" s="6" t="s">
        <v>797</v>
      </c>
      <c r="D50" s="3">
        <v>1</v>
      </c>
      <c r="E50" s="3">
        <v>1</v>
      </c>
      <c r="F50" t="s">
        <v>15</v>
      </c>
    </row>
    <row r="51" spans="1:6">
      <c r="A51" s="6" t="s">
        <v>95</v>
      </c>
      <c r="B51" s="6" t="s">
        <v>96</v>
      </c>
      <c r="C51" s="6" t="s">
        <v>797</v>
      </c>
      <c r="D51" s="4">
        <v>2</v>
      </c>
      <c r="E51" s="4">
        <v>2</v>
      </c>
      <c r="F51" t="s">
        <v>15</v>
      </c>
    </row>
    <row r="52" spans="1:6">
      <c r="A52" s="6" t="s">
        <v>95</v>
      </c>
      <c r="B52" s="6" t="s">
        <v>97</v>
      </c>
      <c r="C52" s="6" t="s">
        <v>797</v>
      </c>
      <c r="D52" s="3">
        <v>2</v>
      </c>
      <c r="E52" s="3">
        <v>2</v>
      </c>
      <c r="F52" t="s">
        <v>15</v>
      </c>
    </row>
    <row r="53" spans="1:6">
      <c r="A53" s="6" t="s">
        <v>95</v>
      </c>
      <c r="B53" s="6" t="s">
        <v>98</v>
      </c>
      <c r="C53" s="6" t="s">
        <v>797</v>
      </c>
      <c r="D53" s="4">
        <v>2</v>
      </c>
      <c r="E53" s="4">
        <v>2</v>
      </c>
      <c r="F53" t="s">
        <v>15</v>
      </c>
    </row>
    <row r="54" spans="1:6">
      <c r="A54" s="6" t="s">
        <v>108</v>
      </c>
      <c r="B54" s="6" t="s">
        <v>109</v>
      </c>
      <c r="C54" s="6" t="s">
        <v>797</v>
      </c>
      <c r="D54" s="3">
        <v>2.67</v>
      </c>
      <c r="E54" s="3">
        <v>2.67</v>
      </c>
      <c r="F54" t="s">
        <v>15</v>
      </c>
    </row>
    <row r="55" spans="1:6">
      <c r="A55" s="6" t="s">
        <v>113</v>
      </c>
      <c r="B55" s="6" t="s">
        <v>114</v>
      </c>
      <c r="C55" s="6" t="s">
        <v>797</v>
      </c>
      <c r="D55" s="4">
        <v>3</v>
      </c>
      <c r="E55" s="4">
        <v>3</v>
      </c>
      <c r="F55" t="s">
        <v>15</v>
      </c>
    </row>
    <row r="56" spans="1:6">
      <c r="A56" s="6" t="s">
        <v>113</v>
      </c>
      <c r="B56" s="6" t="s">
        <v>115</v>
      </c>
      <c r="C56" s="6" t="s">
        <v>797</v>
      </c>
      <c r="D56" s="3">
        <v>3</v>
      </c>
      <c r="E56" s="3">
        <v>3</v>
      </c>
      <c r="F56" t="s">
        <v>15</v>
      </c>
    </row>
    <row r="57" spans="1:6">
      <c r="A57" s="6" t="s">
        <v>815</v>
      </c>
      <c r="B57" s="6" t="s">
        <v>118</v>
      </c>
      <c r="C57" s="6" t="s">
        <v>797</v>
      </c>
      <c r="D57" s="4">
        <v>6</v>
      </c>
      <c r="E57" s="4">
        <v>6</v>
      </c>
      <c r="F57" t="s">
        <v>15</v>
      </c>
    </row>
    <row r="58" spans="1:6">
      <c r="A58" s="6" t="s">
        <v>102</v>
      </c>
      <c r="B58" s="6" t="s">
        <v>103</v>
      </c>
      <c r="C58" s="6" t="s">
        <v>797</v>
      </c>
      <c r="D58" s="3">
        <v>5.7</v>
      </c>
      <c r="E58" s="3">
        <v>5.7</v>
      </c>
      <c r="F58" t="s">
        <v>15</v>
      </c>
    </row>
    <row r="59" spans="1:6">
      <c r="A59" s="6" t="s">
        <v>250</v>
      </c>
      <c r="B59" s="6" t="s">
        <v>251</v>
      </c>
      <c r="C59" s="6" t="s">
        <v>245</v>
      </c>
      <c r="D59" s="4">
        <v>5.6</v>
      </c>
      <c r="E59" s="4">
        <v>5.6</v>
      </c>
      <c r="F59" t="s">
        <v>15</v>
      </c>
    </row>
    <row r="60" spans="1:6">
      <c r="A60" s="6" t="s">
        <v>244</v>
      </c>
      <c r="B60" s="6" t="s">
        <v>246</v>
      </c>
      <c r="C60" s="6" t="s">
        <v>245</v>
      </c>
      <c r="D60" s="3">
        <v>5</v>
      </c>
      <c r="E60" s="3">
        <v>5</v>
      </c>
      <c r="F60" t="s">
        <v>15</v>
      </c>
    </row>
    <row r="61" spans="1:6">
      <c r="A61" s="6" t="s">
        <v>244</v>
      </c>
      <c r="B61" s="6" t="s">
        <v>247</v>
      </c>
      <c r="C61" s="6" t="s">
        <v>245</v>
      </c>
      <c r="D61" s="4">
        <v>5</v>
      </c>
      <c r="E61" s="4">
        <v>5</v>
      </c>
      <c r="F61" t="s">
        <v>15</v>
      </c>
    </row>
    <row r="62" spans="1:6">
      <c r="A62" s="6" t="s">
        <v>244</v>
      </c>
      <c r="B62" s="6" t="s">
        <v>248</v>
      </c>
      <c r="C62" s="6" t="s">
        <v>245</v>
      </c>
      <c r="D62" s="3">
        <v>5</v>
      </c>
      <c r="E62" s="3">
        <v>5</v>
      </c>
      <c r="F62" t="s">
        <v>15</v>
      </c>
    </row>
    <row r="63" spans="1:6">
      <c r="A63" s="6" t="s">
        <v>244</v>
      </c>
      <c r="B63" s="6" t="s">
        <v>249</v>
      </c>
      <c r="C63" s="6" t="s">
        <v>245</v>
      </c>
      <c r="D63" s="4">
        <v>5</v>
      </c>
      <c r="E63" s="4">
        <v>5</v>
      </c>
      <c r="F63" t="s">
        <v>15</v>
      </c>
    </row>
    <row r="64" spans="1:6">
      <c r="A64" s="6" t="s">
        <v>803</v>
      </c>
      <c r="B64" s="6" t="s">
        <v>803</v>
      </c>
      <c r="C64" s="6" t="s">
        <v>804</v>
      </c>
      <c r="D64" s="3">
        <v>22</v>
      </c>
      <c r="E64" s="3">
        <v>22</v>
      </c>
      <c r="F64" t="s">
        <v>15</v>
      </c>
    </row>
    <row r="65" spans="1:6">
      <c r="A65" s="6" t="s">
        <v>805</v>
      </c>
      <c r="B65" s="6" t="s">
        <v>805</v>
      </c>
      <c r="C65" s="6" t="s">
        <v>804</v>
      </c>
      <c r="D65" s="4">
        <v>22</v>
      </c>
      <c r="E65" s="4">
        <v>22</v>
      </c>
      <c r="F65" t="s">
        <v>15</v>
      </c>
    </row>
    <row r="66" spans="1:6" ht="16.5">
      <c r="C66" s="2" t="s">
        <v>806</v>
      </c>
      <c r="D66" s="3">
        <v>22</v>
      </c>
      <c r="E66" s="3">
        <v>22</v>
      </c>
      <c r="F66" t="s">
        <v>816</v>
      </c>
    </row>
    <row r="67" spans="1:6" ht="16.5">
      <c r="C67" s="2" t="s">
        <v>807</v>
      </c>
      <c r="D67" s="4">
        <v>22</v>
      </c>
      <c r="E67" s="4">
        <v>22</v>
      </c>
      <c r="F67" t="s">
        <v>816</v>
      </c>
    </row>
    <row r="68" spans="1:6" ht="16.5">
      <c r="C68" s="2" t="s">
        <v>88</v>
      </c>
      <c r="D68" s="3">
        <v>22</v>
      </c>
      <c r="E68" s="3">
        <v>22</v>
      </c>
      <c r="F68" t="s">
        <v>816</v>
      </c>
    </row>
    <row r="69" spans="1:6" ht="16.5">
      <c r="C69" s="2" t="s">
        <v>808</v>
      </c>
      <c r="D69" s="4">
        <v>22</v>
      </c>
      <c r="E69" s="4">
        <v>22</v>
      </c>
      <c r="F69" t="s">
        <v>816</v>
      </c>
    </row>
    <row r="70" spans="1:6" ht="16.5">
      <c r="C70" s="2" t="s">
        <v>809</v>
      </c>
      <c r="D70" s="3">
        <v>1</v>
      </c>
      <c r="E70" s="3">
        <v>1</v>
      </c>
      <c r="F70" t="s">
        <v>816</v>
      </c>
    </row>
    <row r="71" spans="1:6" ht="16.5">
      <c r="C71" s="2" t="s">
        <v>810</v>
      </c>
      <c r="D71" s="4">
        <v>12.48</v>
      </c>
      <c r="E71" s="4">
        <v>12.48</v>
      </c>
      <c r="F71" t="s">
        <v>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77C3-C78D-4D2A-9B2A-2580B54D6ED4}">
  <dimension ref="A1:D26"/>
  <sheetViews>
    <sheetView workbookViewId="0">
      <selection activeCell="A12" sqref="A12"/>
    </sheetView>
  </sheetViews>
  <sheetFormatPr defaultRowHeight="15"/>
  <cols>
    <col min="1" max="1" width="22.7109375" bestFit="1" customWidth="1"/>
    <col min="2" max="2" width="12.140625" bestFit="1" customWidth="1"/>
    <col min="3" max="3" width="25.28515625" bestFit="1" customWidth="1"/>
  </cols>
  <sheetData>
    <row r="1" spans="1:4" ht="60.75">
      <c r="A1" s="5" t="s">
        <v>792</v>
      </c>
      <c r="B1" s="5" t="s">
        <v>4</v>
      </c>
      <c r="C1" s="5" t="s">
        <v>793</v>
      </c>
      <c r="D1" s="5" t="s">
        <v>817</v>
      </c>
    </row>
    <row r="2" spans="1:4">
      <c r="A2" s="6" t="s">
        <v>814</v>
      </c>
      <c r="B2" s="6" t="s">
        <v>92</v>
      </c>
      <c r="C2" s="6" t="s">
        <v>797</v>
      </c>
      <c r="D2" s="3">
        <v>20</v>
      </c>
    </row>
    <row r="3" spans="1:4">
      <c r="A3" s="6" t="s">
        <v>814</v>
      </c>
      <c r="B3" s="6" t="s">
        <v>93</v>
      </c>
      <c r="C3" s="6" t="s">
        <v>797</v>
      </c>
      <c r="D3" s="4">
        <v>20</v>
      </c>
    </row>
    <row r="4" spans="1:4">
      <c r="A4" s="6" t="s">
        <v>814</v>
      </c>
      <c r="B4" s="6" t="s">
        <v>94</v>
      </c>
      <c r="C4" s="6" t="s">
        <v>798</v>
      </c>
      <c r="D4" s="3">
        <v>13.1</v>
      </c>
    </row>
    <row r="5" spans="1:4">
      <c r="A5" s="6" t="s">
        <v>95</v>
      </c>
      <c r="B5" s="6" t="s">
        <v>96</v>
      </c>
      <c r="C5" s="6" t="s">
        <v>797</v>
      </c>
      <c r="D5" s="4">
        <v>58.3</v>
      </c>
    </row>
    <row r="6" spans="1:4">
      <c r="A6" s="6" t="s">
        <v>95</v>
      </c>
      <c r="B6" s="6" t="s">
        <v>97</v>
      </c>
      <c r="C6" s="6" t="s">
        <v>797</v>
      </c>
      <c r="D6" s="3">
        <v>58.3</v>
      </c>
    </row>
    <row r="7" spans="1:4">
      <c r="A7" s="6" t="s">
        <v>95</v>
      </c>
      <c r="B7" s="6" t="s">
        <v>98</v>
      </c>
      <c r="C7" s="6" t="s">
        <v>797</v>
      </c>
      <c r="D7" s="4">
        <v>58.3</v>
      </c>
    </row>
    <row r="8" spans="1:4">
      <c r="A8" s="6" t="s">
        <v>95</v>
      </c>
      <c r="B8" s="6" t="s">
        <v>99</v>
      </c>
      <c r="C8" s="6" t="s">
        <v>798</v>
      </c>
      <c r="D8" s="3">
        <v>38.9</v>
      </c>
    </row>
    <row r="9" spans="1:4">
      <c r="A9" s="6" t="s">
        <v>250</v>
      </c>
      <c r="B9" s="6" t="s">
        <v>251</v>
      </c>
      <c r="C9" s="6" t="s">
        <v>245</v>
      </c>
      <c r="D9" s="4">
        <v>100</v>
      </c>
    </row>
    <row r="10" spans="1:4">
      <c r="A10" s="6" t="s">
        <v>108</v>
      </c>
      <c r="B10" s="6" t="s">
        <v>109</v>
      </c>
      <c r="C10" s="6" t="s">
        <v>797</v>
      </c>
      <c r="D10" s="3">
        <v>90</v>
      </c>
    </row>
    <row r="11" spans="1:4">
      <c r="A11" s="6" t="s">
        <v>108</v>
      </c>
      <c r="B11" s="6" t="s">
        <v>112</v>
      </c>
      <c r="C11" s="6" t="s">
        <v>798</v>
      </c>
      <c r="D11" s="4">
        <v>20</v>
      </c>
    </row>
    <row r="12" spans="1:4">
      <c r="A12" s="6" t="s">
        <v>113</v>
      </c>
      <c r="B12" s="6" t="s">
        <v>114</v>
      </c>
      <c r="C12" s="6" t="s">
        <v>797</v>
      </c>
      <c r="D12" s="3">
        <v>60</v>
      </c>
    </row>
    <row r="13" spans="1:4">
      <c r="A13" s="6" t="s">
        <v>113</v>
      </c>
      <c r="B13" s="6" t="s">
        <v>115</v>
      </c>
      <c r="C13" s="6" t="s">
        <v>797</v>
      </c>
      <c r="D13" s="4">
        <v>60</v>
      </c>
    </row>
    <row r="14" spans="1:4">
      <c r="A14" s="6" t="s">
        <v>113</v>
      </c>
      <c r="B14" s="6" t="s">
        <v>116</v>
      </c>
      <c r="C14" s="6" t="s">
        <v>798</v>
      </c>
      <c r="D14" s="3">
        <v>42</v>
      </c>
    </row>
    <row r="15" spans="1:4">
      <c r="A15" s="6" t="s">
        <v>192</v>
      </c>
      <c r="B15" s="6" t="s">
        <v>197</v>
      </c>
      <c r="C15" s="6" t="s">
        <v>122</v>
      </c>
      <c r="D15" s="4">
        <v>73.5</v>
      </c>
    </row>
    <row r="16" spans="1:4">
      <c r="A16" s="6" t="s">
        <v>100</v>
      </c>
      <c r="B16" s="6" t="s">
        <v>101</v>
      </c>
      <c r="C16" s="6" t="s">
        <v>88</v>
      </c>
      <c r="D16" s="3">
        <v>95</v>
      </c>
    </row>
    <row r="17" spans="1:4">
      <c r="A17" s="6" t="s">
        <v>87</v>
      </c>
      <c r="B17" s="6" t="s">
        <v>90</v>
      </c>
      <c r="C17" s="6" t="s">
        <v>88</v>
      </c>
      <c r="D17" s="4">
        <v>190</v>
      </c>
    </row>
    <row r="18" spans="1:4">
      <c r="A18" s="6" t="s">
        <v>244</v>
      </c>
      <c r="B18" s="6" t="s">
        <v>246</v>
      </c>
      <c r="C18" s="6" t="s">
        <v>245</v>
      </c>
      <c r="D18" s="3">
        <v>40</v>
      </c>
    </row>
    <row r="19" spans="1:4">
      <c r="A19" s="6" t="s">
        <v>244</v>
      </c>
      <c r="B19" s="6" t="s">
        <v>247</v>
      </c>
      <c r="C19" s="6" t="s">
        <v>245</v>
      </c>
      <c r="D19" s="4">
        <v>40</v>
      </c>
    </row>
    <row r="20" spans="1:4">
      <c r="A20" s="6" t="s">
        <v>244</v>
      </c>
      <c r="B20" s="6" t="s">
        <v>248</v>
      </c>
      <c r="C20" s="6" t="s">
        <v>245</v>
      </c>
      <c r="D20" s="3">
        <v>40</v>
      </c>
    </row>
    <row r="21" spans="1:4">
      <c r="A21" s="6" t="s">
        <v>244</v>
      </c>
      <c r="B21" s="6" t="s">
        <v>249</v>
      </c>
      <c r="C21" s="6" t="s">
        <v>245</v>
      </c>
      <c r="D21" s="4">
        <v>40</v>
      </c>
    </row>
    <row r="22" spans="1:4">
      <c r="A22" s="6" t="s">
        <v>815</v>
      </c>
      <c r="B22" s="6" t="s">
        <v>118</v>
      </c>
      <c r="C22" s="6" t="s">
        <v>797</v>
      </c>
      <c r="D22" s="3">
        <v>70.8</v>
      </c>
    </row>
    <row r="23" spans="1:4">
      <c r="A23" s="6" t="s">
        <v>815</v>
      </c>
      <c r="B23" s="6" t="s">
        <v>120</v>
      </c>
      <c r="C23" s="6" t="s">
        <v>798</v>
      </c>
      <c r="D23" s="4">
        <v>41.4</v>
      </c>
    </row>
    <row r="24" spans="1:4">
      <c r="A24" s="6" t="s">
        <v>102</v>
      </c>
      <c r="B24" s="6" t="s">
        <v>103</v>
      </c>
      <c r="C24" s="6" t="s">
        <v>797</v>
      </c>
      <c r="D24" s="3">
        <v>83</v>
      </c>
    </row>
    <row r="25" spans="1:4">
      <c r="A25" s="6" t="s">
        <v>102</v>
      </c>
      <c r="B25" s="6" t="s">
        <v>105</v>
      </c>
      <c r="C25" s="6" t="s">
        <v>798</v>
      </c>
      <c r="D25" s="4">
        <v>57</v>
      </c>
    </row>
    <row r="26" spans="1:4">
      <c r="A26" s="6" t="s">
        <v>106</v>
      </c>
      <c r="B26" s="6" t="s">
        <v>107</v>
      </c>
      <c r="C26" s="6" t="s">
        <v>88</v>
      </c>
      <c r="D26" s="3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9B61-675A-475A-9C2D-D8D1C688038C}">
  <dimension ref="A1:C45"/>
  <sheetViews>
    <sheetView workbookViewId="0">
      <selection activeCell="C1" sqref="C1"/>
    </sheetView>
  </sheetViews>
  <sheetFormatPr defaultRowHeight="15"/>
  <cols>
    <col min="1" max="1" width="23" bestFit="1" customWidth="1"/>
    <col min="2" max="2" width="10.5703125" bestFit="1" customWidth="1"/>
  </cols>
  <sheetData>
    <row r="1" spans="1:3" ht="60.75">
      <c r="A1" s="5" t="s">
        <v>792</v>
      </c>
      <c r="B1" s="5" t="s">
        <v>4</v>
      </c>
      <c r="C1" s="5" t="s">
        <v>818</v>
      </c>
    </row>
    <row r="2" spans="1:3">
      <c r="A2" s="6" t="s">
        <v>16</v>
      </c>
      <c r="B2" s="6" t="s">
        <v>19</v>
      </c>
      <c r="C2" s="9">
        <v>250</v>
      </c>
    </row>
    <row r="3" spans="1:3">
      <c r="A3" s="6" t="s">
        <v>16</v>
      </c>
      <c r="B3" s="6" t="s">
        <v>22</v>
      </c>
      <c r="C3" s="10">
        <v>250</v>
      </c>
    </row>
    <row r="4" spans="1:3">
      <c r="A4" s="6" t="s">
        <v>16</v>
      </c>
      <c r="B4" s="6" t="s">
        <v>23</v>
      </c>
      <c r="C4" s="9">
        <v>250</v>
      </c>
    </row>
    <row r="5" spans="1:3">
      <c r="A5" s="6" t="s">
        <v>16</v>
      </c>
      <c r="B5" s="6" t="s">
        <v>24</v>
      </c>
      <c r="C5" s="10">
        <v>250</v>
      </c>
    </row>
    <row r="6" spans="1:3">
      <c r="A6" s="6" t="s">
        <v>25</v>
      </c>
      <c r="B6" s="6" t="s">
        <v>26</v>
      </c>
      <c r="C6" s="11">
        <v>210</v>
      </c>
    </row>
    <row r="7" spans="1:3">
      <c r="A7" s="6" t="s">
        <v>25</v>
      </c>
      <c r="B7" s="6" t="s">
        <v>28</v>
      </c>
      <c r="C7" s="12">
        <v>210</v>
      </c>
    </row>
    <row r="8" spans="1:3">
      <c r="A8" s="6" t="s">
        <v>25</v>
      </c>
      <c r="B8" s="6" t="s">
        <v>29</v>
      </c>
      <c r="C8" s="11">
        <v>210</v>
      </c>
    </row>
    <row r="9" spans="1:3">
      <c r="A9" s="6" t="s">
        <v>25</v>
      </c>
      <c r="B9" s="6" t="s">
        <v>30</v>
      </c>
      <c r="C9" s="12">
        <v>210</v>
      </c>
    </row>
    <row r="10" spans="1:3">
      <c r="A10" s="6" t="s">
        <v>31</v>
      </c>
      <c r="B10" s="6" t="s">
        <v>32</v>
      </c>
      <c r="C10" s="9">
        <v>270</v>
      </c>
    </row>
    <row r="11" spans="1:3">
      <c r="A11" s="6" t="s">
        <v>31</v>
      </c>
      <c r="B11" s="6" t="s">
        <v>33</v>
      </c>
      <c r="C11" s="10">
        <v>270</v>
      </c>
    </row>
    <row r="12" spans="1:3">
      <c r="A12" s="6" t="s">
        <v>34</v>
      </c>
      <c r="B12" s="6" t="s">
        <v>35</v>
      </c>
      <c r="C12" s="9">
        <v>250</v>
      </c>
    </row>
    <row r="13" spans="1:3">
      <c r="A13" s="6" t="s">
        <v>34</v>
      </c>
      <c r="B13" s="6" t="s">
        <v>36</v>
      </c>
      <c r="C13" s="10">
        <v>250</v>
      </c>
    </row>
    <row r="14" spans="1:3">
      <c r="A14" s="6" t="s">
        <v>37</v>
      </c>
      <c r="B14" s="6" t="s">
        <v>38</v>
      </c>
      <c r="C14" s="9">
        <v>155</v>
      </c>
    </row>
    <row r="15" spans="1:3">
      <c r="A15" s="6" t="s">
        <v>37</v>
      </c>
      <c r="B15" s="6" t="s">
        <v>41</v>
      </c>
      <c r="C15" s="10">
        <v>155</v>
      </c>
    </row>
    <row r="16" spans="1:3">
      <c r="A16" s="6" t="s">
        <v>42</v>
      </c>
      <c r="B16" s="6" t="s">
        <v>44</v>
      </c>
      <c r="C16" s="9">
        <v>180</v>
      </c>
    </row>
    <row r="17" spans="1:3">
      <c r="A17" s="6" t="s">
        <v>42</v>
      </c>
      <c r="B17" s="6" t="s">
        <v>45</v>
      </c>
      <c r="C17" s="10">
        <v>180</v>
      </c>
    </row>
    <row r="18" spans="1:3">
      <c r="A18" s="6" t="s">
        <v>46</v>
      </c>
      <c r="B18" s="6" t="s">
        <v>47</v>
      </c>
      <c r="C18" s="9">
        <v>110</v>
      </c>
    </row>
    <row r="19" spans="1:3">
      <c r="A19" s="6" t="s">
        <v>46</v>
      </c>
      <c r="B19" s="6" t="s">
        <v>49</v>
      </c>
      <c r="C19" s="10">
        <v>110</v>
      </c>
    </row>
    <row r="20" spans="1:3">
      <c r="A20" s="6" t="s">
        <v>46</v>
      </c>
      <c r="B20" s="6" t="s">
        <v>50</v>
      </c>
      <c r="C20" s="9">
        <v>110</v>
      </c>
    </row>
    <row r="21" spans="1:3">
      <c r="A21" s="6" t="s">
        <v>46</v>
      </c>
      <c r="B21" s="6" t="s">
        <v>51</v>
      </c>
      <c r="C21" s="10">
        <v>110</v>
      </c>
    </row>
    <row r="22" spans="1:3">
      <c r="A22" s="6" t="s">
        <v>46</v>
      </c>
      <c r="B22" s="6" t="s">
        <v>52</v>
      </c>
      <c r="C22" s="9">
        <v>110</v>
      </c>
    </row>
    <row r="23" spans="1:3">
      <c r="A23" s="6" t="s">
        <v>46</v>
      </c>
      <c r="B23" s="6" t="s">
        <v>53</v>
      </c>
      <c r="C23" s="10">
        <v>110</v>
      </c>
    </row>
    <row r="24" spans="1:3">
      <c r="A24" s="6" t="s">
        <v>54</v>
      </c>
      <c r="B24" s="6" t="s">
        <v>55</v>
      </c>
      <c r="C24" s="9">
        <v>330</v>
      </c>
    </row>
    <row r="25" spans="1:3">
      <c r="A25" s="6" t="s">
        <v>57</v>
      </c>
      <c r="B25" s="6" t="s">
        <v>58</v>
      </c>
      <c r="C25" s="10">
        <v>200</v>
      </c>
    </row>
    <row r="26" spans="1:3">
      <c r="A26" s="6" t="s">
        <v>57</v>
      </c>
      <c r="B26" s="6" t="s">
        <v>59</v>
      </c>
      <c r="C26" s="9">
        <v>200</v>
      </c>
    </row>
    <row r="27" spans="1:3">
      <c r="A27" s="6" t="s">
        <v>60</v>
      </c>
      <c r="B27" s="6" t="s">
        <v>61</v>
      </c>
      <c r="C27" s="10">
        <v>140</v>
      </c>
    </row>
    <row r="28" spans="1:3">
      <c r="A28" s="6" t="s">
        <v>60</v>
      </c>
      <c r="B28" s="6" t="s">
        <v>62</v>
      </c>
      <c r="C28" s="9">
        <v>140</v>
      </c>
    </row>
    <row r="29" spans="1:3">
      <c r="A29" s="6" t="s">
        <v>60</v>
      </c>
      <c r="B29" s="6" t="s">
        <v>63</v>
      </c>
      <c r="C29" s="10">
        <v>140</v>
      </c>
    </row>
    <row r="30" spans="1:3">
      <c r="A30" s="6" t="s">
        <v>60</v>
      </c>
      <c r="B30" s="6" t="s">
        <v>64</v>
      </c>
      <c r="C30" s="9">
        <v>140</v>
      </c>
    </row>
    <row r="31" spans="1:3">
      <c r="A31" s="6" t="s">
        <v>65</v>
      </c>
      <c r="B31" s="6" t="s">
        <v>66</v>
      </c>
      <c r="C31" s="10">
        <v>140</v>
      </c>
    </row>
    <row r="32" spans="1:3">
      <c r="A32" s="6" t="s">
        <v>65</v>
      </c>
      <c r="B32" s="6" t="s">
        <v>67</v>
      </c>
      <c r="C32" s="9">
        <v>140</v>
      </c>
    </row>
    <row r="33" spans="1:3">
      <c r="A33" s="6" t="s">
        <v>65</v>
      </c>
      <c r="B33" s="6" t="s">
        <v>68</v>
      </c>
      <c r="C33" s="10">
        <v>140</v>
      </c>
    </row>
    <row r="34" spans="1:3">
      <c r="A34" s="6" t="s">
        <v>65</v>
      </c>
      <c r="B34" s="6" t="s">
        <v>69</v>
      </c>
      <c r="C34" s="9">
        <v>140</v>
      </c>
    </row>
    <row r="35" spans="1:3">
      <c r="A35" s="6" t="s">
        <v>70</v>
      </c>
      <c r="B35" s="6" t="s">
        <v>71</v>
      </c>
      <c r="C35" s="10">
        <v>180</v>
      </c>
    </row>
    <row r="36" spans="1:3">
      <c r="A36" s="6" t="s">
        <v>79</v>
      </c>
      <c r="B36" s="6" t="s">
        <v>80</v>
      </c>
      <c r="C36" s="9">
        <v>320</v>
      </c>
    </row>
    <row r="37" spans="1:3">
      <c r="A37" s="6" t="s">
        <v>79</v>
      </c>
      <c r="B37" s="6" t="s">
        <v>81</v>
      </c>
      <c r="C37" s="10">
        <v>320</v>
      </c>
    </row>
    <row r="38" spans="1:3">
      <c r="A38" s="6" t="s">
        <v>72</v>
      </c>
      <c r="B38" s="6" t="s">
        <v>74</v>
      </c>
      <c r="C38" s="9">
        <v>300</v>
      </c>
    </row>
    <row r="39" spans="1:3">
      <c r="A39" s="6" t="s">
        <v>72</v>
      </c>
      <c r="B39" s="6" t="s">
        <v>76</v>
      </c>
      <c r="C39" s="10">
        <v>300</v>
      </c>
    </row>
    <row r="40" spans="1:3">
      <c r="A40" s="6" t="s">
        <v>72</v>
      </c>
      <c r="B40" s="6" t="s">
        <v>77</v>
      </c>
      <c r="C40" s="9">
        <v>300</v>
      </c>
    </row>
    <row r="41" spans="1:3">
      <c r="A41" s="6" t="s">
        <v>72</v>
      </c>
      <c r="B41" s="6" t="s">
        <v>78</v>
      </c>
      <c r="C41" s="10">
        <v>300</v>
      </c>
    </row>
    <row r="42" spans="1:3">
      <c r="A42" s="6" t="s">
        <v>82</v>
      </c>
      <c r="B42" s="6" t="s">
        <v>83</v>
      </c>
      <c r="C42" s="9">
        <v>200</v>
      </c>
    </row>
    <row r="43" spans="1:3">
      <c r="A43" s="6" t="s">
        <v>82</v>
      </c>
      <c r="B43" s="6" t="s">
        <v>84</v>
      </c>
      <c r="C43" s="10">
        <v>200</v>
      </c>
    </row>
    <row r="44" spans="1:3">
      <c r="A44" s="6" t="s">
        <v>82</v>
      </c>
      <c r="B44" s="6" t="s">
        <v>85</v>
      </c>
      <c r="C44" s="9">
        <v>200</v>
      </c>
    </row>
    <row r="45" spans="1:3">
      <c r="A45" s="6" t="s">
        <v>82</v>
      </c>
      <c r="B45" s="6" t="s">
        <v>86</v>
      </c>
      <c r="C45" s="10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3126-1A38-45DC-845F-CB5BECA8741B}">
  <dimension ref="A1:I773"/>
  <sheetViews>
    <sheetView topLeftCell="B207" workbookViewId="0">
      <selection activeCell="C235" sqref="C235"/>
    </sheetView>
  </sheetViews>
  <sheetFormatPr defaultRowHeight="15"/>
  <cols>
    <col min="1" max="1" width="10.5703125" bestFit="1" customWidth="1"/>
    <col min="2" max="2" width="55.85546875" bestFit="1" customWidth="1"/>
    <col min="3" max="4" width="55.85546875" customWidth="1"/>
    <col min="5" max="5" width="39.28515625" bestFit="1" customWidth="1"/>
    <col min="6" max="6" width="6.7109375" bestFit="1" customWidth="1"/>
    <col min="7" max="7" width="6.7109375" customWidth="1"/>
    <col min="8" max="8" width="8.42578125" bestFit="1" customWidth="1"/>
    <col min="9" max="9" width="18.42578125" bestFit="1" customWidth="1"/>
  </cols>
  <sheetData>
    <row r="1" spans="1:9" ht="15" customHeight="1">
      <c r="A1" t="s">
        <v>813</v>
      </c>
      <c r="B1" t="s">
        <v>819</v>
      </c>
      <c r="C1" t="s">
        <v>820</v>
      </c>
      <c r="D1" t="s">
        <v>821</v>
      </c>
      <c r="E1" t="s">
        <v>4</v>
      </c>
      <c r="F1" t="s">
        <v>822</v>
      </c>
      <c r="G1" s="26" t="s">
        <v>823</v>
      </c>
      <c r="H1" t="s">
        <v>824</v>
      </c>
      <c r="I1" t="s">
        <v>825</v>
      </c>
    </row>
    <row r="2" spans="1:9" ht="15" customHeight="1">
      <c r="A2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13">
        <v>630</v>
      </c>
    </row>
    <row r="3" spans="1:9" ht="15" customHeight="1">
      <c r="A3" t="s">
        <v>15</v>
      </c>
      <c r="B3" s="6" t="s">
        <v>16</v>
      </c>
      <c r="C3" s="6" t="s">
        <v>17</v>
      </c>
      <c r="D3" s="6" t="s">
        <v>18</v>
      </c>
      <c r="E3" s="6" t="s">
        <v>22</v>
      </c>
      <c r="F3" s="6" t="s">
        <v>20</v>
      </c>
      <c r="G3" s="6" t="s">
        <v>21</v>
      </c>
      <c r="H3" s="14">
        <v>655</v>
      </c>
    </row>
    <row r="4" spans="1:9">
      <c r="A4" t="s">
        <v>15</v>
      </c>
      <c r="B4" s="6" t="s">
        <v>16</v>
      </c>
      <c r="C4" s="6" t="s">
        <v>17</v>
      </c>
      <c r="D4" s="6" t="s">
        <v>18</v>
      </c>
      <c r="E4" s="6" t="s">
        <v>23</v>
      </c>
      <c r="F4" s="6" t="s">
        <v>20</v>
      </c>
      <c r="G4" s="6" t="s">
        <v>21</v>
      </c>
      <c r="H4" s="13">
        <v>655</v>
      </c>
    </row>
    <row r="5" spans="1:9" ht="15" customHeight="1">
      <c r="A5" t="s">
        <v>15</v>
      </c>
      <c r="B5" s="6" t="s">
        <v>16</v>
      </c>
      <c r="C5" s="6" t="s">
        <v>17</v>
      </c>
      <c r="D5" s="6" t="s">
        <v>18</v>
      </c>
      <c r="E5" s="6" t="s">
        <v>24</v>
      </c>
      <c r="F5" s="6" t="s">
        <v>20</v>
      </c>
      <c r="G5" s="6" t="s">
        <v>21</v>
      </c>
      <c r="H5" s="14">
        <v>655</v>
      </c>
    </row>
    <row r="6" spans="1:9" ht="15" customHeight="1">
      <c r="A6" t="s">
        <v>15</v>
      </c>
      <c r="B6" s="6" t="s">
        <v>25</v>
      </c>
      <c r="C6" s="6" t="s">
        <v>17</v>
      </c>
      <c r="D6" s="6" t="s">
        <v>18</v>
      </c>
      <c r="E6" s="6" t="s">
        <v>26</v>
      </c>
      <c r="F6" s="6" t="s">
        <v>20</v>
      </c>
      <c r="G6" s="6" t="s">
        <v>27</v>
      </c>
      <c r="H6" s="13">
        <v>680</v>
      </c>
    </row>
    <row r="7" spans="1:9">
      <c r="A7" t="s">
        <v>15</v>
      </c>
      <c r="B7" s="6" t="s">
        <v>25</v>
      </c>
      <c r="C7" s="6" t="s">
        <v>17</v>
      </c>
      <c r="D7" s="6" t="s">
        <v>18</v>
      </c>
      <c r="E7" s="6" t="s">
        <v>28</v>
      </c>
      <c r="F7" s="6" t="s">
        <v>20</v>
      </c>
      <c r="G7" s="6" t="s">
        <v>27</v>
      </c>
      <c r="H7" s="14">
        <v>680</v>
      </c>
    </row>
    <row r="8" spans="1:9">
      <c r="A8" t="s">
        <v>15</v>
      </c>
      <c r="B8" s="6" t="s">
        <v>25</v>
      </c>
      <c r="C8" s="6" t="s">
        <v>17</v>
      </c>
      <c r="D8" s="6" t="s">
        <v>18</v>
      </c>
      <c r="E8" s="6" t="s">
        <v>29</v>
      </c>
      <c r="F8" s="6" t="s">
        <v>20</v>
      </c>
      <c r="G8" s="6" t="s">
        <v>27</v>
      </c>
      <c r="H8" s="13">
        <v>660</v>
      </c>
    </row>
    <row r="9" spans="1:9">
      <c r="A9" t="s">
        <v>15</v>
      </c>
      <c r="B9" s="6" t="s">
        <v>25</v>
      </c>
      <c r="C9" s="6" t="s">
        <v>17</v>
      </c>
      <c r="D9" s="6" t="s">
        <v>18</v>
      </c>
      <c r="E9" s="6" t="s">
        <v>30</v>
      </c>
      <c r="F9" s="6" t="s">
        <v>20</v>
      </c>
      <c r="G9" s="6" t="s">
        <v>27</v>
      </c>
      <c r="H9" s="14">
        <v>660</v>
      </c>
    </row>
    <row r="10" spans="1:9">
      <c r="A10" t="s">
        <v>15</v>
      </c>
      <c r="B10" s="6" t="s">
        <v>31</v>
      </c>
      <c r="C10" s="6" t="s">
        <v>17</v>
      </c>
      <c r="D10" s="6" t="s">
        <v>18</v>
      </c>
      <c r="E10" s="6" t="s">
        <v>32</v>
      </c>
      <c r="F10" s="6" t="s">
        <v>20</v>
      </c>
      <c r="G10" s="6" t="s">
        <v>21</v>
      </c>
      <c r="H10" s="13">
        <v>705</v>
      </c>
    </row>
    <row r="11" spans="1:9">
      <c r="A11" t="s">
        <v>15</v>
      </c>
      <c r="B11" s="6" t="s">
        <v>31</v>
      </c>
      <c r="C11" s="6" t="s">
        <v>17</v>
      </c>
      <c r="D11" s="6" t="s">
        <v>18</v>
      </c>
      <c r="E11" s="6" t="s">
        <v>33</v>
      </c>
      <c r="F11" s="6" t="s">
        <v>20</v>
      </c>
      <c r="G11" s="6" t="s">
        <v>21</v>
      </c>
      <c r="H11" s="14">
        <v>675</v>
      </c>
    </row>
    <row r="12" spans="1:9">
      <c r="A12" t="s">
        <v>15</v>
      </c>
      <c r="B12" s="6" t="s">
        <v>34</v>
      </c>
      <c r="C12" s="6" t="s">
        <v>17</v>
      </c>
      <c r="D12" s="6" t="s">
        <v>18</v>
      </c>
      <c r="E12" s="6" t="s">
        <v>35</v>
      </c>
      <c r="F12" s="6" t="s">
        <v>20</v>
      </c>
      <c r="G12" s="6" t="s">
        <v>27</v>
      </c>
      <c r="H12" s="13">
        <v>660</v>
      </c>
    </row>
    <row r="13" spans="1:9">
      <c r="A13" t="s">
        <v>15</v>
      </c>
      <c r="B13" s="6" t="s">
        <v>34</v>
      </c>
      <c r="C13" s="6" t="s">
        <v>17</v>
      </c>
      <c r="D13" s="6" t="s">
        <v>18</v>
      </c>
      <c r="E13" s="6" t="s">
        <v>36</v>
      </c>
      <c r="F13" s="6" t="s">
        <v>20</v>
      </c>
      <c r="G13" s="6" t="s">
        <v>27</v>
      </c>
      <c r="H13" s="14">
        <v>660</v>
      </c>
    </row>
    <row r="14" spans="1:9">
      <c r="A14" t="s">
        <v>15</v>
      </c>
      <c r="B14" s="6" t="s">
        <v>37</v>
      </c>
      <c r="C14" s="6" t="s">
        <v>17</v>
      </c>
      <c r="D14" s="6" t="s">
        <v>18</v>
      </c>
      <c r="E14" s="6" t="s">
        <v>38</v>
      </c>
      <c r="F14" s="6" t="s">
        <v>39</v>
      </c>
      <c r="G14" s="6" t="s">
        <v>40</v>
      </c>
      <c r="H14" s="13">
        <v>350</v>
      </c>
    </row>
    <row r="15" spans="1:9">
      <c r="A15" t="s">
        <v>15</v>
      </c>
      <c r="B15" s="6" t="s">
        <v>37</v>
      </c>
      <c r="C15" s="6" t="s">
        <v>17</v>
      </c>
      <c r="D15" s="6" t="s">
        <v>18</v>
      </c>
      <c r="E15" s="6" t="s">
        <v>41</v>
      </c>
      <c r="F15" s="6" t="s">
        <v>39</v>
      </c>
      <c r="G15" s="6" t="s">
        <v>40</v>
      </c>
      <c r="H15" s="14">
        <v>350</v>
      </c>
    </row>
    <row r="16" spans="1:9">
      <c r="A16" t="s">
        <v>15</v>
      </c>
      <c r="B16" s="6" t="s">
        <v>42</v>
      </c>
      <c r="C16" s="6" t="s">
        <v>43</v>
      </c>
      <c r="D16" s="6" t="s">
        <v>18</v>
      </c>
      <c r="E16" s="6" t="s">
        <v>44</v>
      </c>
      <c r="F16" s="6" t="s">
        <v>39</v>
      </c>
      <c r="G16" s="6" t="s">
        <v>40</v>
      </c>
      <c r="H16" s="13">
        <v>300</v>
      </c>
    </row>
    <row r="17" spans="1:8">
      <c r="A17" t="s">
        <v>15</v>
      </c>
      <c r="B17" s="6" t="s">
        <v>42</v>
      </c>
      <c r="C17" s="6" t="s">
        <v>43</v>
      </c>
      <c r="D17" s="6" t="s">
        <v>18</v>
      </c>
      <c r="E17" s="6" t="s">
        <v>45</v>
      </c>
      <c r="F17" s="6" t="s">
        <v>39</v>
      </c>
      <c r="G17" s="6" t="s">
        <v>40</v>
      </c>
      <c r="H17" s="14">
        <v>350</v>
      </c>
    </row>
    <row r="18" spans="1:8">
      <c r="A18" t="s">
        <v>15</v>
      </c>
      <c r="B18" s="6" t="s">
        <v>46</v>
      </c>
      <c r="C18" s="6" t="s">
        <v>17</v>
      </c>
      <c r="D18" s="6" t="s">
        <v>18</v>
      </c>
      <c r="E18" s="6" t="s">
        <v>47</v>
      </c>
      <c r="F18" s="6" t="s">
        <v>39</v>
      </c>
      <c r="G18" s="6" t="s">
        <v>48</v>
      </c>
      <c r="H18" s="13">
        <v>280</v>
      </c>
    </row>
    <row r="19" spans="1:8">
      <c r="A19" t="s">
        <v>15</v>
      </c>
      <c r="B19" s="6" t="s">
        <v>46</v>
      </c>
      <c r="C19" s="6" t="s">
        <v>17</v>
      </c>
      <c r="D19" s="6" t="s">
        <v>18</v>
      </c>
      <c r="E19" s="6" t="s">
        <v>49</v>
      </c>
      <c r="F19" s="6" t="s">
        <v>39</v>
      </c>
      <c r="G19" s="6" t="s">
        <v>48</v>
      </c>
      <c r="H19" s="14">
        <v>280</v>
      </c>
    </row>
    <row r="20" spans="1:8">
      <c r="A20" t="s">
        <v>15</v>
      </c>
      <c r="B20" s="6" t="s">
        <v>46</v>
      </c>
      <c r="C20" s="6" t="s">
        <v>17</v>
      </c>
      <c r="D20" s="6" t="s">
        <v>18</v>
      </c>
      <c r="E20" s="6" t="s">
        <v>50</v>
      </c>
      <c r="F20" s="6" t="s">
        <v>39</v>
      </c>
      <c r="G20" s="6" t="s">
        <v>48</v>
      </c>
      <c r="H20" s="13">
        <v>280</v>
      </c>
    </row>
    <row r="21" spans="1:8">
      <c r="A21" t="s">
        <v>15</v>
      </c>
      <c r="B21" s="6" t="s">
        <v>46</v>
      </c>
      <c r="C21" s="6" t="s">
        <v>17</v>
      </c>
      <c r="D21" s="6" t="s">
        <v>18</v>
      </c>
      <c r="E21" s="6" t="s">
        <v>51</v>
      </c>
      <c r="F21" s="6" t="s">
        <v>39</v>
      </c>
      <c r="G21" s="6" t="s">
        <v>48</v>
      </c>
      <c r="H21" s="14">
        <v>280</v>
      </c>
    </row>
    <row r="22" spans="1:8">
      <c r="A22" t="s">
        <v>15</v>
      </c>
      <c r="B22" s="6" t="s">
        <v>46</v>
      </c>
      <c r="C22" s="6" t="s">
        <v>17</v>
      </c>
      <c r="D22" s="6" t="s">
        <v>18</v>
      </c>
      <c r="E22" s="6" t="s">
        <v>52</v>
      </c>
      <c r="F22" s="6" t="s">
        <v>39</v>
      </c>
      <c r="G22" s="6" t="s">
        <v>48</v>
      </c>
      <c r="H22" s="13">
        <v>280</v>
      </c>
    </row>
    <row r="23" spans="1:8">
      <c r="A23" t="s">
        <v>15</v>
      </c>
      <c r="B23" s="6" t="s">
        <v>46</v>
      </c>
      <c r="C23" s="6" t="s">
        <v>17</v>
      </c>
      <c r="D23" s="6" t="s">
        <v>18</v>
      </c>
      <c r="E23" s="6" t="s">
        <v>53</v>
      </c>
      <c r="F23" s="6" t="s">
        <v>39</v>
      </c>
      <c r="G23" s="6" t="s">
        <v>48</v>
      </c>
      <c r="H23" s="14">
        <v>280</v>
      </c>
    </row>
    <row r="24" spans="1:8">
      <c r="A24" t="s">
        <v>15</v>
      </c>
      <c r="B24" s="6" t="s">
        <v>54</v>
      </c>
      <c r="C24" s="6" t="s">
        <v>43</v>
      </c>
      <c r="D24" s="6" t="s">
        <v>18</v>
      </c>
      <c r="E24" s="6" t="s">
        <v>55</v>
      </c>
      <c r="F24" s="6" t="s">
        <v>39</v>
      </c>
      <c r="G24" s="6" t="s">
        <v>56</v>
      </c>
      <c r="H24" s="13">
        <v>710</v>
      </c>
    </row>
    <row r="25" spans="1:8">
      <c r="A25" t="s">
        <v>15</v>
      </c>
      <c r="B25" s="6" t="s">
        <v>57</v>
      </c>
      <c r="C25" s="6" t="s">
        <v>43</v>
      </c>
      <c r="D25" s="6" t="s">
        <v>18</v>
      </c>
      <c r="E25" s="6" t="s">
        <v>58</v>
      </c>
      <c r="F25" s="6" t="s">
        <v>39</v>
      </c>
      <c r="G25" s="6" t="s">
        <v>56</v>
      </c>
      <c r="H25" s="14">
        <v>335</v>
      </c>
    </row>
    <row r="26" spans="1:8">
      <c r="A26" t="s">
        <v>15</v>
      </c>
      <c r="B26" s="6" t="s">
        <v>57</v>
      </c>
      <c r="C26" s="6" t="s">
        <v>43</v>
      </c>
      <c r="D26" s="6" t="s">
        <v>18</v>
      </c>
      <c r="E26" s="6" t="s">
        <v>59</v>
      </c>
      <c r="F26" s="6" t="s">
        <v>39</v>
      </c>
      <c r="G26" s="6" t="s">
        <v>56</v>
      </c>
      <c r="H26" s="13">
        <v>335</v>
      </c>
    </row>
    <row r="27" spans="1:8">
      <c r="A27" t="s">
        <v>15</v>
      </c>
      <c r="B27" s="6" t="s">
        <v>60</v>
      </c>
      <c r="C27" s="6" t="s">
        <v>17</v>
      </c>
      <c r="D27" s="6" t="s">
        <v>18</v>
      </c>
      <c r="E27" s="6" t="s">
        <v>61</v>
      </c>
      <c r="F27" s="6" t="s">
        <v>39</v>
      </c>
      <c r="G27" s="6" t="s">
        <v>40</v>
      </c>
      <c r="H27" s="14">
        <v>365</v>
      </c>
    </row>
    <row r="28" spans="1:8">
      <c r="A28" t="s">
        <v>15</v>
      </c>
      <c r="B28" s="6" t="s">
        <v>60</v>
      </c>
      <c r="C28" s="6" t="s">
        <v>17</v>
      </c>
      <c r="D28" s="6" t="s">
        <v>18</v>
      </c>
      <c r="E28" s="6" t="s">
        <v>62</v>
      </c>
      <c r="F28" s="6" t="s">
        <v>39</v>
      </c>
      <c r="G28" s="6" t="s">
        <v>40</v>
      </c>
      <c r="H28" s="13">
        <v>365</v>
      </c>
    </row>
    <row r="29" spans="1:8">
      <c r="A29" t="s">
        <v>15</v>
      </c>
      <c r="B29" s="6" t="s">
        <v>60</v>
      </c>
      <c r="C29" s="6" t="s">
        <v>17</v>
      </c>
      <c r="D29" s="6" t="s">
        <v>18</v>
      </c>
      <c r="E29" s="6" t="s">
        <v>63</v>
      </c>
      <c r="F29" s="6" t="s">
        <v>39</v>
      </c>
      <c r="G29" s="6" t="s">
        <v>40</v>
      </c>
      <c r="H29" s="14">
        <v>365</v>
      </c>
    </row>
    <row r="30" spans="1:8">
      <c r="A30" t="s">
        <v>15</v>
      </c>
      <c r="B30" s="6" t="s">
        <v>60</v>
      </c>
      <c r="C30" s="6" t="s">
        <v>17</v>
      </c>
      <c r="D30" s="6" t="s">
        <v>18</v>
      </c>
      <c r="E30" s="6" t="s">
        <v>64</v>
      </c>
      <c r="F30" s="6" t="s">
        <v>39</v>
      </c>
      <c r="G30" s="6" t="s">
        <v>40</v>
      </c>
      <c r="H30" s="13">
        <v>365</v>
      </c>
    </row>
    <row r="31" spans="1:8">
      <c r="A31" t="s">
        <v>15</v>
      </c>
      <c r="B31" s="6" t="s">
        <v>65</v>
      </c>
      <c r="C31" s="6" t="s">
        <v>17</v>
      </c>
      <c r="D31" s="6" t="s">
        <v>18</v>
      </c>
      <c r="E31" s="6" t="s">
        <v>66</v>
      </c>
      <c r="F31" s="6" t="s">
        <v>39</v>
      </c>
      <c r="G31" s="6" t="s">
        <v>56</v>
      </c>
      <c r="H31" s="14">
        <v>350</v>
      </c>
    </row>
    <row r="32" spans="1:8">
      <c r="A32" t="s">
        <v>15</v>
      </c>
      <c r="B32" s="6" t="s">
        <v>65</v>
      </c>
      <c r="C32" s="6" t="s">
        <v>17</v>
      </c>
      <c r="D32" s="6" t="s">
        <v>18</v>
      </c>
      <c r="E32" s="6" t="s">
        <v>67</v>
      </c>
      <c r="F32" s="6" t="s">
        <v>39</v>
      </c>
      <c r="G32" s="6" t="s">
        <v>56</v>
      </c>
      <c r="H32" s="13">
        <v>350</v>
      </c>
    </row>
    <row r="33" spans="1:8">
      <c r="A33" t="s">
        <v>15</v>
      </c>
      <c r="B33" s="6" t="s">
        <v>65</v>
      </c>
      <c r="C33" s="6" t="s">
        <v>17</v>
      </c>
      <c r="D33" s="6" t="s">
        <v>18</v>
      </c>
      <c r="E33" s="6" t="s">
        <v>68</v>
      </c>
      <c r="F33" s="6" t="s">
        <v>39</v>
      </c>
      <c r="G33" s="6" t="s">
        <v>56</v>
      </c>
      <c r="H33" s="14">
        <v>350</v>
      </c>
    </row>
    <row r="34" spans="1:8">
      <c r="A34" t="s">
        <v>15</v>
      </c>
      <c r="B34" s="6" t="s">
        <v>65</v>
      </c>
      <c r="C34" s="6" t="s">
        <v>17</v>
      </c>
      <c r="D34" s="6" t="s">
        <v>18</v>
      </c>
      <c r="E34" s="6" t="s">
        <v>69</v>
      </c>
      <c r="F34" s="6" t="s">
        <v>39</v>
      </c>
      <c r="G34" s="6" t="s">
        <v>56</v>
      </c>
      <c r="H34" s="13">
        <v>350</v>
      </c>
    </row>
    <row r="35" spans="1:8">
      <c r="A35" t="s">
        <v>15</v>
      </c>
      <c r="B35" s="6" t="s">
        <v>70</v>
      </c>
      <c r="C35" s="6" t="s">
        <v>43</v>
      </c>
      <c r="D35" s="6" t="s">
        <v>18</v>
      </c>
      <c r="E35" s="6" t="s">
        <v>71</v>
      </c>
      <c r="F35" s="6" t="s">
        <v>39</v>
      </c>
      <c r="G35" s="6" t="s">
        <v>56</v>
      </c>
      <c r="H35" s="14">
        <v>443</v>
      </c>
    </row>
    <row r="36" spans="1:8">
      <c r="A36" t="s">
        <v>15</v>
      </c>
      <c r="B36" s="6" t="s">
        <v>72</v>
      </c>
      <c r="C36" s="6" t="s">
        <v>17</v>
      </c>
      <c r="D36" s="6" t="s">
        <v>73</v>
      </c>
      <c r="E36" s="6" t="s">
        <v>74</v>
      </c>
      <c r="F36" s="6" t="s">
        <v>75</v>
      </c>
      <c r="G36" s="6" t="s">
        <v>75</v>
      </c>
      <c r="H36" s="13">
        <v>540</v>
      </c>
    </row>
    <row r="37" spans="1:8">
      <c r="A37" t="s">
        <v>15</v>
      </c>
      <c r="B37" s="6" t="s">
        <v>72</v>
      </c>
      <c r="C37" s="6" t="s">
        <v>17</v>
      </c>
      <c r="D37" s="6" t="s">
        <v>73</v>
      </c>
      <c r="E37" s="6" t="s">
        <v>76</v>
      </c>
      <c r="F37" s="6" t="s">
        <v>75</v>
      </c>
      <c r="G37" s="6" t="s">
        <v>75</v>
      </c>
      <c r="H37" s="14">
        <v>500</v>
      </c>
    </row>
    <row r="38" spans="1:8">
      <c r="A38" t="s">
        <v>15</v>
      </c>
      <c r="B38" s="6" t="s">
        <v>72</v>
      </c>
      <c r="C38" s="6" t="s">
        <v>17</v>
      </c>
      <c r="D38" s="6" t="s">
        <v>73</v>
      </c>
      <c r="E38" s="6" t="s">
        <v>77</v>
      </c>
      <c r="F38" s="6" t="s">
        <v>75</v>
      </c>
      <c r="G38" s="6" t="s">
        <v>75</v>
      </c>
      <c r="H38" s="13">
        <v>510</v>
      </c>
    </row>
    <row r="39" spans="1:8">
      <c r="A39" t="s">
        <v>15</v>
      </c>
      <c r="B39" s="6" t="s">
        <v>72</v>
      </c>
      <c r="C39" s="6" t="s">
        <v>17</v>
      </c>
      <c r="D39" s="6" t="s">
        <v>73</v>
      </c>
      <c r="E39" s="6" t="s">
        <v>78</v>
      </c>
      <c r="F39" s="6" t="s">
        <v>75</v>
      </c>
      <c r="G39" s="6" t="s">
        <v>75</v>
      </c>
      <c r="H39" s="14">
        <v>530</v>
      </c>
    </row>
    <row r="40" spans="1:8">
      <c r="A40" t="s">
        <v>15</v>
      </c>
      <c r="B40" s="6" t="s">
        <v>79</v>
      </c>
      <c r="C40" s="6" t="s">
        <v>17</v>
      </c>
      <c r="D40" s="6" t="s">
        <v>73</v>
      </c>
      <c r="E40" s="6" t="s">
        <v>80</v>
      </c>
      <c r="F40" s="6" t="s">
        <v>75</v>
      </c>
      <c r="G40" s="6" t="s">
        <v>75</v>
      </c>
      <c r="H40" s="13">
        <v>540</v>
      </c>
    </row>
    <row r="41" spans="1:8">
      <c r="A41" t="s">
        <v>15</v>
      </c>
      <c r="B41" s="6" t="s">
        <v>79</v>
      </c>
      <c r="C41" s="6" t="s">
        <v>17</v>
      </c>
      <c r="D41" s="6" t="s">
        <v>73</v>
      </c>
      <c r="E41" s="6" t="s">
        <v>81</v>
      </c>
      <c r="F41" s="6" t="s">
        <v>75</v>
      </c>
      <c r="G41" s="6" t="s">
        <v>75</v>
      </c>
      <c r="H41" s="14">
        <v>550</v>
      </c>
    </row>
    <row r="42" spans="1:8">
      <c r="A42" t="s">
        <v>15</v>
      </c>
      <c r="B42" s="6" t="s">
        <v>82</v>
      </c>
      <c r="C42" s="6" t="s">
        <v>17</v>
      </c>
      <c r="D42" s="6" t="s">
        <v>73</v>
      </c>
      <c r="E42" s="6" t="s">
        <v>83</v>
      </c>
      <c r="F42" s="6" t="s">
        <v>75</v>
      </c>
      <c r="G42" s="6" t="s">
        <v>75</v>
      </c>
      <c r="H42" s="13">
        <v>335</v>
      </c>
    </row>
    <row r="43" spans="1:8">
      <c r="A43" t="s">
        <v>15</v>
      </c>
      <c r="B43" s="6" t="s">
        <v>82</v>
      </c>
      <c r="C43" s="6" t="s">
        <v>17</v>
      </c>
      <c r="D43" s="6" t="s">
        <v>73</v>
      </c>
      <c r="E43" s="6" t="s">
        <v>84</v>
      </c>
      <c r="F43" s="6" t="s">
        <v>75</v>
      </c>
      <c r="G43" s="6" t="s">
        <v>75</v>
      </c>
      <c r="H43" s="14">
        <v>330</v>
      </c>
    </row>
    <row r="44" spans="1:8">
      <c r="A44" t="s">
        <v>15</v>
      </c>
      <c r="B44" s="6" t="s">
        <v>82</v>
      </c>
      <c r="C44" s="6" t="s">
        <v>17</v>
      </c>
      <c r="D44" s="6" t="s">
        <v>73</v>
      </c>
      <c r="E44" s="6" t="s">
        <v>85</v>
      </c>
      <c r="F44" s="6" t="s">
        <v>75</v>
      </c>
      <c r="G44" s="6" t="s">
        <v>75</v>
      </c>
      <c r="H44" s="13">
        <v>360</v>
      </c>
    </row>
    <row r="45" spans="1:8">
      <c r="A45" t="s">
        <v>15</v>
      </c>
      <c r="B45" s="6" t="s">
        <v>82</v>
      </c>
      <c r="C45" s="6" t="s">
        <v>17</v>
      </c>
      <c r="D45" s="6" t="s">
        <v>73</v>
      </c>
      <c r="E45" s="6" t="s">
        <v>86</v>
      </c>
      <c r="F45" s="6" t="s">
        <v>75</v>
      </c>
      <c r="G45" s="6" t="s">
        <v>75</v>
      </c>
      <c r="H45" s="14">
        <v>360</v>
      </c>
    </row>
    <row r="46" spans="1:8">
      <c r="A46" t="s">
        <v>15</v>
      </c>
      <c r="B46" s="6" t="s">
        <v>87</v>
      </c>
      <c r="C46" s="6" t="s">
        <v>88</v>
      </c>
      <c r="D46" s="6" t="s">
        <v>89</v>
      </c>
      <c r="E46" s="6" t="s">
        <v>90</v>
      </c>
      <c r="F46" s="6" t="s">
        <v>20</v>
      </c>
      <c r="G46" s="6" t="s">
        <v>27</v>
      </c>
      <c r="H46" s="13">
        <v>385</v>
      </c>
    </row>
    <row r="47" spans="1:8">
      <c r="A47" t="s">
        <v>15</v>
      </c>
      <c r="B47" s="6" t="s">
        <v>91</v>
      </c>
      <c r="C47" s="6" t="s">
        <v>88</v>
      </c>
      <c r="D47" s="6" t="s">
        <v>89</v>
      </c>
      <c r="E47" s="6" t="s">
        <v>92</v>
      </c>
      <c r="F47" s="6" t="s">
        <v>39</v>
      </c>
      <c r="G47" s="6" t="s">
        <v>56</v>
      </c>
      <c r="H47" s="14">
        <v>41.786999999999999</v>
      </c>
    </row>
    <row r="48" spans="1:8">
      <c r="A48" t="s">
        <v>15</v>
      </c>
      <c r="B48" s="6" t="s">
        <v>91</v>
      </c>
      <c r="C48" s="6" t="s">
        <v>88</v>
      </c>
      <c r="D48" s="6" t="s">
        <v>89</v>
      </c>
      <c r="E48" s="6" t="s">
        <v>93</v>
      </c>
      <c r="F48" s="6" t="s">
        <v>39</v>
      </c>
      <c r="G48" s="6" t="s">
        <v>56</v>
      </c>
      <c r="H48" s="13">
        <v>41.786999999999999</v>
      </c>
    </row>
    <row r="49" spans="1:8">
      <c r="A49" t="s">
        <v>15</v>
      </c>
      <c r="B49" s="6" t="s">
        <v>91</v>
      </c>
      <c r="C49" s="6" t="s">
        <v>88</v>
      </c>
      <c r="D49" s="6" t="s">
        <v>89</v>
      </c>
      <c r="E49" s="6" t="s">
        <v>94</v>
      </c>
      <c r="F49" s="6" t="s">
        <v>39</v>
      </c>
      <c r="G49" s="6" t="s">
        <v>56</v>
      </c>
      <c r="H49" s="14">
        <v>54.970999999999997</v>
      </c>
    </row>
    <row r="50" spans="1:8">
      <c r="A50" t="s">
        <v>15</v>
      </c>
      <c r="B50" s="6" t="s">
        <v>95</v>
      </c>
      <c r="C50" s="6" t="s">
        <v>88</v>
      </c>
      <c r="D50" s="6" t="s">
        <v>89</v>
      </c>
      <c r="E50" s="6" t="s">
        <v>96</v>
      </c>
      <c r="F50" s="6" t="s">
        <v>39</v>
      </c>
      <c r="G50" s="6" t="s">
        <v>56</v>
      </c>
      <c r="H50" s="13">
        <v>245</v>
      </c>
    </row>
    <row r="51" spans="1:8">
      <c r="A51" t="s">
        <v>15</v>
      </c>
      <c r="B51" s="6" t="s">
        <v>95</v>
      </c>
      <c r="C51" s="6" t="s">
        <v>88</v>
      </c>
      <c r="D51" s="6" t="s">
        <v>89</v>
      </c>
      <c r="E51" s="6" t="s">
        <v>97</v>
      </c>
      <c r="F51" s="6" t="s">
        <v>39</v>
      </c>
      <c r="G51" s="6" t="s">
        <v>56</v>
      </c>
      <c r="H51" s="14">
        <v>106</v>
      </c>
    </row>
    <row r="52" spans="1:8">
      <c r="A52" t="s">
        <v>15</v>
      </c>
      <c r="B52" s="6" t="s">
        <v>95</v>
      </c>
      <c r="C52" s="6" t="s">
        <v>88</v>
      </c>
      <c r="D52" s="6" t="s">
        <v>89</v>
      </c>
      <c r="E52" s="6" t="s">
        <v>98</v>
      </c>
      <c r="F52" s="6" t="s">
        <v>39</v>
      </c>
      <c r="G52" s="6" t="s">
        <v>56</v>
      </c>
      <c r="H52" s="13">
        <v>106</v>
      </c>
    </row>
    <row r="53" spans="1:8">
      <c r="A53" t="s">
        <v>15</v>
      </c>
      <c r="B53" s="6" t="s">
        <v>95</v>
      </c>
      <c r="C53" s="6" t="s">
        <v>88</v>
      </c>
      <c r="D53" s="6" t="s">
        <v>89</v>
      </c>
      <c r="E53" s="6" t="s">
        <v>99</v>
      </c>
      <c r="F53" s="6" t="s">
        <v>39</v>
      </c>
      <c r="G53" s="6" t="s">
        <v>56</v>
      </c>
      <c r="H53" s="14">
        <v>106</v>
      </c>
    </row>
    <row r="54" spans="1:8">
      <c r="A54" t="s">
        <v>15</v>
      </c>
      <c r="B54" s="6" t="s">
        <v>100</v>
      </c>
      <c r="C54" s="6" t="s">
        <v>88</v>
      </c>
      <c r="D54" s="6" t="s">
        <v>89</v>
      </c>
      <c r="E54" s="6" t="s">
        <v>101</v>
      </c>
      <c r="F54" s="6" t="s">
        <v>39</v>
      </c>
      <c r="G54" s="6" t="s">
        <v>56</v>
      </c>
      <c r="H54" s="13">
        <v>350</v>
      </c>
    </row>
    <row r="55" spans="1:8">
      <c r="A55" t="s">
        <v>15</v>
      </c>
      <c r="B55" s="6" t="s">
        <v>102</v>
      </c>
      <c r="C55" s="6" t="s">
        <v>88</v>
      </c>
      <c r="D55" s="6" t="s">
        <v>89</v>
      </c>
      <c r="E55" s="6" t="s">
        <v>103</v>
      </c>
      <c r="F55" s="6" t="s">
        <v>39</v>
      </c>
      <c r="G55" s="6" t="s">
        <v>104</v>
      </c>
      <c r="H55" s="14">
        <v>150</v>
      </c>
    </row>
    <row r="56" spans="1:8">
      <c r="A56" t="s">
        <v>15</v>
      </c>
      <c r="B56" s="6" t="s">
        <v>102</v>
      </c>
      <c r="C56" s="6" t="s">
        <v>88</v>
      </c>
      <c r="D56" s="6" t="s">
        <v>89</v>
      </c>
      <c r="E56" s="6" t="s">
        <v>105</v>
      </c>
      <c r="F56" s="6" t="s">
        <v>39</v>
      </c>
      <c r="G56" s="6" t="s">
        <v>104</v>
      </c>
      <c r="H56" s="13">
        <v>78</v>
      </c>
    </row>
    <row r="57" spans="1:8">
      <c r="A57" t="s">
        <v>15</v>
      </c>
      <c r="B57" s="6" t="s">
        <v>106</v>
      </c>
      <c r="C57" s="6" t="s">
        <v>88</v>
      </c>
      <c r="D57" s="6" t="s">
        <v>89</v>
      </c>
      <c r="E57" s="6" t="s">
        <v>107</v>
      </c>
      <c r="F57" s="6" t="s">
        <v>39</v>
      </c>
      <c r="G57" s="6" t="s">
        <v>48</v>
      </c>
      <c r="H57" s="14">
        <v>180</v>
      </c>
    </row>
    <row r="58" spans="1:8">
      <c r="A58" t="s">
        <v>15</v>
      </c>
      <c r="B58" s="6" t="s">
        <v>108</v>
      </c>
      <c r="C58" s="6" t="s">
        <v>88</v>
      </c>
      <c r="D58" s="6" t="s">
        <v>89</v>
      </c>
      <c r="E58" s="6" t="s">
        <v>109</v>
      </c>
      <c r="F58" s="6" t="s">
        <v>110</v>
      </c>
      <c r="G58" s="6" t="s">
        <v>111</v>
      </c>
      <c r="H58" s="13">
        <v>110</v>
      </c>
    </row>
    <row r="59" spans="1:8">
      <c r="A59" t="s">
        <v>15</v>
      </c>
      <c r="B59" s="6" t="s">
        <v>108</v>
      </c>
      <c r="C59" s="6" t="s">
        <v>88</v>
      </c>
      <c r="D59" s="6" t="s">
        <v>89</v>
      </c>
      <c r="E59" s="6" t="s">
        <v>112</v>
      </c>
      <c r="F59" s="6" t="s">
        <v>110</v>
      </c>
      <c r="G59" s="6" t="s">
        <v>111</v>
      </c>
      <c r="H59" s="14">
        <v>62</v>
      </c>
    </row>
    <row r="60" spans="1:8">
      <c r="A60" t="s">
        <v>15</v>
      </c>
      <c r="B60" s="6" t="s">
        <v>113</v>
      </c>
      <c r="C60" s="6" t="s">
        <v>88</v>
      </c>
      <c r="D60" s="6" t="s">
        <v>89</v>
      </c>
      <c r="E60" s="6" t="s">
        <v>114</v>
      </c>
      <c r="F60" s="6" t="s">
        <v>110</v>
      </c>
      <c r="G60" s="6" t="s">
        <v>111</v>
      </c>
      <c r="H60" s="13">
        <v>138</v>
      </c>
    </row>
    <row r="61" spans="1:8">
      <c r="A61" t="s">
        <v>15</v>
      </c>
      <c r="B61" s="6" t="s">
        <v>113</v>
      </c>
      <c r="C61" s="6" t="s">
        <v>88</v>
      </c>
      <c r="D61" s="6" t="s">
        <v>89</v>
      </c>
      <c r="E61" s="6" t="s">
        <v>115</v>
      </c>
      <c r="F61" s="6" t="s">
        <v>110</v>
      </c>
      <c r="G61" s="6" t="s">
        <v>111</v>
      </c>
      <c r="H61" s="14">
        <v>143</v>
      </c>
    </row>
    <row r="62" spans="1:8">
      <c r="A62" t="s">
        <v>15</v>
      </c>
      <c r="B62" s="6" t="s">
        <v>113</v>
      </c>
      <c r="C62" s="6" t="s">
        <v>88</v>
      </c>
      <c r="D62" s="6" t="s">
        <v>89</v>
      </c>
      <c r="E62" s="6" t="s">
        <v>116</v>
      </c>
      <c r="F62" s="6" t="s">
        <v>110</v>
      </c>
      <c r="G62" s="6" t="s">
        <v>111</v>
      </c>
      <c r="H62" s="13">
        <v>135</v>
      </c>
    </row>
    <row r="63" spans="1:8">
      <c r="A63" t="s">
        <v>15</v>
      </c>
      <c r="B63" s="6" t="s">
        <v>117</v>
      </c>
      <c r="C63" s="6" t="s">
        <v>88</v>
      </c>
      <c r="D63" s="6" t="s">
        <v>89</v>
      </c>
      <c r="E63" s="6" t="s">
        <v>118</v>
      </c>
      <c r="F63" s="6" t="s">
        <v>119</v>
      </c>
      <c r="G63" s="6" t="s">
        <v>119</v>
      </c>
      <c r="H63" s="14">
        <v>0</v>
      </c>
    </row>
    <row r="64" spans="1:8">
      <c r="A64" t="s">
        <v>15</v>
      </c>
      <c r="B64" s="6" t="s">
        <v>117</v>
      </c>
      <c r="C64" s="6" t="s">
        <v>88</v>
      </c>
      <c r="D64" s="6" t="s">
        <v>89</v>
      </c>
      <c r="E64" s="6" t="s">
        <v>120</v>
      </c>
      <c r="F64" s="6" t="s">
        <v>119</v>
      </c>
      <c r="G64" s="6" t="s">
        <v>119</v>
      </c>
      <c r="H64" s="13">
        <v>0</v>
      </c>
    </row>
    <row r="65" spans="1:8">
      <c r="A65" t="s">
        <v>15</v>
      </c>
      <c r="B65" s="6" t="s">
        <v>121</v>
      </c>
      <c r="C65" s="6" t="s">
        <v>122</v>
      </c>
      <c r="D65" s="6" t="s">
        <v>89</v>
      </c>
      <c r="E65" s="6" t="s">
        <v>123</v>
      </c>
      <c r="F65" s="6" t="s">
        <v>20</v>
      </c>
      <c r="G65" s="6" t="s">
        <v>27</v>
      </c>
      <c r="H65" s="14">
        <v>160</v>
      </c>
    </row>
    <row r="66" spans="1:8">
      <c r="A66" t="s">
        <v>15</v>
      </c>
      <c r="B66" s="6" t="s">
        <v>121</v>
      </c>
      <c r="C66" s="6" t="s">
        <v>122</v>
      </c>
      <c r="D66" s="6" t="s">
        <v>89</v>
      </c>
      <c r="E66" s="6" t="s">
        <v>124</v>
      </c>
      <c r="F66" s="6" t="s">
        <v>20</v>
      </c>
      <c r="G66" s="6" t="s">
        <v>27</v>
      </c>
      <c r="H66" s="13">
        <v>160</v>
      </c>
    </row>
    <row r="67" spans="1:8">
      <c r="A67" t="s">
        <v>15</v>
      </c>
      <c r="B67" s="6" t="s">
        <v>121</v>
      </c>
      <c r="C67" s="6" t="s">
        <v>122</v>
      </c>
      <c r="D67" s="6" t="s">
        <v>89</v>
      </c>
      <c r="E67" s="6" t="s">
        <v>125</v>
      </c>
      <c r="F67" s="6" t="s">
        <v>20</v>
      </c>
      <c r="G67" s="6" t="s">
        <v>27</v>
      </c>
      <c r="H67" s="14">
        <v>160</v>
      </c>
    </row>
    <row r="68" spans="1:8">
      <c r="A68" t="s">
        <v>15</v>
      </c>
      <c r="B68" s="6" t="s">
        <v>121</v>
      </c>
      <c r="C68" s="6" t="s">
        <v>122</v>
      </c>
      <c r="D68" s="6" t="s">
        <v>89</v>
      </c>
      <c r="E68" s="6" t="s">
        <v>126</v>
      </c>
      <c r="F68" s="6" t="s">
        <v>20</v>
      </c>
      <c r="G68" s="6" t="s">
        <v>27</v>
      </c>
      <c r="H68" s="13">
        <v>160</v>
      </c>
    </row>
    <row r="69" spans="1:8">
      <c r="A69" t="s">
        <v>15</v>
      </c>
      <c r="B69" s="6" t="s">
        <v>127</v>
      </c>
      <c r="C69" s="6" t="s">
        <v>122</v>
      </c>
      <c r="D69" s="6" t="s">
        <v>89</v>
      </c>
      <c r="E69" s="6" t="s">
        <v>128</v>
      </c>
      <c r="F69" s="6" t="s">
        <v>20</v>
      </c>
      <c r="G69" s="6" t="s">
        <v>27</v>
      </c>
      <c r="H69" s="14">
        <v>36</v>
      </c>
    </row>
    <row r="70" spans="1:8">
      <c r="A70" t="s">
        <v>15</v>
      </c>
      <c r="B70" s="6" t="s">
        <v>127</v>
      </c>
      <c r="C70" s="6" t="s">
        <v>122</v>
      </c>
      <c r="D70" s="6" t="s">
        <v>89</v>
      </c>
      <c r="E70" s="6" t="s">
        <v>129</v>
      </c>
      <c r="F70" s="6" t="s">
        <v>20</v>
      </c>
      <c r="G70" s="6" t="s">
        <v>27</v>
      </c>
      <c r="H70" s="13">
        <v>36</v>
      </c>
    </row>
    <row r="71" spans="1:8">
      <c r="A71" t="s">
        <v>15</v>
      </c>
      <c r="B71" s="6" t="s">
        <v>127</v>
      </c>
      <c r="C71" s="6" t="s">
        <v>122</v>
      </c>
      <c r="D71" s="6" t="s">
        <v>89</v>
      </c>
      <c r="E71" s="6" t="s">
        <v>130</v>
      </c>
      <c r="F71" s="6" t="s">
        <v>20</v>
      </c>
      <c r="G71" s="6" t="s">
        <v>27</v>
      </c>
      <c r="H71" s="14">
        <v>36</v>
      </c>
    </row>
    <row r="72" spans="1:8">
      <c r="A72" t="s">
        <v>15</v>
      </c>
      <c r="B72" s="6" t="s">
        <v>127</v>
      </c>
      <c r="C72" s="6" t="s">
        <v>122</v>
      </c>
      <c r="D72" s="6" t="s">
        <v>89</v>
      </c>
      <c r="E72" s="6" t="s">
        <v>131</v>
      </c>
      <c r="F72" s="6" t="s">
        <v>20</v>
      </c>
      <c r="G72" s="6" t="s">
        <v>27</v>
      </c>
      <c r="H72" s="13">
        <v>0</v>
      </c>
    </row>
    <row r="73" spans="1:8">
      <c r="A73" t="s">
        <v>15</v>
      </c>
      <c r="B73" s="6" t="s">
        <v>132</v>
      </c>
      <c r="C73" s="6" t="s">
        <v>122</v>
      </c>
      <c r="D73" s="6" t="s">
        <v>89</v>
      </c>
      <c r="E73" s="6" t="s">
        <v>133</v>
      </c>
      <c r="F73" s="6" t="s">
        <v>20</v>
      </c>
      <c r="G73" s="6" t="s">
        <v>134</v>
      </c>
      <c r="H73" s="14">
        <v>160</v>
      </c>
    </row>
    <row r="74" spans="1:8">
      <c r="A74" t="s">
        <v>15</v>
      </c>
      <c r="B74" s="6" t="s">
        <v>132</v>
      </c>
      <c r="C74" s="6" t="s">
        <v>122</v>
      </c>
      <c r="D74" s="6" t="s">
        <v>89</v>
      </c>
      <c r="E74" s="6" t="s">
        <v>135</v>
      </c>
      <c r="F74" s="6" t="s">
        <v>20</v>
      </c>
      <c r="G74" s="6" t="s">
        <v>134</v>
      </c>
      <c r="H74" s="13">
        <v>160</v>
      </c>
    </row>
    <row r="75" spans="1:8">
      <c r="A75" t="s">
        <v>15</v>
      </c>
      <c r="B75" s="6" t="s">
        <v>132</v>
      </c>
      <c r="C75" s="6" t="s">
        <v>122</v>
      </c>
      <c r="D75" s="6" t="s">
        <v>89</v>
      </c>
      <c r="E75" s="6" t="s">
        <v>136</v>
      </c>
      <c r="F75" s="6" t="s">
        <v>20</v>
      </c>
      <c r="G75" s="6" t="s">
        <v>134</v>
      </c>
      <c r="H75" s="14">
        <v>160</v>
      </c>
    </row>
    <row r="76" spans="1:8">
      <c r="A76" t="s">
        <v>15</v>
      </c>
      <c r="B76" s="6" t="s">
        <v>132</v>
      </c>
      <c r="C76" s="6" t="s">
        <v>122</v>
      </c>
      <c r="D76" s="6" t="s">
        <v>89</v>
      </c>
      <c r="E76" s="6" t="s">
        <v>137</v>
      </c>
      <c r="F76" s="6" t="s">
        <v>20</v>
      </c>
      <c r="G76" s="6" t="s">
        <v>134</v>
      </c>
      <c r="H76" s="13">
        <v>160</v>
      </c>
    </row>
    <row r="77" spans="1:8">
      <c r="A77" t="s">
        <v>15</v>
      </c>
      <c r="B77" s="6" t="s">
        <v>138</v>
      </c>
      <c r="C77" s="6" t="s">
        <v>122</v>
      </c>
      <c r="D77" s="6" t="s">
        <v>89</v>
      </c>
      <c r="E77" s="6" t="s">
        <v>139</v>
      </c>
      <c r="F77" s="6" t="s">
        <v>39</v>
      </c>
      <c r="G77" s="6" t="s">
        <v>40</v>
      </c>
      <c r="H77" s="14">
        <v>32</v>
      </c>
    </row>
    <row r="78" spans="1:8">
      <c r="A78" t="s">
        <v>15</v>
      </c>
      <c r="B78" s="6" t="s">
        <v>140</v>
      </c>
      <c r="C78" s="6" t="s">
        <v>122</v>
      </c>
      <c r="D78" s="6" t="s">
        <v>89</v>
      </c>
      <c r="E78" s="6" t="s">
        <v>141</v>
      </c>
      <c r="F78" s="6" t="s">
        <v>39</v>
      </c>
      <c r="G78" s="6" t="s">
        <v>56</v>
      </c>
      <c r="H78" s="13">
        <v>167</v>
      </c>
    </row>
    <row r="79" spans="1:8">
      <c r="A79" t="s">
        <v>15</v>
      </c>
      <c r="B79" s="6" t="s">
        <v>140</v>
      </c>
      <c r="C79" s="6" t="s">
        <v>122</v>
      </c>
      <c r="D79" s="6" t="s">
        <v>89</v>
      </c>
      <c r="E79" s="6" t="s">
        <v>142</v>
      </c>
      <c r="F79" s="6" t="s">
        <v>39</v>
      </c>
      <c r="G79" s="6" t="s">
        <v>56</v>
      </c>
      <c r="H79" s="14">
        <v>167</v>
      </c>
    </row>
    <row r="80" spans="1:8">
      <c r="A80" t="s">
        <v>15</v>
      </c>
      <c r="B80" s="6" t="s">
        <v>140</v>
      </c>
      <c r="C80" s="6" t="s">
        <v>122</v>
      </c>
      <c r="D80" s="6" t="s">
        <v>89</v>
      </c>
      <c r="E80" s="6" t="s">
        <v>143</v>
      </c>
      <c r="F80" s="6" t="s">
        <v>39</v>
      </c>
      <c r="G80" s="6" t="s">
        <v>56</v>
      </c>
      <c r="H80" s="13">
        <v>167</v>
      </c>
    </row>
    <row r="81" spans="1:8">
      <c r="A81" t="s">
        <v>15</v>
      </c>
      <c r="B81" s="6" t="s">
        <v>144</v>
      </c>
      <c r="C81" s="6" t="s">
        <v>122</v>
      </c>
      <c r="D81" s="6" t="s">
        <v>89</v>
      </c>
      <c r="E81" s="6" t="s">
        <v>145</v>
      </c>
      <c r="F81" s="6" t="s">
        <v>39</v>
      </c>
      <c r="G81" s="6" t="s">
        <v>56</v>
      </c>
      <c r="H81" s="14">
        <v>155</v>
      </c>
    </row>
    <row r="82" spans="1:8">
      <c r="A82" t="s">
        <v>15</v>
      </c>
      <c r="B82" s="6" t="s">
        <v>144</v>
      </c>
      <c r="C82" s="6" t="s">
        <v>122</v>
      </c>
      <c r="D82" s="6" t="s">
        <v>89</v>
      </c>
      <c r="E82" s="6" t="s">
        <v>146</v>
      </c>
      <c r="F82" s="6" t="s">
        <v>39</v>
      </c>
      <c r="G82" s="6" t="s">
        <v>56</v>
      </c>
      <c r="H82" s="13">
        <v>155</v>
      </c>
    </row>
    <row r="83" spans="1:8">
      <c r="A83" t="s">
        <v>15</v>
      </c>
      <c r="B83" s="6" t="s">
        <v>144</v>
      </c>
      <c r="C83" s="6" t="s">
        <v>122</v>
      </c>
      <c r="D83" s="6" t="s">
        <v>89</v>
      </c>
      <c r="E83" s="6" t="s">
        <v>147</v>
      </c>
      <c r="F83" s="6" t="s">
        <v>39</v>
      </c>
      <c r="G83" s="6" t="s">
        <v>56</v>
      </c>
      <c r="H83" s="14">
        <v>155</v>
      </c>
    </row>
    <row r="84" spans="1:8">
      <c r="A84" t="s">
        <v>15</v>
      </c>
      <c r="B84" s="6" t="s">
        <v>148</v>
      </c>
      <c r="C84" s="6" t="s">
        <v>122</v>
      </c>
      <c r="D84" s="6" t="s">
        <v>149</v>
      </c>
      <c r="E84" s="6" t="s">
        <v>150</v>
      </c>
      <c r="F84" s="6" t="s">
        <v>39</v>
      </c>
      <c r="G84" s="6" t="s">
        <v>104</v>
      </c>
      <c r="H84" s="13">
        <v>135</v>
      </c>
    </row>
    <row r="85" spans="1:8">
      <c r="A85" t="s">
        <v>15</v>
      </c>
      <c r="B85" s="6" t="s">
        <v>148</v>
      </c>
      <c r="C85" s="6" t="s">
        <v>122</v>
      </c>
      <c r="D85" s="6" t="s">
        <v>149</v>
      </c>
      <c r="E85" s="6" t="s">
        <v>151</v>
      </c>
      <c r="F85" s="6" t="s">
        <v>39</v>
      </c>
      <c r="G85" s="6" t="s">
        <v>104</v>
      </c>
      <c r="H85" s="14">
        <v>135</v>
      </c>
    </row>
    <row r="86" spans="1:8">
      <c r="A86" t="s">
        <v>15</v>
      </c>
      <c r="B86" s="6" t="s">
        <v>148</v>
      </c>
      <c r="C86" s="6" t="s">
        <v>122</v>
      </c>
      <c r="D86" s="6" t="s">
        <v>149</v>
      </c>
      <c r="E86" s="6" t="s">
        <v>152</v>
      </c>
      <c r="F86" s="6" t="s">
        <v>39</v>
      </c>
      <c r="G86" s="6" t="s">
        <v>104</v>
      </c>
      <c r="H86" s="13">
        <v>117</v>
      </c>
    </row>
    <row r="87" spans="1:8">
      <c r="A87" t="s">
        <v>15</v>
      </c>
      <c r="B87" s="6" t="s">
        <v>153</v>
      </c>
      <c r="C87" s="6" t="s">
        <v>122</v>
      </c>
      <c r="D87" s="6" t="s">
        <v>89</v>
      </c>
      <c r="E87" s="6" t="s">
        <v>154</v>
      </c>
      <c r="F87" s="6" t="s">
        <v>39</v>
      </c>
      <c r="G87" s="6" t="s">
        <v>56</v>
      </c>
      <c r="H87" s="14">
        <v>144</v>
      </c>
    </row>
    <row r="88" spans="1:8">
      <c r="A88" t="s">
        <v>15</v>
      </c>
      <c r="B88" s="6" t="s">
        <v>153</v>
      </c>
      <c r="C88" s="6" t="s">
        <v>122</v>
      </c>
      <c r="D88" s="6" t="s">
        <v>89</v>
      </c>
      <c r="E88" s="6" t="s">
        <v>155</v>
      </c>
      <c r="F88" s="6" t="s">
        <v>39</v>
      </c>
      <c r="G88" s="6" t="s">
        <v>56</v>
      </c>
      <c r="H88" s="13">
        <v>144</v>
      </c>
    </row>
    <row r="89" spans="1:8">
      <c r="A89" t="s">
        <v>15</v>
      </c>
      <c r="B89" s="6" t="s">
        <v>156</v>
      </c>
      <c r="C89" s="6" t="s">
        <v>122</v>
      </c>
      <c r="D89" s="6" t="s">
        <v>89</v>
      </c>
      <c r="E89" s="6" t="s">
        <v>157</v>
      </c>
      <c r="F89" s="6" t="s">
        <v>39</v>
      </c>
      <c r="G89" s="6" t="s">
        <v>56</v>
      </c>
      <c r="H89" s="14">
        <v>27</v>
      </c>
    </row>
    <row r="90" spans="1:8">
      <c r="A90" t="s">
        <v>15</v>
      </c>
      <c r="B90" s="6" t="s">
        <v>156</v>
      </c>
      <c r="C90" s="6" t="s">
        <v>122</v>
      </c>
      <c r="D90" s="6" t="s">
        <v>89</v>
      </c>
      <c r="E90" s="6" t="s">
        <v>158</v>
      </c>
      <c r="F90" s="6" t="s">
        <v>39</v>
      </c>
      <c r="G90" s="6" t="s">
        <v>56</v>
      </c>
      <c r="H90" s="13">
        <v>27</v>
      </c>
    </row>
    <row r="91" spans="1:8">
      <c r="A91" t="s">
        <v>15</v>
      </c>
      <c r="B91" s="6" t="s">
        <v>159</v>
      </c>
      <c r="C91" s="6" t="s">
        <v>122</v>
      </c>
      <c r="D91" s="6" t="s">
        <v>89</v>
      </c>
      <c r="E91" s="6" t="s">
        <v>160</v>
      </c>
      <c r="F91" s="6" t="s">
        <v>110</v>
      </c>
      <c r="G91" s="6" t="s">
        <v>111</v>
      </c>
      <c r="H91" s="14">
        <v>23.8</v>
      </c>
    </row>
    <row r="92" spans="1:8">
      <c r="A92" t="s">
        <v>15</v>
      </c>
      <c r="B92" s="6" t="s">
        <v>159</v>
      </c>
      <c r="C92" s="6" t="s">
        <v>122</v>
      </c>
      <c r="D92" s="6" t="s">
        <v>89</v>
      </c>
      <c r="E92" s="6" t="s">
        <v>161</v>
      </c>
      <c r="F92" s="6" t="s">
        <v>110</v>
      </c>
      <c r="G92" s="6" t="s">
        <v>111</v>
      </c>
      <c r="H92" s="13">
        <v>23.8</v>
      </c>
    </row>
    <row r="93" spans="1:8">
      <c r="A93" t="s">
        <v>15</v>
      </c>
      <c r="B93" s="6" t="s">
        <v>159</v>
      </c>
      <c r="C93" s="6" t="s">
        <v>122</v>
      </c>
      <c r="D93" s="6" t="s">
        <v>89</v>
      </c>
      <c r="E93" s="6" t="s">
        <v>162</v>
      </c>
      <c r="F93" s="6" t="s">
        <v>110</v>
      </c>
      <c r="G93" s="6" t="s">
        <v>111</v>
      </c>
      <c r="H93" s="14">
        <v>23.8</v>
      </c>
    </row>
    <row r="94" spans="1:8">
      <c r="A94" t="s">
        <v>15</v>
      </c>
      <c r="B94" s="6" t="s">
        <v>159</v>
      </c>
      <c r="C94" s="6" t="s">
        <v>122</v>
      </c>
      <c r="D94" s="6" t="s">
        <v>89</v>
      </c>
      <c r="E94" s="6" t="s">
        <v>163</v>
      </c>
      <c r="F94" s="6" t="s">
        <v>110</v>
      </c>
      <c r="G94" s="6" t="s">
        <v>111</v>
      </c>
      <c r="H94" s="13">
        <v>23.8</v>
      </c>
    </row>
    <row r="95" spans="1:8">
      <c r="A95" t="s">
        <v>15</v>
      </c>
      <c r="B95" s="6" t="s">
        <v>164</v>
      </c>
      <c r="C95" s="6" t="s">
        <v>122</v>
      </c>
      <c r="D95" s="6" t="s">
        <v>89</v>
      </c>
      <c r="E95" s="6" t="s">
        <v>165</v>
      </c>
      <c r="F95" s="6" t="s">
        <v>110</v>
      </c>
      <c r="G95" s="6" t="s">
        <v>111</v>
      </c>
      <c r="H95" s="14">
        <v>37</v>
      </c>
    </row>
    <row r="96" spans="1:8">
      <c r="A96" t="s">
        <v>15</v>
      </c>
      <c r="B96" s="6" t="s">
        <v>164</v>
      </c>
      <c r="C96" s="6" t="s">
        <v>122</v>
      </c>
      <c r="D96" s="6" t="s">
        <v>89</v>
      </c>
      <c r="E96" s="6" t="s">
        <v>166</v>
      </c>
      <c r="F96" s="6" t="s">
        <v>110</v>
      </c>
      <c r="G96" s="6" t="s">
        <v>111</v>
      </c>
      <c r="H96" s="13">
        <v>38</v>
      </c>
    </row>
    <row r="97" spans="1:8">
      <c r="A97" t="s">
        <v>15</v>
      </c>
      <c r="B97" s="6" t="s">
        <v>164</v>
      </c>
      <c r="C97" s="6" t="s">
        <v>122</v>
      </c>
      <c r="D97" s="6" t="s">
        <v>89</v>
      </c>
      <c r="E97" s="6" t="s">
        <v>167</v>
      </c>
      <c r="F97" s="6" t="s">
        <v>110</v>
      </c>
      <c r="G97" s="6" t="s">
        <v>111</v>
      </c>
      <c r="H97" s="14">
        <v>42</v>
      </c>
    </row>
    <row r="98" spans="1:8">
      <c r="A98" t="s">
        <v>15</v>
      </c>
      <c r="B98" s="6" t="s">
        <v>168</v>
      </c>
      <c r="C98" s="6" t="s">
        <v>122</v>
      </c>
      <c r="D98" s="6" t="s">
        <v>89</v>
      </c>
      <c r="E98" s="6" t="s">
        <v>169</v>
      </c>
      <c r="F98" s="6" t="s">
        <v>110</v>
      </c>
      <c r="G98" s="6" t="s">
        <v>111</v>
      </c>
      <c r="H98" s="13">
        <v>15</v>
      </c>
    </row>
    <row r="99" spans="1:8">
      <c r="A99" t="s">
        <v>15</v>
      </c>
      <c r="B99" s="6" t="s">
        <v>168</v>
      </c>
      <c r="C99" s="6" t="s">
        <v>122</v>
      </c>
      <c r="D99" s="6" t="s">
        <v>89</v>
      </c>
      <c r="E99" s="6" t="s">
        <v>170</v>
      </c>
      <c r="F99" s="6" t="s">
        <v>110</v>
      </c>
      <c r="G99" s="6" t="s">
        <v>111</v>
      </c>
      <c r="H99" s="14">
        <v>15</v>
      </c>
    </row>
    <row r="100" spans="1:8">
      <c r="A100" t="s">
        <v>15</v>
      </c>
      <c r="B100" s="6" t="s">
        <v>168</v>
      </c>
      <c r="C100" s="6" t="s">
        <v>122</v>
      </c>
      <c r="D100" s="6" t="s">
        <v>89</v>
      </c>
      <c r="E100" s="6" t="s">
        <v>171</v>
      </c>
      <c r="F100" s="6" t="s">
        <v>110</v>
      </c>
      <c r="G100" s="6" t="s">
        <v>111</v>
      </c>
      <c r="H100" s="13">
        <v>17</v>
      </c>
    </row>
    <row r="101" spans="1:8">
      <c r="A101" t="s">
        <v>15</v>
      </c>
      <c r="B101" s="6" t="s">
        <v>168</v>
      </c>
      <c r="C101" s="6" t="s">
        <v>122</v>
      </c>
      <c r="D101" s="6" t="s">
        <v>89</v>
      </c>
      <c r="E101" s="6" t="s">
        <v>172</v>
      </c>
      <c r="F101" s="6" t="s">
        <v>110</v>
      </c>
      <c r="G101" s="6" t="s">
        <v>111</v>
      </c>
      <c r="H101" s="14">
        <v>0</v>
      </c>
    </row>
    <row r="102" spans="1:8">
      <c r="A102" t="s">
        <v>15</v>
      </c>
      <c r="B102" s="6" t="s">
        <v>168</v>
      </c>
      <c r="C102" s="6" t="s">
        <v>122</v>
      </c>
      <c r="D102" s="6" t="s">
        <v>89</v>
      </c>
      <c r="E102" s="6" t="s">
        <v>173</v>
      </c>
      <c r="F102" s="6" t="s">
        <v>110</v>
      </c>
      <c r="G102" s="6" t="s">
        <v>111</v>
      </c>
      <c r="H102" s="13">
        <v>15</v>
      </c>
    </row>
    <row r="103" spans="1:8">
      <c r="A103" t="s">
        <v>15</v>
      </c>
      <c r="B103" s="6" t="s">
        <v>168</v>
      </c>
      <c r="C103" s="6" t="s">
        <v>122</v>
      </c>
      <c r="D103" s="6" t="s">
        <v>89</v>
      </c>
      <c r="E103" s="6" t="s">
        <v>174</v>
      </c>
      <c r="F103" s="6" t="s">
        <v>110</v>
      </c>
      <c r="G103" s="6" t="s">
        <v>111</v>
      </c>
      <c r="H103" s="14">
        <v>12</v>
      </c>
    </row>
    <row r="104" spans="1:8">
      <c r="A104" t="s">
        <v>15</v>
      </c>
      <c r="B104" s="6" t="s">
        <v>168</v>
      </c>
      <c r="C104" s="6" t="s">
        <v>122</v>
      </c>
      <c r="D104" s="6" t="s">
        <v>89</v>
      </c>
      <c r="E104" s="6" t="s">
        <v>175</v>
      </c>
      <c r="F104" s="6" t="s">
        <v>110</v>
      </c>
      <c r="G104" s="6" t="s">
        <v>111</v>
      </c>
      <c r="H104" s="13">
        <v>20</v>
      </c>
    </row>
    <row r="105" spans="1:8">
      <c r="A105" t="s">
        <v>15</v>
      </c>
      <c r="B105" s="6" t="s">
        <v>168</v>
      </c>
      <c r="C105" s="6" t="s">
        <v>122</v>
      </c>
      <c r="D105" s="6" t="s">
        <v>89</v>
      </c>
      <c r="E105" s="6" t="s">
        <v>176</v>
      </c>
      <c r="F105" s="6" t="s">
        <v>110</v>
      </c>
      <c r="G105" s="6" t="s">
        <v>111</v>
      </c>
      <c r="H105" s="14">
        <v>22</v>
      </c>
    </row>
    <row r="106" spans="1:8">
      <c r="A106" t="s">
        <v>15</v>
      </c>
      <c r="B106" s="6" t="s">
        <v>168</v>
      </c>
      <c r="C106" s="6" t="s">
        <v>122</v>
      </c>
      <c r="D106" s="6" t="s">
        <v>89</v>
      </c>
      <c r="E106" s="6" t="s">
        <v>177</v>
      </c>
      <c r="F106" s="6" t="s">
        <v>110</v>
      </c>
      <c r="G106" s="6" t="s">
        <v>111</v>
      </c>
      <c r="H106" s="13">
        <v>0</v>
      </c>
    </row>
    <row r="107" spans="1:8">
      <c r="A107" t="s">
        <v>15</v>
      </c>
      <c r="B107" s="6" t="s">
        <v>168</v>
      </c>
      <c r="C107" s="6" t="s">
        <v>122</v>
      </c>
      <c r="D107" s="6" t="s">
        <v>89</v>
      </c>
      <c r="E107" s="6" t="s">
        <v>178</v>
      </c>
      <c r="F107" s="6" t="s">
        <v>110</v>
      </c>
      <c r="G107" s="6" t="s">
        <v>111</v>
      </c>
      <c r="H107" s="14">
        <v>14</v>
      </c>
    </row>
    <row r="108" spans="1:8">
      <c r="A108" t="s">
        <v>15</v>
      </c>
      <c r="B108" s="6" t="s">
        <v>168</v>
      </c>
      <c r="C108" s="6" t="s">
        <v>122</v>
      </c>
      <c r="D108" s="6" t="s">
        <v>89</v>
      </c>
      <c r="E108" s="6" t="s">
        <v>179</v>
      </c>
      <c r="F108" s="6" t="s">
        <v>110</v>
      </c>
      <c r="G108" s="6" t="s">
        <v>111</v>
      </c>
      <c r="H108" s="13">
        <v>14</v>
      </c>
    </row>
    <row r="109" spans="1:8">
      <c r="A109" t="s">
        <v>15</v>
      </c>
      <c r="B109" s="6" t="s">
        <v>168</v>
      </c>
      <c r="C109" s="6" t="s">
        <v>122</v>
      </c>
      <c r="D109" s="6" t="s">
        <v>89</v>
      </c>
      <c r="E109" s="6" t="s">
        <v>180</v>
      </c>
      <c r="F109" s="6" t="s">
        <v>110</v>
      </c>
      <c r="G109" s="6" t="s">
        <v>111</v>
      </c>
      <c r="H109" s="14">
        <v>14</v>
      </c>
    </row>
    <row r="110" spans="1:8">
      <c r="A110" t="s">
        <v>15</v>
      </c>
      <c r="B110" s="6" t="s">
        <v>168</v>
      </c>
      <c r="C110" s="6" t="s">
        <v>122</v>
      </c>
      <c r="D110" s="6" t="s">
        <v>89</v>
      </c>
      <c r="E110" s="6" t="s">
        <v>181</v>
      </c>
      <c r="F110" s="6" t="s">
        <v>110</v>
      </c>
      <c r="G110" s="6" t="s">
        <v>111</v>
      </c>
      <c r="H110" s="13">
        <v>30</v>
      </c>
    </row>
    <row r="111" spans="1:8">
      <c r="A111" t="s">
        <v>15</v>
      </c>
      <c r="B111" s="6" t="s">
        <v>182</v>
      </c>
      <c r="C111" s="6" t="s">
        <v>122</v>
      </c>
      <c r="D111" s="6" t="s">
        <v>89</v>
      </c>
      <c r="E111" s="6" t="s">
        <v>183</v>
      </c>
      <c r="F111" s="6" t="s">
        <v>110</v>
      </c>
      <c r="G111" s="6" t="s">
        <v>184</v>
      </c>
      <c r="H111" s="14">
        <v>35</v>
      </c>
    </row>
    <row r="112" spans="1:8">
      <c r="A112" t="s">
        <v>15</v>
      </c>
      <c r="B112" s="6" t="s">
        <v>182</v>
      </c>
      <c r="C112" s="6" t="s">
        <v>122</v>
      </c>
      <c r="D112" s="6" t="s">
        <v>89</v>
      </c>
      <c r="E112" s="6" t="s">
        <v>185</v>
      </c>
      <c r="F112" s="6" t="s">
        <v>110</v>
      </c>
      <c r="G112" s="6" t="s">
        <v>184</v>
      </c>
      <c r="H112" s="13">
        <v>35</v>
      </c>
    </row>
    <row r="113" spans="1:8">
      <c r="A113" t="s">
        <v>15</v>
      </c>
      <c r="B113" s="6" t="s">
        <v>186</v>
      </c>
      <c r="C113" s="6" t="s">
        <v>122</v>
      </c>
      <c r="D113" s="6" t="s">
        <v>89</v>
      </c>
      <c r="E113" s="6" t="s">
        <v>187</v>
      </c>
      <c r="F113" s="6" t="s">
        <v>110</v>
      </c>
      <c r="G113" s="6" t="s">
        <v>111</v>
      </c>
      <c r="H113" s="14">
        <v>68</v>
      </c>
    </row>
    <row r="114" spans="1:8">
      <c r="A114" t="s">
        <v>15</v>
      </c>
      <c r="B114" s="6" t="s">
        <v>188</v>
      </c>
      <c r="C114" s="6" t="s">
        <v>122</v>
      </c>
      <c r="D114" s="6" t="s">
        <v>149</v>
      </c>
      <c r="E114" s="6" t="s">
        <v>189</v>
      </c>
      <c r="F114" s="6" t="s">
        <v>110</v>
      </c>
      <c r="G114" s="6" t="s">
        <v>111</v>
      </c>
      <c r="H114" s="13">
        <v>20</v>
      </c>
    </row>
    <row r="115" spans="1:8">
      <c r="A115" t="s">
        <v>15</v>
      </c>
      <c r="B115" s="6" t="s">
        <v>188</v>
      </c>
      <c r="C115" s="6" t="s">
        <v>122</v>
      </c>
      <c r="D115" s="6" t="s">
        <v>149</v>
      </c>
      <c r="E115" s="6" t="s">
        <v>190</v>
      </c>
      <c r="F115" s="6" t="s">
        <v>110</v>
      </c>
      <c r="G115" s="6" t="s">
        <v>111</v>
      </c>
      <c r="H115" s="14">
        <v>18</v>
      </c>
    </row>
    <row r="116" spans="1:8">
      <c r="A116" t="s">
        <v>15</v>
      </c>
      <c r="B116" s="6" t="s">
        <v>188</v>
      </c>
      <c r="C116" s="6" t="s">
        <v>122</v>
      </c>
      <c r="D116" s="6" t="s">
        <v>149</v>
      </c>
      <c r="E116" s="6" t="s">
        <v>191</v>
      </c>
      <c r="F116" s="6" t="s">
        <v>110</v>
      </c>
      <c r="G116" s="6" t="s">
        <v>111</v>
      </c>
      <c r="H116" s="13">
        <v>19</v>
      </c>
    </row>
    <row r="117" spans="1:8">
      <c r="A117" t="s">
        <v>15</v>
      </c>
      <c r="B117" s="6" t="s">
        <v>192</v>
      </c>
      <c r="C117" s="6" t="s">
        <v>122</v>
      </c>
      <c r="D117" s="6" t="s">
        <v>89</v>
      </c>
      <c r="E117" s="6" t="s">
        <v>193</v>
      </c>
      <c r="F117" s="6" t="s">
        <v>110</v>
      </c>
      <c r="G117" s="6" t="s">
        <v>111</v>
      </c>
      <c r="H117" s="14">
        <v>21</v>
      </c>
    </row>
    <row r="118" spans="1:8">
      <c r="A118" t="s">
        <v>15</v>
      </c>
      <c r="B118" s="6" t="s">
        <v>192</v>
      </c>
      <c r="C118" s="6" t="s">
        <v>122</v>
      </c>
      <c r="D118" s="6" t="s">
        <v>89</v>
      </c>
      <c r="E118" s="6" t="s">
        <v>194</v>
      </c>
      <c r="F118" s="6" t="s">
        <v>110</v>
      </c>
      <c r="G118" s="6" t="s">
        <v>111</v>
      </c>
      <c r="H118" s="13">
        <v>18</v>
      </c>
    </row>
    <row r="119" spans="1:8">
      <c r="A119" t="s">
        <v>15</v>
      </c>
      <c r="B119" s="6" t="s">
        <v>192</v>
      </c>
      <c r="C119" s="6" t="s">
        <v>122</v>
      </c>
      <c r="D119" s="6" t="s">
        <v>89</v>
      </c>
      <c r="E119" s="6" t="s">
        <v>195</v>
      </c>
      <c r="F119" s="6" t="s">
        <v>110</v>
      </c>
      <c r="G119" s="6" t="s">
        <v>111</v>
      </c>
      <c r="H119" s="14">
        <v>21</v>
      </c>
    </row>
    <row r="120" spans="1:8">
      <c r="A120" t="s">
        <v>15</v>
      </c>
      <c r="B120" s="6" t="s">
        <v>192</v>
      </c>
      <c r="C120" s="6" t="s">
        <v>122</v>
      </c>
      <c r="D120" s="6" t="s">
        <v>89</v>
      </c>
      <c r="E120" s="6" t="s">
        <v>196</v>
      </c>
      <c r="F120" s="6" t="s">
        <v>110</v>
      </c>
      <c r="G120" s="6" t="s">
        <v>111</v>
      </c>
      <c r="H120" s="13">
        <v>18</v>
      </c>
    </row>
    <row r="121" spans="1:8">
      <c r="A121" t="s">
        <v>15</v>
      </c>
      <c r="B121" s="6" t="s">
        <v>192</v>
      </c>
      <c r="C121" s="6" t="s">
        <v>122</v>
      </c>
      <c r="D121" s="6" t="s">
        <v>89</v>
      </c>
      <c r="E121" s="6" t="s">
        <v>197</v>
      </c>
      <c r="F121" s="6" t="s">
        <v>110</v>
      </c>
      <c r="G121" s="6" t="s">
        <v>111</v>
      </c>
      <c r="H121" s="14">
        <v>111</v>
      </c>
    </row>
    <row r="122" spans="1:8">
      <c r="A122" t="s">
        <v>15</v>
      </c>
      <c r="B122" s="6" t="s">
        <v>198</v>
      </c>
      <c r="C122" s="6" t="s">
        <v>122</v>
      </c>
      <c r="D122" s="6" t="s">
        <v>89</v>
      </c>
      <c r="E122" s="6" t="s">
        <v>199</v>
      </c>
      <c r="F122" s="6" t="s">
        <v>110</v>
      </c>
      <c r="G122" s="6" t="s">
        <v>111</v>
      </c>
      <c r="H122" s="13">
        <v>24.6</v>
      </c>
    </row>
    <row r="123" spans="1:8">
      <c r="A123" t="s">
        <v>15</v>
      </c>
      <c r="B123" s="6" t="s">
        <v>198</v>
      </c>
      <c r="C123" s="6" t="s">
        <v>122</v>
      </c>
      <c r="D123" s="6" t="s">
        <v>89</v>
      </c>
      <c r="E123" s="6" t="s">
        <v>200</v>
      </c>
      <c r="F123" s="6" t="s">
        <v>110</v>
      </c>
      <c r="G123" s="6" t="s">
        <v>111</v>
      </c>
      <c r="H123" s="14">
        <v>24.6</v>
      </c>
    </row>
    <row r="124" spans="1:8">
      <c r="A124" t="s">
        <v>15</v>
      </c>
      <c r="B124" s="6" t="s">
        <v>198</v>
      </c>
      <c r="C124" s="6" t="s">
        <v>122</v>
      </c>
      <c r="D124" s="6" t="s">
        <v>89</v>
      </c>
      <c r="E124" s="6" t="s">
        <v>201</v>
      </c>
      <c r="F124" s="6" t="s">
        <v>110</v>
      </c>
      <c r="G124" s="6" t="s">
        <v>111</v>
      </c>
      <c r="H124" s="13">
        <v>24.6</v>
      </c>
    </row>
    <row r="125" spans="1:8">
      <c r="A125" t="s">
        <v>15</v>
      </c>
      <c r="B125" s="6" t="s">
        <v>198</v>
      </c>
      <c r="C125" s="6" t="s">
        <v>122</v>
      </c>
      <c r="D125" s="6" t="s">
        <v>89</v>
      </c>
      <c r="E125" s="6" t="s">
        <v>202</v>
      </c>
      <c r="F125" s="6" t="s">
        <v>110</v>
      </c>
      <c r="G125" s="6" t="s">
        <v>111</v>
      </c>
      <c r="H125" s="14">
        <v>24.6</v>
      </c>
    </row>
    <row r="126" spans="1:8">
      <c r="A126" t="s">
        <v>15</v>
      </c>
      <c r="B126" s="6" t="s">
        <v>198</v>
      </c>
      <c r="C126" s="6" t="s">
        <v>122</v>
      </c>
      <c r="D126" s="6" t="s">
        <v>89</v>
      </c>
      <c r="E126" s="6" t="s">
        <v>203</v>
      </c>
      <c r="F126" s="6" t="s">
        <v>110</v>
      </c>
      <c r="G126" s="6" t="s">
        <v>111</v>
      </c>
      <c r="H126" s="13">
        <v>24.6</v>
      </c>
    </row>
    <row r="127" spans="1:8">
      <c r="A127" t="s">
        <v>15</v>
      </c>
      <c r="B127" s="6" t="s">
        <v>204</v>
      </c>
      <c r="C127" s="6" t="s">
        <v>122</v>
      </c>
      <c r="D127" s="6" t="s">
        <v>149</v>
      </c>
      <c r="E127" s="6" t="s">
        <v>205</v>
      </c>
      <c r="F127" s="6" t="s">
        <v>110</v>
      </c>
      <c r="G127" s="6" t="s">
        <v>184</v>
      </c>
      <c r="H127" s="14">
        <v>18</v>
      </c>
    </row>
    <row r="128" spans="1:8">
      <c r="A128" t="s">
        <v>15</v>
      </c>
      <c r="B128" s="6" t="s">
        <v>204</v>
      </c>
      <c r="C128" s="6" t="s">
        <v>122</v>
      </c>
      <c r="D128" s="6" t="s">
        <v>149</v>
      </c>
      <c r="E128" s="6" t="s">
        <v>206</v>
      </c>
      <c r="F128" s="6" t="s">
        <v>110</v>
      </c>
      <c r="G128" s="6" t="s">
        <v>184</v>
      </c>
      <c r="H128" s="13">
        <v>18</v>
      </c>
    </row>
    <row r="129" spans="1:8">
      <c r="A129" t="s">
        <v>15</v>
      </c>
      <c r="B129" s="6" t="s">
        <v>204</v>
      </c>
      <c r="C129" s="6" t="s">
        <v>122</v>
      </c>
      <c r="D129" s="6" t="s">
        <v>149</v>
      </c>
      <c r="E129" s="6" t="s">
        <v>207</v>
      </c>
      <c r="F129" s="6" t="s">
        <v>110</v>
      </c>
      <c r="G129" s="6" t="s">
        <v>184</v>
      </c>
      <c r="H129" s="14">
        <v>18</v>
      </c>
    </row>
    <row r="130" spans="1:8">
      <c r="A130" t="s">
        <v>15</v>
      </c>
      <c r="B130" s="6" t="s">
        <v>208</v>
      </c>
      <c r="C130" s="6" t="s">
        <v>122</v>
      </c>
      <c r="D130" s="6" t="s">
        <v>89</v>
      </c>
      <c r="E130" s="6" t="s">
        <v>209</v>
      </c>
      <c r="F130" s="6" t="s">
        <v>119</v>
      </c>
      <c r="G130" s="6" t="s">
        <v>119</v>
      </c>
      <c r="H130" s="13">
        <v>40</v>
      </c>
    </row>
    <row r="131" spans="1:8">
      <c r="A131" t="s">
        <v>15</v>
      </c>
      <c r="B131" s="6" t="s">
        <v>208</v>
      </c>
      <c r="C131" s="6" t="s">
        <v>122</v>
      </c>
      <c r="D131" s="6" t="s">
        <v>89</v>
      </c>
      <c r="E131" s="6" t="s">
        <v>210</v>
      </c>
      <c r="F131" s="6" t="s">
        <v>119</v>
      </c>
      <c r="G131" s="6" t="s">
        <v>119</v>
      </c>
      <c r="H131" s="14">
        <v>40</v>
      </c>
    </row>
    <row r="132" spans="1:8">
      <c r="A132" t="s">
        <v>15</v>
      </c>
      <c r="B132" s="6" t="s">
        <v>208</v>
      </c>
      <c r="C132" s="6" t="s">
        <v>122</v>
      </c>
      <c r="D132" s="6" t="s">
        <v>89</v>
      </c>
      <c r="E132" s="6" t="s">
        <v>211</v>
      </c>
      <c r="F132" s="6" t="s">
        <v>119</v>
      </c>
      <c r="G132" s="6" t="s">
        <v>119</v>
      </c>
      <c r="H132" s="13">
        <v>25</v>
      </c>
    </row>
    <row r="133" spans="1:8">
      <c r="A133" t="s">
        <v>15</v>
      </c>
      <c r="B133" s="6" t="s">
        <v>212</v>
      </c>
      <c r="C133" s="6" t="s">
        <v>122</v>
      </c>
      <c r="D133" s="6" t="s">
        <v>89</v>
      </c>
      <c r="E133" s="6" t="s">
        <v>213</v>
      </c>
      <c r="F133" s="6" t="s">
        <v>119</v>
      </c>
      <c r="G133" s="6" t="s">
        <v>119</v>
      </c>
      <c r="H133" s="14">
        <v>58</v>
      </c>
    </row>
    <row r="134" spans="1:8">
      <c r="A134" t="s">
        <v>15</v>
      </c>
      <c r="B134" s="6" t="s">
        <v>214</v>
      </c>
      <c r="C134" s="6" t="s">
        <v>122</v>
      </c>
      <c r="D134" s="6" t="s">
        <v>89</v>
      </c>
      <c r="E134" s="6" t="s">
        <v>215</v>
      </c>
      <c r="F134" s="6" t="s">
        <v>75</v>
      </c>
      <c r="G134" s="6" t="s">
        <v>75</v>
      </c>
      <c r="H134" s="13">
        <v>27</v>
      </c>
    </row>
    <row r="135" spans="1:8">
      <c r="A135" t="s">
        <v>15</v>
      </c>
      <c r="B135" s="6" t="s">
        <v>214</v>
      </c>
      <c r="C135" s="6" t="s">
        <v>122</v>
      </c>
      <c r="D135" s="6" t="s">
        <v>89</v>
      </c>
      <c r="E135" s="6" t="s">
        <v>216</v>
      </c>
      <c r="F135" s="6" t="s">
        <v>75</v>
      </c>
      <c r="G135" s="6" t="s">
        <v>75</v>
      </c>
      <c r="H135" s="14">
        <v>30</v>
      </c>
    </row>
    <row r="136" spans="1:8">
      <c r="A136" t="s">
        <v>15</v>
      </c>
      <c r="B136" s="6" t="s">
        <v>217</v>
      </c>
      <c r="C136" s="6" t="s">
        <v>122</v>
      </c>
      <c r="D136" s="6" t="s">
        <v>89</v>
      </c>
      <c r="E136" s="6" t="s">
        <v>218</v>
      </c>
      <c r="F136" s="6" t="s">
        <v>75</v>
      </c>
      <c r="G136" s="6" t="s">
        <v>75</v>
      </c>
      <c r="H136" s="13">
        <v>46.6</v>
      </c>
    </row>
    <row r="137" spans="1:8">
      <c r="A137" t="s">
        <v>15</v>
      </c>
      <c r="B137" s="6" t="s">
        <v>217</v>
      </c>
      <c r="C137" s="6" t="s">
        <v>122</v>
      </c>
      <c r="D137" s="6" t="s">
        <v>89</v>
      </c>
      <c r="E137" s="6" t="s">
        <v>219</v>
      </c>
      <c r="F137" s="6" t="s">
        <v>75</v>
      </c>
      <c r="G137" s="6" t="s">
        <v>75</v>
      </c>
      <c r="H137" s="14">
        <v>46.6</v>
      </c>
    </row>
    <row r="138" spans="1:8">
      <c r="A138" t="s">
        <v>15</v>
      </c>
      <c r="B138" s="6" t="s">
        <v>217</v>
      </c>
      <c r="C138" s="6" t="s">
        <v>122</v>
      </c>
      <c r="D138" s="6" t="s">
        <v>89</v>
      </c>
      <c r="E138" s="6" t="s">
        <v>220</v>
      </c>
      <c r="F138" s="6" t="s">
        <v>75</v>
      </c>
      <c r="G138" s="6" t="s">
        <v>75</v>
      </c>
      <c r="H138" s="13">
        <v>46.6</v>
      </c>
    </row>
    <row r="139" spans="1:8">
      <c r="A139" t="s">
        <v>15</v>
      </c>
      <c r="B139" s="6" t="s">
        <v>217</v>
      </c>
      <c r="C139" s="6" t="s">
        <v>122</v>
      </c>
      <c r="D139" s="6" t="s">
        <v>89</v>
      </c>
      <c r="E139" s="6" t="s">
        <v>221</v>
      </c>
      <c r="F139" s="6" t="s">
        <v>75</v>
      </c>
      <c r="G139" s="6" t="s">
        <v>75</v>
      </c>
      <c r="H139" s="14">
        <v>46.6</v>
      </c>
    </row>
    <row r="140" spans="1:8">
      <c r="A140" t="s">
        <v>15</v>
      </c>
      <c r="B140" s="6" t="s">
        <v>222</v>
      </c>
      <c r="C140" s="6" t="s">
        <v>122</v>
      </c>
      <c r="D140" s="6" t="s">
        <v>89</v>
      </c>
      <c r="E140" s="6" t="s">
        <v>223</v>
      </c>
      <c r="F140" s="6" t="s">
        <v>75</v>
      </c>
      <c r="G140" s="6" t="s">
        <v>75</v>
      </c>
      <c r="H140" s="13">
        <v>70.3</v>
      </c>
    </row>
    <row r="141" spans="1:8">
      <c r="A141" t="s">
        <v>15</v>
      </c>
      <c r="B141" s="6" t="s">
        <v>222</v>
      </c>
      <c r="C141" s="6" t="s">
        <v>122</v>
      </c>
      <c r="D141" s="6" t="s">
        <v>89</v>
      </c>
      <c r="E141" s="6" t="s">
        <v>224</v>
      </c>
      <c r="F141" s="6" t="s">
        <v>75</v>
      </c>
      <c r="G141" s="6" t="s">
        <v>75</v>
      </c>
      <c r="H141" s="14">
        <v>68.3</v>
      </c>
    </row>
    <row r="142" spans="1:8">
      <c r="A142" t="s">
        <v>15</v>
      </c>
      <c r="B142" s="6" t="s">
        <v>222</v>
      </c>
      <c r="C142" s="6" t="s">
        <v>122</v>
      </c>
      <c r="D142" s="6" t="s">
        <v>89</v>
      </c>
      <c r="E142" s="6" t="s">
        <v>225</v>
      </c>
      <c r="F142" s="6" t="s">
        <v>75</v>
      </c>
      <c r="G142" s="6" t="s">
        <v>75</v>
      </c>
      <c r="H142" s="13">
        <v>72.3</v>
      </c>
    </row>
    <row r="143" spans="1:8">
      <c r="A143" t="s">
        <v>15</v>
      </c>
      <c r="B143" s="6" t="s">
        <v>226</v>
      </c>
      <c r="C143" s="6" t="s">
        <v>122</v>
      </c>
      <c r="D143" s="6" t="s">
        <v>89</v>
      </c>
      <c r="E143" s="6" t="s">
        <v>227</v>
      </c>
      <c r="F143" s="6" t="s">
        <v>75</v>
      </c>
      <c r="G143" s="6" t="s">
        <v>75</v>
      </c>
      <c r="H143" s="14">
        <v>168</v>
      </c>
    </row>
    <row r="144" spans="1:8">
      <c r="A144" t="s">
        <v>15</v>
      </c>
      <c r="B144" s="6" t="s">
        <v>226</v>
      </c>
      <c r="C144" s="6" t="s">
        <v>122</v>
      </c>
      <c r="D144" s="6" t="s">
        <v>89</v>
      </c>
      <c r="E144" s="6" t="s">
        <v>228</v>
      </c>
      <c r="F144" s="6" t="s">
        <v>75</v>
      </c>
      <c r="G144" s="6" t="s">
        <v>75</v>
      </c>
      <c r="H144" s="13">
        <v>168</v>
      </c>
    </row>
    <row r="145" spans="1:8">
      <c r="A145" t="s">
        <v>15</v>
      </c>
      <c r="B145" s="6" t="s">
        <v>229</v>
      </c>
      <c r="C145" s="6" t="s">
        <v>122</v>
      </c>
      <c r="D145" s="6" t="s">
        <v>89</v>
      </c>
      <c r="E145" s="6" t="s">
        <v>230</v>
      </c>
      <c r="F145" s="6" t="s">
        <v>75</v>
      </c>
      <c r="G145" s="6" t="s">
        <v>75</v>
      </c>
      <c r="H145" s="14">
        <v>257</v>
      </c>
    </row>
    <row r="146" spans="1:8">
      <c r="A146" t="s">
        <v>15</v>
      </c>
      <c r="B146" s="6" t="s">
        <v>229</v>
      </c>
      <c r="C146" s="6" t="s">
        <v>122</v>
      </c>
      <c r="D146" s="6" t="s">
        <v>89</v>
      </c>
      <c r="E146" s="6" t="s">
        <v>231</v>
      </c>
      <c r="F146" s="6" t="s">
        <v>75</v>
      </c>
      <c r="G146" s="6" t="s">
        <v>75</v>
      </c>
      <c r="H146" s="13">
        <v>257</v>
      </c>
    </row>
    <row r="147" spans="1:8">
      <c r="A147" t="s">
        <v>15</v>
      </c>
      <c r="B147" s="6" t="s">
        <v>232</v>
      </c>
      <c r="C147" s="6" t="s">
        <v>122</v>
      </c>
      <c r="D147" s="6" t="s">
        <v>89</v>
      </c>
      <c r="E147" s="6" t="s">
        <v>233</v>
      </c>
      <c r="F147" s="6" t="s">
        <v>75</v>
      </c>
      <c r="G147" s="6" t="s">
        <v>75</v>
      </c>
      <c r="H147" s="14">
        <v>35</v>
      </c>
    </row>
    <row r="148" spans="1:8">
      <c r="A148" t="s">
        <v>15</v>
      </c>
      <c r="B148" s="6" t="s">
        <v>232</v>
      </c>
      <c r="C148" s="6" t="s">
        <v>122</v>
      </c>
      <c r="D148" s="6" t="s">
        <v>89</v>
      </c>
      <c r="E148" s="6" t="s">
        <v>234</v>
      </c>
      <c r="F148" s="6" t="s">
        <v>75</v>
      </c>
      <c r="G148" s="6" t="s">
        <v>75</v>
      </c>
      <c r="H148" s="13">
        <v>35</v>
      </c>
    </row>
    <row r="149" spans="1:8">
      <c r="A149" t="s">
        <v>15</v>
      </c>
      <c r="B149" s="6" t="s">
        <v>232</v>
      </c>
      <c r="C149" s="6" t="s">
        <v>122</v>
      </c>
      <c r="D149" s="6" t="s">
        <v>89</v>
      </c>
      <c r="E149" s="6" t="s">
        <v>235</v>
      </c>
      <c r="F149" s="6" t="s">
        <v>75</v>
      </c>
      <c r="G149" s="6" t="s">
        <v>75</v>
      </c>
      <c r="H149" s="14">
        <v>35</v>
      </c>
    </row>
    <row r="150" spans="1:8">
      <c r="A150" t="s">
        <v>15</v>
      </c>
      <c r="B150" s="6" t="s">
        <v>232</v>
      </c>
      <c r="C150" s="6" t="s">
        <v>122</v>
      </c>
      <c r="D150" s="6" t="s">
        <v>89</v>
      </c>
      <c r="E150" s="6" t="s">
        <v>236</v>
      </c>
      <c r="F150" s="6" t="s">
        <v>75</v>
      </c>
      <c r="G150" s="6" t="s">
        <v>75</v>
      </c>
      <c r="H150" s="13">
        <v>35</v>
      </c>
    </row>
    <row r="151" spans="1:8">
      <c r="A151" t="s">
        <v>15</v>
      </c>
      <c r="B151" s="6" t="s">
        <v>237</v>
      </c>
      <c r="C151" s="6" t="s">
        <v>122</v>
      </c>
      <c r="D151" s="6" t="s">
        <v>89</v>
      </c>
      <c r="E151" s="6" t="s">
        <v>238</v>
      </c>
      <c r="F151" s="6" t="s">
        <v>75</v>
      </c>
      <c r="G151" s="6" t="s">
        <v>75</v>
      </c>
      <c r="H151" s="14">
        <v>47.5</v>
      </c>
    </row>
    <row r="152" spans="1:8">
      <c r="A152" t="s">
        <v>15</v>
      </c>
      <c r="B152" s="6" t="s">
        <v>237</v>
      </c>
      <c r="C152" s="6" t="s">
        <v>122</v>
      </c>
      <c r="D152" s="6" t="s">
        <v>89</v>
      </c>
      <c r="E152" s="6" t="s">
        <v>239</v>
      </c>
      <c r="F152" s="6" t="s">
        <v>75</v>
      </c>
      <c r="G152" s="6" t="s">
        <v>75</v>
      </c>
      <c r="H152" s="13">
        <v>47.5</v>
      </c>
    </row>
    <row r="153" spans="1:8">
      <c r="A153" t="s">
        <v>15</v>
      </c>
      <c r="B153" s="6" t="s">
        <v>237</v>
      </c>
      <c r="C153" s="6" t="s">
        <v>122</v>
      </c>
      <c r="D153" s="6" t="s">
        <v>89</v>
      </c>
      <c r="E153" s="6" t="s">
        <v>240</v>
      </c>
      <c r="F153" s="6" t="s">
        <v>75</v>
      </c>
      <c r="G153" s="6" t="s">
        <v>75</v>
      </c>
      <c r="H153" s="14">
        <v>47.5</v>
      </c>
    </row>
    <row r="154" spans="1:8">
      <c r="A154" t="s">
        <v>15</v>
      </c>
      <c r="B154" s="6" t="s">
        <v>237</v>
      </c>
      <c r="C154" s="6" t="s">
        <v>122</v>
      </c>
      <c r="D154" s="6" t="s">
        <v>89</v>
      </c>
      <c r="E154" s="6" t="s">
        <v>241</v>
      </c>
      <c r="F154" s="6" t="s">
        <v>75</v>
      </c>
      <c r="G154" s="6" t="s">
        <v>75</v>
      </c>
      <c r="H154" s="13">
        <v>47.5</v>
      </c>
    </row>
    <row r="155" spans="1:8">
      <c r="A155" t="s">
        <v>15</v>
      </c>
      <c r="B155" s="6" t="s">
        <v>237</v>
      </c>
      <c r="C155" s="6" t="s">
        <v>122</v>
      </c>
      <c r="D155" s="6" t="s">
        <v>89</v>
      </c>
      <c r="E155" s="6" t="s">
        <v>242</v>
      </c>
      <c r="F155" s="6" t="s">
        <v>75</v>
      </c>
      <c r="G155" s="6" t="s">
        <v>75</v>
      </c>
      <c r="H155" s="14">
        <v>47.5</v>
      </c>
    </row>
    <row r="156" spans="1:8">
      <c r="A156" t="s">
        <v>15</v>
      </c>
      <c r="B156" s="6" t="s">
        <v>237</v>
      </c>
      <c r="C156" s="6" t="s">
        <v>122</v>
      </c>
      <c r="D156" s="6" t="s">
        <v>89</v>
      </c>
      <c r="E156" s="6" t="s">
        <v>243</v>
      </c>
      <c r="F156" s="6" t="s">
        <v>75</v>
      </c>
      <c r="G156" s="6" t="s">
        <v>75</v>
      </c>
      <c r="H156" s="13">
        <v>47.5</v>
      </c>
    </row>
    <row r="157" spans="1:8">
      <c r="A157" t="s">
        <v>15</v>
      </c>
      <c r="B157" s="6" t="s">
        <v>244</v>
      </c>
      <c r="C157" s="6" t="s">
        <v>245</v>
      </c>
      <c r="D157" s="6" t="s">
        <v>89</v>
      </c>
      <c r="E157" s="6" t="s">
        <v>246</v>
      </c>
      <c r="F157" s="6" t="s">
        <v>110</v>
      </c>
      <c r="G157" s="6" t="s">
        <v>111</v>
      </c>
      <c r="H157" s="14">
        <v>0</v>
      </c>
    </row>
    <row r="158" spans="1:8">
      <c r="A158" t="s">
        <v>15</v>
      </c>
      <c r="B158" s="6" t="s">
        <v>244</v>
      </c>
      <c r="C158" s="6" t="s">
        <v>245</v>
      </c>
      <c r="D158" s="6" t="s">
        <v>89</v>
      </c>
      <c r="E158" s="6" t="s">
        <v>247</v>
      </c>
      <c r="F158" s="6" t="s">
        <v>110</v>
      </c>
      <c r="G158" s="6" t="s">
        <v>111</v>
      </c>
      <c r="H158" s="13">
        <v>195</v>
      </c>
    </row>
    <row r="159" spans="1:8">
      <c r="A159" t="s">
        <v>15</v>
      </c>
      <c r="B159" s="6" t="s">
        <v>244</v>
      </c>
      <c r="C159" s="6" t="s">
        <v>245</v>
      </c>
      <c r="D159" s="6" t="s">
        <v>89</v>
      </c>
      <c r="E159" s="6" t="s">
        <v>248</v>
      </c>
      <c r="F159" s="6" t="s">
        <v>110</v>
      </c>
      <c r="G159" s="6" t="s">
        <v>111</v>
      </c>
      <c r="H159" s="14">
        <v>195</v>
      </c>
    </row>
    <row r="160" spans="1:8">
      <c r="A160" t="s">
        <v>15</v>
      </c>
      <c r="B160" s="6" t="s">
        <v>244</v>
      </c>
      <c r="C160" s="6" t="s">
        <v>245</v>
      </c>
      <c r="D160" s="6" t="s">
        <v>89</v>
      </c>
      <c r="E160" s="6" t="s">
        <v>249</v>
      </c>
      <c r="F160" s="6" t="s">
        <v>110</v>
      </c>
      <c r="G160" s="6" t="s">
        <v>111</v>
      </c>
      <c r="H160" s="13">
        <v>195</v>
      </c>
    </row>
    <row r="161" spans="1:8">
      <c r="A161" t="s">
        <v>15</v>
      </c>
      <c r="B161" s="6" t="s">
        <v>250</v>
      </c>
      <c r="C161" s="6" t="s">
        <v>245</v>
      </c>
      <c r="D161" s="6" t="s">
        <v>89</v>
      </c>
      <c r="E161" s="6" t="s">
        <v>251</v>
      </c>
      <c r="F161" s="6" t="s">
        <v>75</v>
      </c>
      <c r="G161" s="6" t="s">
        <v>75</v>
      </c>
      <c r="H161" s="14">
        <v>475</v>
      </c>
    </row>
    <row r="162" spans="1:8">
      <c r="A162" t="s">
        <v>15</v>
      </c>
      <c r="B162" s="6" t="s">
        <v>252</v>
      </c>
      <c r="C162" s="6" t="s">
        <v>253</v>
      </c>
      <c r="D162" s="6" t="s">
        <v>149</v>
      </c>
      <c r="E162" s="6" t="s">
        <v>254</v>
      </c>
      <c r="F162" s="6" t="s">
        <v>110</v>
      </c>
      <c r="G162" s="6" t="s">
        <v>111</v>
      </c>
      <c r="H162" s="13">
        <v>21.6</v>
      </c>
    </row>
    <row r="163" spans="1:8">
      <c r="A163" t="s">
        <v>15</v>
      </c>
      <c r="B163" s="6" t="s">
        <v>252</v>
      </c>
      <c r="C163" s="6" t="s">
        <v>253</v>
      </c>
      <c r="D163" s="6" t="s">
        <v>149</v>
      </c>
      <c r="E163" s="6" t="s">
        <v>255</v>
      </c>
      <c r="F163" s="6" t="s">
        <v>110</v>
      </c>
      <c r="G163" s="6" t="s">
        <v>111</v>
      </c>
      <c r="H163" s="14">
        <v>14.4</v>
      </c>
    </row>
    <row r="164" spans="1:8">
      <c r="A164" t="s">
        <v>15</v>
      </c>
      <c r="B164" s="6" t="s">
        <v>256</v>
      </c>
      <c r="C164" s="6" t="s">
        <v>253</v>
      </c>
      <c r="D164" s="6" t="s">
        <v>89</v>
      </c>
      <c r="E164" s="6" t="s">
        <v>257</v>
      </c>
      <c r="F164" s="6" t="s">
        <v>110</v>
      </c>
      <c r="G164" s="6" t="s">
        <v>111</v>
      </c>
      <c r="H164" s="13">
        <v>17.100000000000001</v>
      </c>
    </row>
    <row r="165" spans="1:8">
      <c r="A165" t="s">
        <v>15</v>
      </c>
      <c r="B165" s="6" t="s">
        <v>256</v>
      </c>
      <c r="C165" s="6" t="s">
        <v>253</v>
      </c>
      <c r="D165" s="6" t="s">
        <v>89</v>
      </c>
      <c r="E165" s="6" t="s">
        <v>258</v>
      </c>
      <c r="F165" s="6" t="s">
        <v>110</v>
      </c>
      <c r="G165" s="6" t="s">
        <v>111</v>
      </c>
      <c r="H165" s="14">
        <v>17.100000000000001</v>
      </c>
    </row>
    <row r="166" spans="1:8">
      <c r="A166" t="s">
        <v>15</v>
      </c>
      <c r="B166" s="6" t="s">
        <v>256</v>
      </c>
      <c r="C166" s="6" t="s">
        <v>253</v>
      </c>
      <c r="D166" s="6" t="s">
        <v>89</v>
      </c>
      <c r="E166" s="6" t="s">
        <v>259</v>
      </c>
      <c r="F166" s="6" t="s">
        <v>110</v>
      </c>
      <c r="G166" s="6" t="s">
        <v>111</v>
      </c>
      <c r="H166" s="13">
        <v>17.100000000000001</v>
      </c>
    </row>
    <row r="167" spans="1:8">
      <c r="A167" t="s">
        <v>15</v>
      </c>
      <c r="B167" s="6" t="s">
        <v>256</v>
      </c>
      <c r="C167" s="6" t="s">
        <v>253</v>
      </c>
      <c r="D167" s="6" t="s">
        <v>89</v>
      </c>
      <c r="E167" s="6" t="s">
        <v>260</v>
      </c>
      <c r="F167" s="6" t="s">
        <v>110</v>
      </c>
      <c r="G167" s="6" t="s">
        <v>111</v>
      </c>
      <c r="H167" s="14">
        <v>17.100000000000001</v>
      </c>
    </row>
    <row r="168" spans="1:8">
      <c r="A168" t="s">
        <v>15</v>
      </c>
      <c r="B168" s="6" t="s">
        <v>256</v>
      </c>
      <c r="C168" s="6" t="s">
        <v>253</v>
      </c>
      <c r="D168" s="6" t="s">
        <v>89</v>
      </c>
      <c r="E168" s="6" t="s">
        <v>261</v>
      </c>
      <c r="F168" s="6" t="s">
        <v>110</v>
      </c>
      <c r="G168" s="6" t="s">
        <v>111</v>
      </c>
      <c r="H168" s="13">
        <v>17.100000000000001</v>
      </c>
    </row>
    <row r="169" spans="1:8">
      <c r="A169" t="s">
        <v>15</v>
      </c>
      <c r="B169" s="6" t="s">
        <v>256</v>
      </c>
      <c r="C169" s="6" t="s">
        <v>253</v>
      </c>
      <c r="D169" s="6" t="s">
        <v>89</v>
      </c>
      <c r="E169" s="6" t="s">
        <v>262</v>
      </c>
      <c r="F169" s="6" t="s">
        <v>110</v>
      </c>
      <c r="G169" s="6" t="s">
        <v>111</v>
      </c>
      <c r="H169" s="14">
        <v>17.100000000000001</v>
      </c>
    </row>
    <row r="170" spans="1:8">
      <c r="A170" t="s">
        <v>15</v>
      </c>
      <c r="B170" s="6" t="s">
        <v>256</v>
      </c>
      <c r="C170" s="6" t="s">
        <v>253</v>
      </c>
      <c r="D170" s="6" t="s">
        <v>89</v>
      </c>
      <c r="E170" s="6" t="s">
        <v>263</v>
      </c>
      <c r="F170" s="6" t="s">
        <v>110</v>
      </c>
      <c r="G170" s="6" t="s">
        <v>111</v>
      </c>
      <c r="H170" s="13">
        <v>17.100000000000001</v>
      </c>
    </row>
    <row r="171" spans="1:8">
      <c r="A171" t="s">
        <v>15</v>
      </c>
      <c r="B171" s="6" t="s">
        <v>256</v>
      </c>
      <c r="C171" s="6" t="s">
        <v>253</v>
      </c>
      <c r="D171" s="6" t="s">
        <v>89</v>
      </c>
      <c r="E171" s="6" t="s">
        <v>264</v>
      </c>
      <c r="F171" s="6" t="s">
        <v>110</v>
      </c>
      <c r="G171" s="6" t="s">
        <v>111</v>
      </c>
      <c r="H171" s="14">
        <v>17.100000000000001</v>
      </c>
    </row>
    <row r="172" spans="1:8">
      <c r="A172" t="s">
        <v>15</v>
      </c>
      <c r="B172" s="6" t="s">
        <v>256</v>
      </c>
      <c r="C172" s="6" t="s">
        <v>253</v>
      </c>
      <c r="D172" s="6" t="s">
        <v>89</v>
      </c>
      <c r="E172" s="6" t="s">
        <v>265</v>
      </c>
      <c r="F172" s="6" t="s">
        <v>110</v>
      </c>
      <c r="G172" s="6" t="s">
        <v>111</v>
      </c>
      <c r="H172" s="13">
        <v>17.100000000000001</v>
      </c>
    </row>
    <row r="173" spans="1:8">
      <c r="A173" t="s">
        <v>15</v>
      </c>
      <c r="B173" s="6" t="s">
        <v>256</v>
      </c>
      <c r="C173" s="6" t="s">
        <v>253</v>
      </c>
      <c r="D173" s="6" t="s">
        <v>89</v>
      </c>
      <c r="E173" s="6" t="s">
        <v>266</v>
      </c>
      <c r="F173" s="6" t="s">
        <v>110</v>
      </c>
      <c r="G173" s="6" t="s">
        <v>111</v>
      </c>
      <c r="H173" s="14">
        <v>17.100000000000001</v>
      </c>
    </row>
    <row r="174" spans="1:8">
      <c r="A174" t="s">
        <v>15</v>
      </c>
      <c r="B174" s="6" t="s">
        <v>256</v>
      </c>
      <c r="C174" s="6" t="s">
        <v>253</v>
      </c>
      <c r="D174" s="6" t="s">
        <v>89</v>
      </c>
      <c r="E174" s="6" t="s">
        <v>267</v>
      </c>
      <c r="F174" s="6" t="s">
        <v>110</v>
      </c>
      <c r="G174" s="6" t="s">
        <v>111</v>
      </c>
      <c r="H174" s="13">
        <v>17.100000000000001</v>
      </c>
    </row>
    <row r="175" spans="1:8">
      <c r="A175" t="s">
        <v>15</v>
      </c>
      <c r="B175" s="6" t="s">
        <v>256</v>
      </c>
      <c r="C175" s="6" t="s">
        <v>253</v>
      </c>
      <c r="D175" s="6" t="s">
        <v>89</v>
      </c>
      <c r="E175" s="6" t="s">
        <v>268</v>
      </c>
      <c r="F175" s="6" t="s">
        <v>110</v>
      </c>
      <c r="G175" s="6" t="s">
        <v>111</v>
      </c>
      <c r="H175" s="14">
        <v>17.100000000000001</v>
      </c>
    </row>
    <row r="176" spans="1:8">
      <c r="A176" t="s">
        <v>15</v>
      </c>
      <c r="B176" s="6" t="s">
        <v>269</v>
      </c>
      <c r="C176" s="6" t="s">
        <v>253</v>
      </c>
      <c r="D176" s="6" t="s">
        <v>149</v>
      </c>
      <c r="E176" s="6" t="s">
        <v>270</v>
      </c>
      <c r="F176" s="6" t="s">
        <v>110</v>
      </c>
      <c r="G176" s="6" t="s">
        <v>111</v>
      </c>
      <c r="H176" s="13">
        <v>21.06</v>
      </c>
    </row>
    <row r="177" spans="1:8">
      <c r="A177" t="s">
        <v>15</v>
      </c>
      <c r="B177" s="6" t="s">
        <v>271</v>
      </c>
      <c r="C177" s="6" t="s">
        <v>253</v>
      </c>
      <c r="D177" s="6" t="s">
        <v>149</v>
      </c>
      <c r="E177" s="6" t="s">
        <v>272</v>
      </c>
      <c r="F177" s="6" t="s">
        <v>110</v>
      </c>
      <c r="G177" s="6" t="s">
        <v>111</v>
      </c>
      <c r="H177" s="14">
        <v>23.400000000000002</v>
      </c>
    </row>
    <row r="178" spans="1:8">
      <c r="A178" t="s">
        <v>15</v>
      </c>
      <c r="B178" s="6" t="s">
        <v>271</v>
      </c>
      <c r="C178" s="6" t="s">
        <v>253</v>
      </c>
      <c r="D178" s="6" t="s">
        <v>149</v>
      </c>
      <c r="E178" s="6" t="s">
        <v>273</v>
      </c>
      <c r="F178" s="6" t="s">
        <v>110</v>
      </c>
      <c r="G178" s="6" t="s">
        <v>111</v>
      </c>
      <c r="H178" s="13">
        <v>23.400000000000002</v>
      </c>
    </row>
    <row r="179" spans="1:8">
      <c r="A179" t="s">
        <v>15</v>
      </c>
      <c r="B179" s="6" t="s">
        <v>274</v>
      </c>
      <c r="C179" s="6" t="s">
        <v>275</v>
      </c>
      <c r="D179" s="6" t="s">
        <v>276</v>
      </c>
      <c r="E179" s="6" t="s">
        <v>277</v>
      </c>
      <c r="F179" s="6" t="s">
        <v>20</v>
      </c>
      <c r="G179" s="6" t="s">
        <v>134</v>
      </c>
      <c r="H179" s="14">
        <v>70</v>
      </c>
    </row>
    <row r="180" spans="1:8">
      <c r="A180" t="s">
        <v>15</v>
      </c>
      <c r="B180" s="6" t="s">
        <v>278</v>
      </c>
      <c r="C180" s="6" t="s">
        <v>275</v>
      </c>
      <c r="D180" s="6" t="s">
        <v>276</v>
      </c>
      <c r="E180" s="6" t="s">
        <v>279</v>
      </c>
      <c r="F180" s="6" t="s">
        <v>20</v>
      </c>
      <c r="G180" s="6" t="s">
        <v>134</v>
      </c>
      <c r="H180" s="13">
        <v>34</v>
      </c>
    </row>
    <row r="181" spans="1:8">
      <c r="A181" t="s">
        <v>15</v>
      </c>
      <c r="B181" s="6" t="s">
        <v>278</v>
      </c>
      <c r="C181" s="6" t="s">
        <v>275</v>
      </c>
      <c r="D181" s="6" t="s">
        <v>276</v>
      </c>
      <c r="E181" s="6" t="s">
        <v>280</v>
      </c>
      <c r="F181" s="6" t="s">
        <v>20</v>
      </c>
      <c r="G181" s="6" t="s">
        <v>134</v>
      </c>
      <c r="H181" s="14">
        <v>34</v>
      </c>
    </row>
    <row r="182" spans="1:8">
      <c r="A182" t="s">
        <v>15</v>
      </c>
      <c r="B182" s="6" t="s">
        <v>281</v>
      </c>
      <c r="C182" s="6" t="s">
        <v>275</v>
      </c>
      <c r="D182" s="6" t="s">
        <v>276</v>
      </c>
      <c r="E182" s="6" t="s">
        <v>282</v>
      </c>
      <c r="F182" s="6" t="s">
        <v>20</v>
      </c>
      <c r="G182" s="6" t="s">
        <v>134</v>
      </c>
      <c r="H182" s="13">
        <v>29</v>
      </c>
    </row>
    <row r="183" spans="1:8">
      <c r="A183" t="s">
        <v>15</v>
      </c>
      <c r="B183" s="6" t="s">
        <v>283</v>
      </c>
      <c r="C183" s="6" t="s">
        <v>275</v>
      </c>
      <c r="D183" s="6" t="s">
        <v>276</v>
      </c>
      <c r="E183" s="6" t="s">
        <v>284</v>
      </c>
      <c r="F183" s="6" t="s">
        <v>20</v>
      </c>
      <c r="G183" s="6" t="s">
        <v>21</v>
      </c>
      <c r="H183" s="14">
        <v>40</v>
      </c>
    </row>
    <row r="184" spans="1:8">
      <c r="A184" t="s">
        <v>15</v>
      </c>
      <c r="B184" s="6" t="s">
        <v>283</v>
      </c>
      <c r="C184" s="6" t="s">
        <v>275</v>
      </c>
      <c r="D184" s="6" t="s">
        <v>276</v>
      </c>
      <c r="E184" s="6" t="s">
        <v>285</v>
      </c>
      <c r="F184" s="6" t="s">
        <v>20</v>
      </c>
      <c r="G184" s="6" t="s">
        <v>21</v>
      </c>
      <c r="H184" s="13">
        <v>41</v>
      </c>
    </row>
    <row r="185" spans="1:8">
      <c r="A185" t="s">
        <v>15</v>
      </c>
      <c r="B185" s="6" t="s">
        <v>283</v>
      </c>
      <c r="C185" s="6" t="s">
        <v>275</v>
      </c>
      <c r="D185" s="6" t="s">
        <v>276</v>
      </c>
      <c r="E185" s="6" t="s">
        <v>286</v>
      </c>
      <c r="F185" s="6" t="s">
        <v>20</v>
      </c>
      <c r="G185" s="6" t="s">
        <v>21</v>
      </c>
      <c r="H185" s="14">
        <v>80</v>
      </c>
    </row>
    <row r="186" spans="1:8">
      <c r="A186" t="s">
        <v>15</v>
      </c>
      <c r="B186" s="6" t="s">
        <v>283</v>
      </c>
      <c r="C186" s="6" t="s">
        <v>275</v>
      </c>
      <c r="D186" s="6" t="s">
        <v>276</v>
      </c>
      <c r="E186" s="6" t="s">
        <v>287</v>
      </c>
      <c r="F186" s="6" t="s">
        <v>20</v>
      </c>
      <c r="G186" s="6" t="s">
        <v>21</v>
      </c>
      <c r="H186" s="13">
        <v>82.5</v>
      </c>
    </row>
    <row r="187" spans="1:8">
      <c r="A187" t="s">
        <v>15</v>
      </c>
      <c r="B187" s="6" t="s">
        <v>288</v>
      </c>
      <c r="C187" s="6" t="s">
        <v>275</v>
      </c>
      <c r="D187" s="6" t="s">
        <v>276</v>
      </c>
      <c r="E187" s="6" t="s">
        <v>289</v>
      </c>
      <c r="F187" s="6" t="s">
        <v>20</v>
      </c>
      <c r="G187" s="6" t="s">
        <v>134</v>
      </c>
      <c r="H187" s="14">
        <v>300</v>
      </c>
    </row>
    <row r="188" spans="1:8">
      <c r="A188" t="s">
        <v>15</v>
      </c>
      <c r="B188" s="6" t="s">
        <v>288</v>
      </c>
      <c r="C188" s="6" t="s">
        <v>275</v>
      </c>
      <c r="D188" s="6" t="s">
        <v>276</v>
      </c>
      <c r="E188" s="6" t="s">
        <v>290</v>
      </c>
      <c r="F188" s="6" t="s">
        <v>20</v>
      </c>
      <c r="G188" s="6" t="s">
        <v>134</v>
      </c>
      <c r="H188" s="13">
        <v>300</v>
      </c>
    </row>
    <row r="189" spans="1:8">
      <c r="A189" t="s">
        <v>15</v>
      </c>
      <c r="B189" s="6" t="s">
        <v>288</v>
      </c>
      <c r="C189" s="6" t="s">
        <v>275</v>
      </c>
      <c r="D189" s="6" t="s">
        <v>276</v>
      </c>
      <c r="E189" s="6" t="s">
        <v>291</v>
      </c>
      <c r="F189" s="6" t="s">
        <v>20</v>
      </c>
      <c r="G189" s="6" t="s">
        <v>134</v>
      </c>
      <c r="H189" s="14">
        <v>300</v>
      </c>
    </row>
    <row r="190" spans="1:8">
      <c r="A190" t="s">
        <v>15</v>
      </c>
      <c r="B190" s="6" t="s">
        <v>288</v>
      </c>
      <c r="C190" s="6" t="s">
        <v>275</v>
      </c>
      <c r="D190" s="6" t="s">
        <v>276</v>
      </c>
      <c r="E190" s="6" t="s">
        <v>292</v>
      </c>
      <c r="F190" s="6" t="s">
        <v>20</v>
      </c>
      <c r="G190" s="6" t="s">
        <v>134</v>
      </c>
      <c r="H190" s="13">
        <v>300</v>
      </c>
    </row>
    <row r="191" spans="1:8">
      <c r="A191" t="s">
        <v>15</v>
      </c>
      <c r="B191" s="6" t="s">
        <v>288</v>
      </c>
      <c r="C191" s="6" t="s">
        <v>275</v>
      </c>
      <c r="D191" s="6" t="s">
        <v>276</v>
      </c>
      <c r="E191" s="6" t="s">
        <v>293</v>
      </c>
      <c r="F191" s="6" t="s">
        <v>20</v>
      </c>
      <c r="G191" s="6" t="s">
        <v>134</v>
      </c>
      <c r="H191" s="14">
        <v>300</v>
      </c>
    </row>
    <row r="192" spans="1:8">
      <c r="A192" t="s">
        <v>15</v>
      </c>
      <c r="B192" s="6" t="s">
        <v>288</v>
      </c>
      <c r="C192" s="6" t="s">
        <v>275</v>
      </c>
      <c r="D192" s="6" t="s">
        <v>276</v>
      </c>
      <c r="E192" s="6" t="s">
        <v>294</v>
      </c>
      <c r="F192" s="6" t="s">
        <v>20</v>
      </c>
      <c r="G192" s="6" t="s">
        <v>134</v>
      </c>
      <c r="H192" s="13">
        <v>300</v>
      </c>
    </row>
    <row r="193" spans="1:8">
      <c r="A193" t="s">
        <v>15</v>
      </c>
      <c r="B193" s="6" t="s">
        <v>295</v>
      </c>
      <c r="C193" s="6" t="s">
        <v>275</v>
      </c>
      <c r="D193" s="6" t="s">
        <v>276</v>
      </c>
      <c r="E193" s="6" t="s">
        <v>296</v>
      </c>
      <c r="F193" s="6" t="s">
        <v>20</v>
      </c>
      <c r="G193" s="6" t="s">
        <v>134</v>
      </c>
      <c r="H193" s="14">
        <v>93</v>
      </c>
    </row>
    <row r="194" spans="1:8">
      <c r="A194" t="s">
        <v>15</v>
      </c>
      <c r="B194" s="6" t="s">
        <v>295</v>
      </c>
      <c r="C194" s="6" t="s">
        <v>275</v>
      </c>
      <c r="D194" s="6" t="s">
        <v>276</v>
      </c>
      <c r="E194" s="6" t="s">
        <v>297</v>
      </c>
      <c r="F194" s="6" t="s">
        <v>20</v>
      </c>
      <c r="G194" s="6" t="s">
        <v>134</v>
      </c>
      <c r="H194" s="13">
        <v>93</v>
      </c>
    </row>
    <row r="195" spans="1:8">
      <c r="A195" t="s">
        <v>15</v>
      </c>
      <c r="B195" s="6" t="s">
        <v>295</v>
      </c>
      <c r="C195" s="6" t="s">
        <v>275</v>
      </c>
      <c r="D195" s="6" t="s">
        <v>276</v>
      </c>
      <c r="E195" s="6" t="s">
        <v>298</v>
      </c>
      <c r="F195" s="6" t="s">
        <v>20</v>
      </c>
      <c r="G195" s="6" t="s">
        <v>134</v>
      </c>
      <c r="H195" s="14">
        <v>93</v>
      </c>
    </row>
    <row r="196" spans="1:8">
      <c r="A196" t="s">
        <v>15</v>
      </c>
      <c r="B196" s="6" t="s">
        <v>295</v>
      </c>
      <c r="C196" s="6" t="s">
        <v>275</v>
      </c>
      <c r="D196" s="6" t="s">
        <v>276</v>
      </c>
      <c r="E196" s="6" t="s">
        <v>299</v>
      </c>
      <c r="F196" s="6" t="s">
        <v>20</v>
      </c>
      <c r="G196" s="6" t="s">
        <v>134</v>
      </c>
      <c r="H196" s="13">
        <v>103</v>
      </c>
    </row>
    <row r="197" spans="1:8">
      <c r="A197" t="s">
        <v>15</v>
      </c>
      <c r="B197" s="6" t="s">
        <v>295</v>
      </c>
      <c r="C197" s="6" t="s">
        <v>275</v>
      </c>
      <c r="D197" s="6" t="s">
        <v>276</v>
      </c>
      <c r="E197" s="6" t="s">
        <v>300</v>
      </c>
      <c r="F197" s="6" t="s">
        <v>20</v>
      </c>
      <c r="G197" s="6" t="s">
        <v>134</v>
      </c>
      <c r="H197" s="14">
        <v>73</v>
      </c>
    </row>
    <row r="198" spans="1:8">
      <c r="A198" t="s">
        <v>15</v>
      </c>
      <c r="B198" s="6" t="s">
        <v>295</v>
      </c>
      <c r="C198" s="6" t="s">
        <v>275</v>
      </c>
      <c r="D198" s="6" t="s">
        <v>276</v>
      </c>
      <c r="E198" s="6" t="s">
        <v>301</v>
      </c>
      <c r="F198" s="6" t="s">
        <v>20</v>
      </c>
      <c r="G198" s="6" t="s">
        <v>134</v>
      </c>
      <c r="H198" s="13">
        <v>73</v>
      </c>
    </row>
    <row r="199" spans="1:8">
      <c r="A199" t="s">
        <v>15</v>
      </c>
      <c r="B199" s="6" t="s">
        <v>295</v>
      </c>
      <c r="C199" s="6" t="s">
        <v>275</v>
      </c>
      <c r="D199" s="6" t="s">
        <v>276</v>
      </c>
      <c r="E199" s="6" t="s">
        <v>302</v>
      </c>
      <c r="F199" s="6" t="s">
        <v>20</v>
      </c>
      <c r="G199" s="6" t="s">
        <v>134</v>
      </c>
      <c r="H199" s="14">
        <v>73</v>
      </c>
    </row>
    <row r="200" spans="1:8">
      <c r="A200" t="s">
        <v>15</v>
      </c>
      <c r="B200" s="6" t="s">
        <v>295</v>
      </c>
      <c r="C200" s="6" t="s">
        <v>275</v>
      </c>
      <c r="D200" s="6" t="s">
        <v>276</v>
      </c>
      <c r="E200" s="6" t="s">
        <v>303</v>
      </c>
      <c r="F200" s="6" t="s">
        <v>20</v>
      </c>
      <c r="G200" s="6" t="s">
        <v>134</v>
      </c>
      <c r="H200" s="13">
        <v>73</v>
      </c>
    </row>
    <row r="201" spans="1:8">
      <c r="A201" t="s">
        <v>15</v>
      </c>
      <c r="B201" s="6" t="s">
        <v>304</v>
      </c>
      <c r="C201" s="6" t="s">
        <v>275</v>
      </c>
      <c r="D201" s="6" t="s">
        <v>276</v>
      </c>
      <c r="E201" s="6" t="s">
        <v>305</v>
      </c>
      <c r="F201" s="6" t="s">
        <v>39</v>
      </c>
      <c r="G201" s="6" t="s">
        <v>104</v>
      </c>
      <c r="H201" s="14">
        <v>33</v>
      </c>
    </row>
    <row r="202" spans="1:8">
      <c r="A202" t="s">
        <v>15</v>
      </c>
      <c r="B202" s="6" t="s">
        <v>304</v>
      </c>
      <c r="C202" s="6" t="s">
        <v>275</v>
      </c>
      <c r="D202" s="6" t="s">
        <v>276</v>
      </c>
      <c r="E202" s="6" t="s">
        <v>306</v>
      </c>
      <c r="F202" s="6" t="s">
        <v>39</v>
      </c>
      <c r="G202" s="6" t="s">
        <v>104</v>
      </c>
      <c r="H202" s="13">
        <v>33</v>
      </c>
    </row>
    <row r="203" spans="1:8">
      <c r="A203" t="s">
        <v>15</v>
      </c>
      <c r="B203" s="6" t="s">
        <v>307</v>
      </c>
      <c r="C203" s="6" t="s">
        <v>275</v>
      </c>
      <c r="D203" s="6" t="s">
        <v>276</v>
      </c>
      <c r="E203" s="6" t="s">
        <v>308</v>
      </c>
      <c r="F203" s="6" t="s">
        <v>39</v>
      </c>
      <c r="G203" s="6" t="s">
        <v>104</v>
      </c>
      <c r="H203" s="14">
        <v>21.6</v>
      </c>
    </row>
    <row r="204" spans="1:8">
      <c r="A204" t="s">
        <v>15</v>
      </c>
      <c r="B204" s="6" t="s">
        <v>307</v>
      </c>
      <c r="C204" s="6" t="s">
        <v>275</v>
      </c>
      <c r="D204" s="6" t="s">
        <v>276</v>
      </c>
      <c r="E204" s="6" t="s">
        <v>309</v>
      </c>
      <c r="F204" s="6" t="s">
        <v>39</v>
      </c>
      <c r="G204" s="6" t="s">
        <v>104</v>
      </c>
      <c r="H204" s="13">
        <v>21.6</v>
      </c>
    </row>
    <row r="205" spans="1:8">
      <c r="A205" t="s">
        <v>15</v>
      </c>
      <c r="B205" s="6" t="s">
        <v>307</v>
      </c>
      <c r="C205" s="6" t="s">
        <v>275</v>
      </c>
      <c r="D205" s="6" t="s">
        <v>276</v>
      </c>
      <c r="E205" s="6" t="s">
        <v>310</v>
      </c>
      <c r="F205" s="6" t="s">
        <v>39</v>
      </c>
      <c r="G205" s="6" t="s">
        <v>104</v>
      </c>
      <c r="H205" s="14">
        <v>21.6</v>
      </c>
    </row>
    <row r="206" spans="1:8">
      <c r="A206" t="s">
        <v>15</v>
      </c>
      <c r="B206" s="6" t="s">
        <v>307</v>
      </c>
      <c r="C206" s="6" t="s">
        <v>275</v>
      </c>
      <c r="D206" s="6" t="s">
        <v>276</v>
      </c>
      <c r="E206" s="6" t="s">
        <v>311</v>
      </c>
      <c r="F206" s="6" t="s">
        <v>39</v>
      </c>
      <c r="G206" s="6" t="s">
        <v>104</v>
      </c>
      <c r="H206" s="13">
        <v>21.6</v>
      </c>
    </row>
    <row r="207" spans="1:8">
      <c r="A207" t="s">
        <v>15</v>
      </c>
      <c r="B207" s="6" t="s">
        <v>312</v>
      </c>
      <c r="C207" s="6" t="s">
        <v>275</v>
      </c>
      <c r="D207" s="6" t="s">
        <v>276</v>
      </c>
      <c r="E207" s="6" t="s">
        <v>313</v>
      </c>
      <c r="F207" s="6" t="s">
        <v>39</v>
      </c>
      <c r="G207" s="6" t="s">
        <v>56</v>
      </c>
      <c r="H207" s="14">
        <v>285</v>
      </c>
    </row>
    <row r="208" spans="1:8">
      <c r="A208" t="s">
        <v>15</v>
      </c>
      <c r="B208" s="6" t="s">
        <v>312</v>
      </c>
      <c r="C208" s="6" t="s">
        <v>275</v>
      </c>
      <c r="D208" s="6" t="s">
        <v>276</v>
      </c>
      <c r="E208" s="6" t="s">
        <v>314</v>
      </c>
      <c r="F208" s="6" t="s">
        <v>39</v>
      </c>
      <c r="G208" s="6" t="s">
        <v>56</v>
      </c>
      <c r="H208" s="13">
        <v>285</v>
      </c>
    </row>
    <row r="209" spans="1:8">
      <c r="A209" t="s">
        <v>15</v>
      </c>
      <c r="B209" s="6" t="s">
        <v>315</v>
      </c>
      <c r="C209" s="6" t="s">
        <v>275</v>
      </c>
      <c r="D209" s="6" t="s">
        <v>276</v>
      </c>
      <c r="E209" s="6" t="s">
        <v>316</v>
      </c>
      <c r="F209" s="6" t="s">
        <v>119</v>
      </c>
      <c r="G209" s="6" t="s">
        <v>119</v>
      </c>
      <c r="H209" s="14">
        <v>81</v>
      </c>
    </row>
    <row r="210" spans="1:8">
      <c r="A210" t="s">
        <v>15</v>
      </c>
      <c r="B210" s="6" t="s">
        <v>317</v>
      </c>
      <c r="C210" s="6" t="s">
        <v>275</v>
      </c>
      <c r="D210" s="6" t="s">
        <v>276</v>
      </c>
      <c r="E210" s="6" t="s">
        <v>318</v>
      </c>
      <c r="F210" s="6" t="s">
        <v>119</v>
      </c>
      <c r="G210" s="6" t="s">
        <v>119</v>
      </c>
      <c r="H210" s="13">
        <v>24</v>
      </c>
    </row>
    <row r="211" spans="1:8">
      <c r="A211" t="s">
        <v>15</v>
      </c>
      <c r="B211" s="6" t="s">
        <v>317</v>
      </c>
      <c r="C211" s="6" t="s">
        <v>275</v>
      </c>
      <c r="D211" s="6" t="s">
        <v>276</v>
      </c>
      <c r="E211" s="6" t="s">
        <v>319</v>
      </c>
      <c r="F211" s="6" t="s">
        <v>119</v>
      </c>
      <c r="G211" s="6" t="s">
        <v>119</v>
      </c>
      <c r="H211" s="14">
        <v>24</v>
      </c>
    </row>
    <row r="212" spans="1:8">
      <c r="A212" t="s">
        <v>15</v>
      </c>
      <c r="B212" s="6" t="s">
        <v>317</v>
      </c>
      <c r="C212" s="6" t="s">
        <v>275</v>
      </c>
      <c r="D212" s="6" t="s">
        <v>276</v>
      </c>
      <c r="E212" s="6" t="s">
        <v>320</v>
      </c>
      <c r="F212" s="6" t="s">
        <v>119</v>
      </c>
      <c r="G212" s="6" t="s">
        <v>119</v>
      </c>
      <c r="H212" s="13">
        <v>29</v>
      </c>
    </row>
    <row r="213" spans="1:8">
      <c r="A213" t="s">
        <v>15</v>
      </c>
      <c r="B213" s="6" t="s">
        <v>317</v>
      </c>
      <c r="C213" s="6" t="s">
        <v>275</v>
      </c>
      <c r="D213" s="6" t="s">
        <v>276</v>
      </c>
      <c r="E213" s="6" t="s">
        <v>321</v>
      </c>
      <c r="F213" s="6" t="s">
        <v>119</v>
      </c>
      <c r="G213" s="6" t="s">
        <v>119</v>
      </c>
      <c r="H213" s="14">
        <v>29</v>
      </c>
    </row>
    <row r="214" spans="1:8">
      <c r="A214" t="s">
        <v>15</v>
      </c>
      <c r="B214" s="6" t="s">
        <v>317</v>
      </c>
      <c r="C214" s="6" t="s">
        <v>275</v>
      </c>
      <c r="D214" s="6" t="s">
        <v>276</v>
      </c>
      <c r="E214" s="6" t="s">
        <v>322</v>
      </c>
      <c r="F214" s="6" t="s">
        <v>119</v>
      </c>
      <c r="G214" s="6" t="s">
        <v>119</v>
      </c>
      <c r="H214" s="13">
        <v>29</v>
      </c>
    </row>
    <row r="215" spans="1:8">
      <c r="A215" t="s">
        <v>15</v>
      </c>
      <c r="B215" s="6" t="s">
        <v>317</v>
      </c>
      <c r="C215" s="6" t="s">
        <v>275</v>
      </c>
      <c r="D215" s="6" t="s">
        <v>276</v>
      </c>
      <c r="E215" s="6" t="s">
        <v>323</v>
      </c>
      <c r="F215" s="6" t="s">
        <v>119</v>
      </c>
      <c r="G215" s="6" t="s">
        <v>119</v>
      </c>
      <c r="H215" s="14">
        <v>13</v>
      </c>
    </row>
    <row r="216" spans="1:8">
      <c r="A216" t="s">
        <v>15</v>
      </c>
      <c r="B216" s="6" t="s">
        <v>317</v>
      </c>
      <c r="C216" s="6" t="s">
        <v>275</v>
      </c>
      <c r="D216" s="6" t="s">
        <v>276</v>
      </c>
      <c r="E216" s="6" t="s">
        <v>324</v>
      </c>
      <c r="F216" s="6" t="s">
        <v>119</v>
      </c>
      <c r="G216" s="6" t="s">
        <v>119</v>
      </c>
      <c r="H216" s="13">
        <v>13</v>
      </c>
    </row>
    <row r="217" spans="1:8">
      <c r="A217" t="s">
        <v>15</v>
      </c>
      <c r="B217" s="6" t="s">
        <v>317</v>
      </c>
      <c r="C217" s="6" t="s">
        <v>275</v>
      </c>
      <c r="D217" s="6" t="s">
        <v>276</v>
      </c>
      <c r="E217" s="6" t="s">
        <v>325</v>
      </c>
      <c r="F217" s="6" t="s">
        <v>119</v>
      </c>
      <c r="G217" s="6" t="s">
        <v>119</v>
      </c>
      <c r="H217" s="14">
        <v>13</v>
      </c>
    </row>
    <row r="218" spans="1:8">
      <c r="A218" t="s">
        <v>15</v>
      </c>
      <c r="B218" s="6" t="s">
        <v>326</v>
      </c>
      <c r="C218" s="6" t="s">
        <v>275</v>
      </c>
      <c r="D218" s="6" t="s">
        <v>276</v>
      </c>
      <c r="E218" s="6" t="s">
        <v>327</v>
      </c>
      <c r="F218" s="6" t="s">
        <v>119</v>
      </c>
      <c r="G218" s="6" t="s">
        <v>119</v>
      </c>
      <c r="H218" s="13">
        <v>95</v>
      </c>
    </row>
    <row r="219" spans="1:8">
      <c r="A219" t="s">
        <v>15</v>
      </c>
      <c r="B219" s="6" t="s">
        <v>328</v>
      </c>
      <c r="C219" s="6" t="s">
        <v>275</v>
      </c>
      <c r="D219" s="6" t="s">
        <v>276</v>
      </c>
      <c r="E219" s="6" t="s">
        <v>329</v>
      </c>
      <c r="F219" s="6" t="s">
        <v>119</v>
      </c>
      <c r="G219" s="6" t="s">
        <v>119</v>
      </c>
      <c r="H219" s="14">
        <v>63</v>
      </c>
    </row>
    <row r="220" spans="1:8">
      <c r="A220" t="s">
        <v>15</v>
      </c>
      <c r="B220" s="6" t="s">
        <v>330</v>
      </c>
      <c r="C220" s="6" t="s">
        <v>275</v>
      </c>
      <c r="D220" s="6" t="s">
        <v>276</v>
      </c>
      <c r="E220" s="6" t="s">
        <v>331</v>
      </c>
      <c r="F220" s="6" t="s">
        <v>119</v>
      </c>
      <c r="G220" s="6" t="s">
        <v>119</v>
      </c>
      <c r="H220" s="13">
        <v>46</v>
      </c>
    </row>
    <row r="221" spans="1:8">
      <c r="A221" t="s">
        <v>15</v>
      </c>
      <c r="B221" s="6" t="s">
        <v>332</v>
      </c>
      <c r="C221" s="6" t="s">
        <v>275</v>
      </c>
      <c r="D221" s="6" t="s">
        <v>276</v>
      </c>
      <c r="E221" s="6" t="s">
        <v>333</v>
      </c>
      <c r="F221" s="6" t="s">
        <v>119</v>
      </c>
      <c r="G221" s="6" t="s">
        <v>119</v>
      </c>
      <c r="H221" s="14">
        <v>126</v>
      </c>
    </row>
    <row r="222" spans="1:8">
      <c r="A222" t="s">
        <v>15</v>
      </c>
      <c r="B222" s="6" t="s">
        <v>332</v>
      </c>
      <c r="C222" s="6" t="s">
        <v>275</v>
      </c>
      <c r="D222" s="6" t="s">
        <v>276</v>
      </c>
      <c r="E222" s="6" t="s">
        <v>334</v>
      </c>
      <c r="F222" s="6" t="s">
        <v>119</v>
      </c>
      <c r="G222" s="6" t="s">
        <v>119</v>
      </c>
      <c r="H222" s="13">
        <v>0</v>
      </c>
    </row>
    <row r="223" spans="1:8">
      <c r="A223" t="s">
        <v>15</v>
      </c>
      <c r="B223" s="6" t="s">
        <v>332</v>
      </c>
      <c r="C223" s="6" t="s">
        <v>275</v>
      </c>
      <c r="D223" s="6" t="s">
        <v>276</v>
      </c>
      <c r="E223" s="6" t="s">
        <v>335</v>
      </c>
      <c r="F223" s="6" t="s">
        <v>119</v>
      </c>
      <c r="G223" s="6" t="s">
        <v>119</v>
      </c>
      <c r="H223" s="14">
        <v>126</v>
      </c>
    </row>
    <row r="224" spans="1:8">
      <c r="A224" t="s">
        <v>15</v>
      </c>
      <c r="B224" s="6" t="s">
        <v>336</v>
      </c>
      <c r="C224" s="6" t="s">
        <v>275</v>
      </c>
      <c r="D224" s="6" t="s">
        <v>276</v>
      </c>
      <c r="E224" s="6" t="s">
        <v>337</v>
      </c>
      <c r="F224" s="6" t="s">
        <v>119</v>
      </c>
      <c r="G224" s="6" t="s">
        <v>119</v>
      </c>
      <c r="H224" s="13">
        <v>140</v>
      </c>
    </row>
    <row r="225" spans="1:8">
      <c r="A225" t="s">
        <v>15</v>
      </c>
      <c r="B225" s="6" t="s">
        <v>338</v>
      </c>
      <c r="C225" s="6" t="s">
        <v>275</v>
      </c>
      <c r="D225" s="6" t="s">
        <v>276</v>
      </c>
      <c r="E225" s="6" t="s">
        <v>339</v>
      </c>
      <c r="F225" s="6" t="s">
        <v>119</v>
      </c>
      <c r="G225" s="6" t="s">
        <v>119</v>
      </c>
      <c r="H225" s="14">
        <v>30</v>
      </c>
    </row>
    <row r="226" spans="1:8">
      <c r="A226" t="s">
        <v>15</v>
      </c>
      <c r="B226" s="6" t="s">
        <v>340</v>
      </c>
      <c r="C226" s="6" t="s">
        <v>275</v>
      </c>
      <c r="D226" s="6" t="s">
        <v>276</v>
      </c>
      <c r="E226" s="6" t="s">
        <v>341</v>
      </c>
      <c r="F226" s="6" t="s">
        <v>119</v>
      </c>
      <c r="G226" s="6" t="s">
        <v>119</v>
      </c>
      <c r="H226" s="13">
        <v>0</v>
      </c>
    </row>
    <row r="227" spans="1:8">
      <c r="A227" t="s">
        <v>15</v>
      </c>
      <c r="B227" s="6" t="s">
        <v>340</v>
      </c>
      <c r="C227" s="6" t="s">
        <v>275</v>
      </c>
      <c r="D227" s="6" t="s">
        <v>276</v>
      </c>
      <c r="E227" s="6" t="s">
        <v>342</v>
      </c>
      <c r="F227" s="6" t="s">
        <v>119</v>
      </c>
      <c r="G227" s="6" t="s">
        <v>119</v>
      </c>
      <c r="H227" s="14">
        <v>33</v>
      </c>
    </row>
    <row r="228" spans="1:8">
      <c r="A228" t="s">
        <v>15</v>
      </c>
      <c r="B228" s="6" t="s">
        <v>343</v>
      </c>
      <c r="C228" s="6" t="s">
        <v>275</v>
      </c>
      <c r="D228" s="6" t="s">
        <v>276</v>
      </c>
      <c r="E228" s="6" t="s">
        <v>344</v>
      </c>
      <c r="F228" s="6" t="s">
        <v>119</v>
      </c>
      <c r="G228" s="6" t="s">
        <v>119</v>
      </c>
      <c r="H228" s="13">
        <v>81</v>
      </c>
    </row>
    <row r="229" spans="1:8">
      <c r="A229" t="s">
        <v>15</v>
      </c>
      <c r="B229" s="6" t="s">
        <v>345</v>
      </c>
      <c r="C229" s="6" t="s">
        <v>275</v>
      </c>
      <c r="D229" s="6" t="s">
        <v>276</v>
      </c>
      <c r="E229" s="6" t="s">
        <v>346</v>
      </c>
      <c r="F229" s="6" t="s">
        <v>119</v>
      </c>
      <c r="G229" s="6" t="s">
        <v>119</v>
      </c>
      <c r="H229" s="14">
        <v>44</v>
      </c>
    </row>
    <row r="230" spans="1:8">
      <c r="A230" t="s">
        <v>15</v>
      </c>
      <c r="B230" s="6" t="s">
        <v>347</v>
      </c>
      <c r="C230" s="6" t="s">
        <v>275</v>
      </c>
      <c r="D230" s="6" t="s">
        <v>276</v>
      </c>
      <c r="E230" s="6" t="s">
        <v>348</v>
      </c>
      <c r="F230" s="6" t="s">
        <v>119</v>
      </c>
      <c r="G230" s="6" t="s">
        <v>119</v>
      </c>
      <c r="H230" s="13">
        <v>57</v>
      </c>
    </row>
    <row r="231" spans="1:8">
      <c r="A231" t="s">
        <v>15</v>
      </c>
      <c r="B231" s="6" t="s">
        <v>347</v>
      </c>
      <c r="C231" s="6" t="s">
        <v>275</v>
      </c>
      <c r="D231" s="6" t="s">
        <v>276</v>
      </c>
      <c r="E231" s="6" t="s">
        <v>349</v>
      </c>
      <c r="F231" s="6" t="s">
        <v>119</v>
      </c>
      <c r="G231" s="6" t="s">
        <v>119</v>
      </c>
      <c r="H231" s="14">
        <v>57</v>
      </c>
    </row>
    <row r="232" spans="1:8">
      <c r="A232" t="s">
        <v>15</v>
      </c>
      <c r="B232" s="6" t="s">
        <v>347</v>
      </c>
      <c r="C232" s="6" t="s">
        <v>275</v>
      </c>
      <c r="D232" s="6" t="s">
        <v>276</v>
      </c>
      <c r="E232" s="6" t="s">
        <v>350</v>
      </c>
      <c r="F232" s="6" t="s">
        <v>119</v>
      </c>
      <c r="G232" s="6" t="s">
        <v>119</v>
      </c>
      <c r="H232" s="13">
        <v>57</v>
      </c>
    </row>
    <row r="233" spans="1:8">
      <c r="A233" t="s">
        <v>15</v>
      </c>
      <c r="B233" s="6" t="s">
        <v>347</v>
      </c>
      <c r="C233" s="6" t="s">
        <v>275</v>
      </c>
      <c r="D233" s="6" t="s">
        <v>276</v>
      </c>
      <c r="E233" s="6" t="s">
        <v>351</v>
      </c>
      <c r="F233" s="6" t="s">
        <v>119</v>
      </c>
      <c r="G233" s="6" t="s">
        <v>119</v>
      </c>
      <c r="H233" s="14">
        <v>57</v>
      </c>
    </row>
    <row r="234" spans="1:8">
      <c r="A234" t="s">
        <v>15</v>
      </c>
      <c r="B234" s="6" t="s">
        <v>347</v>
      </c>
      <c r="C234" s="6" t="s">
        <v>275</v>
      </c>
      <c r="D234" s="6" t="s">
        <v>276</v>
      </c>
      <c r="E234" s="6" t="s">
        <v>352</v>
      </c>
      <c r="F234" s="6" t="s">
        <v>119</v>
      </c>
      <c r="G234" s="6" t="s">
        <v>119</v>
      </c>
      <c r="H234" s="13">
        <v>57</v>
      </c>
    </row>
    <row r="235" spans="1:8">
      <c r="A235" t="s">
        <v>15</v>
      </c>
      <c r="B235" s="6" t="s">
        <v>347</v>
      </c>
      <c r="C235" s="6" t="s">
        <v>275</v>
      </c>
      <c r="D235" s="6" t="s">
        <v>276</v>
      </c>
      <c r="E235" s="6" t="s">
        <v>353</v>
      </c>
      <c r="F235" s="6" t="s">
        <v>119</v>
      </c>
      <c r="G235" s="6" t="s">
        <v>119</v>
      </c>
      <c r="H235" s="14">
        <v>57</v>
      </c>
    </row>
    <row r="236" spans="1:8">
      <c r="A236" t="s">
        <v>15</v>
      </c>
      <c r="B236" s="6" t="s">
        <v>354</v>
      </c>
      <c r="C236" s="6" t="s">
        <v>275</v>
      </c>
      <c r="D236" s="6" t="s">
        <v>276</v>
      </c>
      <c r="E236" s="6" t="s">
        <v>355</v>
      </c>
      <c r="F236" s="6" t="s">
        <v>119</v>
      </c>
      <c r="G236" s="6" t="s">
        <v>119</v>
      </c>
      <c r="H236" s="13">
        <v>116</v>
      </c>
    </row>
    <row r="237" spans="1:8">
      <c r="A237" t="s">
        <v>15</v>
      </c>
      <c r="B237" s="6" t="s">
        <v>354</v>
      </c>
      <c r="C237" s="6" t="s">
        <v>275</v>
      </c>
      <c r="D237" s="6" t="s">
        <v>276</v>
      </c>
      <c r="E237" s="6" t="s">
        <v>356</v>
      </c>
      <c r="F237" s="6" t="s">
        <v>119</v>
      </c>
      <c r="G237" s="6" t="s">
        <v>119</v>
      </c>
      <c r="H237" s="14">
        <v>116</v>
      </c>
    </row>
    <row r="238" spans="1:8">
      <c r="A238" t="s">
        <v>15</v>
      </c>
      <c r="B238" s="6" t="s">
        <v>357</v>
      </c>
      <c r="C238" s="6" t="s">
        <v>275</v>
      </c>
      <c r="D238" s="6" t="s">
        <v>276</v>
      </c>
      <c r="E238" s="6" t="s">
        <v>358</v>
      </c>
      <c r="F238" s="6" t="s">
        <v>119</v>
      </c>
      <c r="G238" s="6" t="s">
        <v>119</v>
      </c>
      <c r="H238" s="13">
        <v>12</v>
      </c>
    </row>
    <row r="239" spans="1:8">
      <c r="A239" t="s">
        <v>15</v>
      </c>
      <c r="B239" s="6" t="s">
        <v>357</v>
      </c>
      <c r="C239" s="6" t="s">
        <v>275</v>
      </c>
      <c r="D239" s="6" t="s">
        <v>276</v>
      </c>
      <c r="E239" s="6" t="s">
        <v>359</v>
      </c>
      <c r="F239" s="6" t="s">
        <v>119</v>
      </c>
      <c r="G239" s="6" t="s">
        <v>119</v>
      </c>
      <c r="H239" s="14">
        <v>12</v>
      </c>
    </row>
    <row r="240" spans="1:8">
      <c r="A240" t="s">
        <v>15</v>
      </c>
      <c r="B240" s="6" t="s">
        <v>357</v>
      </c>
      <c r="C240" s="6" t="s">
        <v>275</v>
      </c>
      <c r="D240" s="6" t="s">
        <v>276</v>
      </c>
      <c r="E240" s="6" t="s">
        <v>360</v>
      </c>
      <c r="F240" s="6" t="s">
        <v>119</v>
      </c>
      <c r="G240" s="6" t="s">
        <v>119</v>
      </c>
      <c r="H240" s="13">
        <v>0</v>
      </c>
    </row>
    <row r="241" spans="1:8">
      <c r="A241" t="s">
        <v>15</v>
      </c>
      <c r="B241" s="6" t="s">
        <v>357</v>
      </c>
      <c r="C241" s="6" t="s">
        <v>275</v>
      </c>
      <c r="D241" s="6" t="s">
        <v>276</v>
      </c>
      <c r="E241" s="6" t="s">
        <v>361</v>
      </c>
      <c r="F241" s="6" t="s">
        <v>119</v>
      </c>
      <c r="G241" s="6" t="s">
        <v>119</v>
      </c>
      <c r="H241" s="14">
        <v>12</v>
      </c>
    </row>
    <row r="242" spans="1:8">
      <c r="A242" t="s">
        <v>15</v>
      </c>
      <c r="B242" s="6" t="s">
        <v>357</v>
      </c>
      <c r="C242" s="6" t="s">
        <v>275</v>
      </c>
      <c r="D242" s="6" t="s">
        <v>276</v>
      </c>
      <c r="E242" s="6" t="s">
        <v>362</v>
      </c>
      <c r="F242" s="6" t="s">
        <v>119</v>
      </c>
      <c r="G242" s="6" t="s">
        <v>119</v>
      </c>
      <c r="H242" s="13">
        <v>12</v>
      </c>
    </row>
    <row r="243" spans="1:8">
      <c r="A243" t="s">
        <v>15</v>
      </c>
      <c r="B243" s="6" t="s">
        <v>357</v>
      </c>
      <c r="C243" s="6" t="s">
        <v>275</v>
      </c>
      <c r="D243" s="6" t="s">
        <v>276</v>
      </c>
      <c r="E243" s="6" t="s">
        <v>363</v>
      </c>
      <c r="F243" s="6" t="s">
        <v>119</v>
      </c>
      <c r="G243" s="6" t="s">
        <v>119</v>
      </c>
      <c r="H243" s="14">
        <v>12</v>
      </c>
    </row>
    <row r="244" spans="1:8">
      <c r="A244" t="s">
        <v>15</v>
      </c>
      <c r="B244" s="6" t="s">
        <v>364</v>
      </c>
      <c r="C244" s="6" t="s">
        <v>275</v>
      </c>
      <c r="D244" s="6" t="s">
        <v>276</v>
      </c>
      <c r="E244" s="6" t="s">
        <v>365</v>
      </c>
      <c r="F244" s="6" t="s">
        <v>119</v>
      </c>
      <c r="G244" s="6" t="s">
        <v>119</v>
      </c>
      <c r="H244" s="13">
        <v>20</v>
      </c>
    </row>
    <row r="245" spans="1:8">
      <c r="A245" t="s">
        <v>15</v>
      </c>
      <c r="B245" s="6" t="s">
        <v>364</v>
      </c>
      <c r="C245" s="6" t="s">
        <v>275</v>
      </c>
      <c r="D245" s="6" t="s">
        <v>276</v>
      </c>
      <c r="E245" s="6" t="s">
        <v>366</v>
      </c>
      <c r="F245" s="6" t="s">
        <v>119</v>
      </c>
      <c r="G245" s="6" t="s">
        <v>119</v>
      </c>
      <c r="H245" s="14">
        <v>20</v>
      </c>
    </row>
    <row r="246" spans="1:8">
      <c r="A246" t="s">
        <v>15</v>
      </c>
      <c r="B246" s="6" t="s">
        <v>364</v>
      </c>
      <c r="C246" s="6" t="s">
        <v>275</v>
      </c>
      <c r="D246" s="6" t="s">
        <v>276</v>
      </c>
      <c r="E246" s="6" t="s">
        <v>367</v>
      </c>
      <c r="F246" s="6" t="s">
        <v>119</v>
      </c>
      <c r="G246" s="6" t="s">
        <v>119</v>
      </c>
      <c r="H246" s="13">
        <v>30</v>
      </c>
    </row>
    <row r="247" spans="1:8">
      <c r="A247" t="s">
        <v>15</v>
      </c>
      <c r="B247" s="6" t="s">
        <v>364</v>
      </c>
      <c r="C247" s="6" t="s">
        <v>275</v>
      </c>
      <c r="D247" s="6" t="s">
        <v>276</v>
      </c>
      <c r="E247" s="6" t="s">
        <v>368</v>
      </c>
      <c r="F247" s="6" t="s">
        <v>119</v>
      </c>
      <c r="G247" s="6" t="s">
        <v>119</v>
      </c>
      <c r="H247" s="14">
        <v>30</v>
      </c>
    </row>
    <row r="248" spans="1:8">
      <c r="A248" t="s">
        <v>15</v>
      </c>
      <c r="B248" s="6" t="s">
        <v>369</v>
      </c>
      <c r="C248" s="6" t="s">
        <v>275</v>
      </c>
      <c r="D248" s="6" t="s">
        <v>276</v>
      </c>
      <c r="E248" s="6" t="s">
        <v>370</v>
      </c>
      <c r="F248" s="6" t="s">
        <v>119</v>
      </c>
      <c r="G248" s="6" t="s">
        <v>119</v>
      </c>
      <c r="H248" s="13">
        <v>88</v>
      </c>
    </row>
    <row r="249" spans="1:8">
      <c r="A249" t="s">
        <v>15</v>
      </c>
      <c r="B249" s="6" t="s">
        <v>371</v>
      </c>
      <c r="C249" s="6" t="s">
        <v>275</v>
      </c>
      <c r="D249" s="6" t="s">
        <v>276</v>
      </c>
      <c r="E249" s="6" t="s">
        <v>372</v>
      </c>
      <c r="F249" s="6" t="s">
        <v>119</v>
      </c>
      <c r="G249" s="6" t="s">
        <v>119</v>
      </c>
      <c r="H249" s="14">
        <v>26</v>
      </c>
    </row>
    <row r="250" spans="1:8">
      <c r="A250" t="s">
        <v>15</v>
      </c>
      <c r="B250" s="6" t="s">
        <v>371</v>
      </c>
      <c r="C250" s="6" t="s">
        <v>275</v>
      </c>
      <c r="D250" s="6" t="s">
        <v>276</v>
      </c>
      <c r="E250" s="6" t="s">
        <v>373</v>
      </c>
      <c r="F250" s="6" t="s">
        <v>119</v>
      </c>
      <c r="G250" s="6" t="s">
        <v>119</v>
      </c>
      <c r="H250" s="13">
        <v>26</v>
      </c>
    </row>
    <row r="251" spans="1:8">
      <c r="A251" t="s">
        <v>15</v>
      </c>
      <c r="B251" s="6" t="s">
        <v>371</v>
      </c>
      <c r="C251" s="6" t="s">
        <v>275</v>
      </c>
      <c r="D251" s="6" t="s">
        <v>276</v>
      </c>
      <c r="E251" s="6" t="s">
        <v>374</v>
      </c>
      <c r="F251" s="6" t="s">
        <v>119</v>
      </c>
      <c r="G251" s="6" t="s">
        <v>119</v>
      </c>
      <c r="H251" s="14">
        <v>26</v>
      </c>
    </row>
    <row r="252" spans="1:8">
      <c r="A252" t="s">
        <v>15</v>
      </c>
      <c r="B252" s="6" t="s">
        <v>371</v>
      </c>
      <c r="C252" s="6" t="s">
        <v>275</v>
      </c>
      <c r="D252" s="6" t="s">
        <v>276</v>
      </c>
      <c r="E252" s="6" t="s">
        <v>375</v>
      </c>
      <c r="F252" s="6" t="s">
        <v>119</v>
      </c>
      <c r="G252" s="6" t="s">
        <v>119</v>
      </c>
      <c r="H252" s="13">
        <v>26</v>
      </c>
    </row>
    <row r="253" spans="1:8">
      <c r="A253" t="s">
        <v>15</v>
      </c>
      <c r="B253" s="6" t="s">
        <v>371</v>
      </c>
      <c r="C253" s="6" t="s">
        <v>275</v>
      </c>
      <c r="D253" s="6" t="s">
        <v>276</v>
      </c>
      <c r="E253" s="6" t="s">
        <v>376</v>
      </c>
      <c r="F253" s="6" t="s">
        <v>119</v>
      </c>
      <c r="G253" s="6" t="s">
        <v>119</v>
      </c>
      <c r="H253" s="14">
        <v>26</v>
      </c>
    </row>
    <row r="254" spans="1:8">
      <c r="A254" t="s">
        <v>15</v>
      </c>
      <c r="B254" s="6" t="s">
        <v>377</v>
      </c>
      <c r="C254" s="6" t="s">
        <v>275</v>
      </c>
      <c r="D254" s="6" t="s">
        <v>276</v>
      </c>
      <c r="E254" s="6" t="s">
        <v>378</v>
      </c>
      <c r="F254" s="6" t="s">
        <v>75</v>
      </c>
      <c r="G254" s="6" t="s">
        <v>75</v>
      </c>
      <c r="H254" s="13">
        <v>70</v>
      </c>
    </row>
    <row r="255" spans="1:8">
      <c r="A255" t="s">
        <v>15</v>
      </c>
      <c r="B255" s="6" t="s">
        <v>377</v>
      </c>
      <c r="C255" s="6" t="s">
        <v>275</v>
      </c>
      <c r="D255" s="6" t="s">
        <v>276</v>
      </c>
      <c r="E255" s="6" t="s">
        <v>379</v>
      </c>
      <c r="F255" s="6" t="s">
        <v>75</v>
      </c>
      <c r="G255" s="6" t="s">
        <v>75</v>
      </c>
      <c r="H255" s="14">
        <v>70</v>
      </c>
    </row>
    <row r="256" spans="1:8" ht="15" customHeight="1">
      <c r="A256" t="s">
        <v>15</v>
      </c>
      <c r="B256" s="6" t="s">
        <v>377</v>
      </c>
      <c r="C256" s="6" t="s">
        <v>275</v>
      </c>
      <c r="D256" s="6" t="s">
        <v>276</v>
      </c>
      <c r="E256" s="6" t="s">
        <v>380</v>
      </c>
      <c r="F256" s="6" t="s">
        <v>75</v>
      </c>
      <c r="G256" s="6" t="s">
        <v>75</v>
      </c>
      <c r="H256" s="13">
        <v>26.67</v>
      </c>
    </row>
    <row r="257" spans="1:8" ht="15" customHeight="1">
      <c r="A257" t="s">
        <v>15</v>
      </c>
      <c r="B257" s="6" t="s">
        <v>377</v>
      </c>
      <c r="C257" s="6" t="s">
        <v>275</v>
      </c>
      <c r="D257" s="6" t="s">
        <v>276</v>
      </c>
      <c r="E257" s="6" t="s">
        <v>381</v>
      </c>
      <c r="F257" s="6" t="s">
        <v>75</v>
      </c>
      <c r="G257" s="6" t="s">
        <v>75</v>
      </c>
      <c r="H257" s="14">
        <v>26.67</v>
      </c>
    </row>
    <row r="258" spans="1:8" ht="15" customHeight="1">
      <c r="A258" t="s">
        <v>15</v>
      </c>
      <c r="B258" s="6" t="s">
        <v>377</v>
      </c>
      <c r="C258" s="6" t="s">
        <v>275</v>
      </c>
      <c r="D258" s="6" t="s">
        <v>276</v>
      </c>
      <c r="E258" s="6" t="s">
        <v>382</v>
      </c>
      <c r="F258" s="6" t="s">
        <v>75</v>
      </c>
      <c r="G258" s="6" t="s">
        <v>75</v>
      </c>
      <c r="H258" s="13">
        <v>26.67</v>
      </c>
    </row>
    <row r="259" spans="1:8">
      <c r="A259" t="s">
        <v>15</v>
      </c>
      <c r="B259" s="6" t="s">
        <v>377</v>
      </c>
      <c r="C259" s="6" t="s">
        <v>275</v>
      </c>
      <c r="D259" s="6" t="s">
        <v>276</v>
      </c>
      <c r="E259" s="6" t="s">
        <v>383</v>
      </c>
      <c r="F259" s="6" t="s">
        <v>75</v>
      </c>
      <c r="G259" s="6" t="s">
        <v>75</v>
      </c>
      <c r="H259" s="14">
        <v>26.67</v>
      </c>
    </row>
    <row r="260" spans="1:8" ht="15" customHeight="1">
      <c r="A260" t="s">
        <v>15</v>
      </c>
      <c r="B260" s="6" t="s">
        <v>377</v>
      </c>
      <c r="C260" s="6" t="s">
        <v>275</v>
      </c>
      <c r="D260" s="6" t="s">
        <v>276</v>
      </c>
      <c r="E260" s="6" t="s">
        <v>384</v>
      </c>
      <c r="F260" s="6" t="s">
        <v>75</v>
      </c>
      <c r="G260" s="6" t="s">
        <v>75</v>
      </c>
      <c r="H260" s="13">
        <v>26.67</v>
      </c>
    </row>
    <row r="261" spans="1:8" ht="15" customHeight="1">
      <c r="A261" t="s">
        <v>15</v>
      </c>
      <c r="B261" s="6" t="s">
        <v>377</v>
      </c>
      <c r="C261" s="6" t="s">
        <v>275</v>
      </c>
      <c r="D261" s="6" t="s">
        <v>276</v>
      </c>
      <c r="E261" s="6" t="s">
        <v>385</v>
      </c>
      <c r="F261" s="6" t="s">
        <v>75</v>
      </c>
      <c r="G261" s="6" t="s">
        <v>75</v>
      </c>
      <c r="H261" s="14">
        <v>26.67</v>
      </c>
    </row>
    <row r="262" spans="1:8">
      <c r="A262" t="s">
        <v>15</v>
      </c>
      <c r="B262" s="6" t="s">
        <v>386</v>
      </c>
      <c r="C262" s="6" t="s">
        <v>275</v>
      </c>
      <c r="D262" s="6" t="s">
        <v>276</v>
      </c>
      <c r="E262" s="6" t="s">
        <v>387</v>
      </c>
      <c r="F262" s="6" t="s">
        <v>75</v>
      </c>
      <c r="G262" s="6" t="s">
        <v>75</v>
      </c>
      <c r="H262" s="13">
        <v>170</v>
      </c>
    </row>
    <row r="263" spans="1:8">
      <c r="A263" t="s">
        <v>15</v>
      </c>
      <c r="B263" s="6" t="s">
        <v>388</v>
      </c>
      <c r="C263" s="6" t="s">
        <v>275</v>
      </c>
      <c r="D263" s="6" t="s">
        <v>276</v>
      </c>
      <c r="E263" s="6" t="s">
        <v>389</v>
      </c>
      <c r="F263" s="6" t="s">
        <v>75</v>
      </c>
      <c r="G263" s="6" t="s">
        <v>75</v>
      </c>
      <c r="H263" s="14">
        <v>60</v>
      </c>
    </row>
    <row r="264" spans="1:8">
      <c r="A264" t="s">
        <v>15</v>
      </c>
      <c r="B264" s="6" t="s">
        <v>388</v>
      </c>
      <c r="C264" s="6" t="s">
        <v>275</v>
      </c>
      <c r="D264" s="6" t="s">
        <v>276</v>
      </c>
      <c r="E264" s="6" t="s">
        <v>390</v>
      </c>
      <c r="F264" s="6" t="s">
        <v>75</v>
      </c>
      <c r="G264" s="6" t="s">
        <v>75</v>
      </c>
      <c r="H264" s="13">
        <v>60</v>
      </c>
    </row>
    <row r="265" spans="1:8">
      <c r="A265" t="s">
        <v>15</v>
      </c>
      <c r="B265" s="6" t="s">
        <v>391</v>
      </c>
      <c r="C265" s="6" t="s">
        <v>275</v>
      </c>
      <c r="D265" s="6" t="s">
        <v>276</v>
      </c>
      <c r="E265" s="6" t="s">
        <v>392</v>
      </c>
      <c r="F265" s="6" t="s">
        <v>75</v>
      </c>
      <c r="G265" s="6" t="s">
        <v>75</v>
      </c>
      <c r="H265" s="14">
        <v>29</v>
      </c>
    </row>
    <row r="266" spans="1:8">
      <c r="A266" t="s">
        <v>15</v>
      </c>
      <c r="B266" s="6" t="s">
        <v>393</v>
      </c>
      <c r="C266" s="6" t="s">
        <v>275</v>
      </c>
      <c r="D266" s="6" t="s">
        <v>276</v>
      </c>
      <c r="E266" s="6" t="s">
        <v>394</v>
      </c>
      <c r="F266" s="6" t="s">
        <v>75</v>
      </c>
      <c r="G266" s="6" t="s">
        <v>75</v>
      </c>
      <c r="H266" s="13">
        <v>95</v>
      </c>
    </row>
    <row r="267" spans="1:8">
      <c r="A267" t="s">
        <v>15</v>
      </c>
      <c r="B267" s="6" t="s">
        <v>393</v>
      </c>
      <c r="C267" s="6" t="s">
        <v>275</v>
      </c>
      <c r="D267" s="6" t="s">
        <v>276</v>
      </c>
      <c r="E267" s="6" t="s">
        <v>395</v>
      </c>
      <c r="F267" s="6" t="s">
        <v>75</v>
      </c>
      <c r="G267" s="6" t="s">
        <v>75</v>
      </c>
      <c r="H267" s="14">
        <v>95</v>
      </c>
    </row>
    <row r="268" spans="1:8">
      <c r="A268" t="s">
        <v>15</v>
      </c>
      <c r="B268" s="6" t="s">
        <v>393</v>
      </c>
      <c r="C268" s="6" t="s">
        <v>275</v>
      </c>
      <c r="D268" s="6" t="s">
        <v>276</v>
      </c>
      <c r="E268" s="6" t="s">
        <v>396</v>
      </c>
      <c r="F268" s="6" t="s">
        <v>75</v>
      </c>
      <c r="G268" s="6" t="s">
        <v>75</v>
      </c>
      <c r="H268" s="13">
        <v>95</v>
      </c>
    </row>
    <row r="269" spans="1:8">
      <c r="A269" t="s">
        <v>15</v>
      </c>
      <c r="B269" s="6" t="s">
        <v>393</v>
      </c>
      <c r="C269" s="6" t="s">
        <v>275</v>
      </c>
      <c r="D269" s="6" t="s">
        <v>276</v>
      </c>
      <c r="E269" s="6" t="s">
        <v>397</v>
      </c>
      <c r="F269" s="6" t="s">
        <v>75</v>
      </c>
      <c r="G269" s="6" t="s">
        <v>75</v>
      </c>
      <c r="H269" s="14">
        <v>95</v>
      </c>
    </row>
    <row r="270" spans="1:8">
      <c r="A270" t="s">
        <v>15</v>
      </c>
      <c r="B270" s="6" t="s">
        <v>393</v>
      </c>
      <c r="C270" s="6" t="s">
        <v>275</v>
      </c>
      <c r="D270" s="6" t="s">
        <v>276</v>
      </c>
      <c r="E270" s="6" t="s">
        <v>398</v>
      </c>
      <c r="F270" s="6" t="s">
        <v>75</v>
      </c>
      <c r="G270" s="6" t="s">
        <v>75</v>
      </c>
      <c r="H270" s="13">
        <v>95</v>
      </c>
    </row>
    <row r="271" spans="1:8">
      <c r="A271" t="s">
        <v>15</v>
      </c>
      <c r="B271" s="6" t="s">
        <v>393</v>
      </c>
      <c r="C271" s="6" t="s">
        <v>275</v>
      </c>
      <c r="D271" s="6" t="s">
        <v>276</v>
      </c>
      <c r="E271" s="6" t="s">
        <v>399</v>
      </c>
      <c r="F271" s="6" t="s">
        <v>75</v>
      </c>
      <c r="G271" s="6" t="s">
        <v>75</v>
      </c>
      <c r="H271" s="14">
        <v>95</v>
      </c>
    </row>
    <row r="272" spans="1:8">
      <c r="A272" t="s">
        <v>15</v>
      </c>
      <c r="B272" s="6" t="s">
        <v>393</v>
      </c>
      <c r="C272" s="6" t="s">
        <v>275</v>
      </c>
      <c r="D272" s="6" t="s">
        <v>276</v>
      </c>
      <c r="E272" s="6" t="s">
        <v>400</v>
      </c>
      <c r="F272" s="6" t="s">
        <v>75</v>
      </c>
      <c r="G272" s="6" t="s">
        <v>75</v>
      </c>
      <c r="H272" s="13">
        <v>95</v>
      </c>
    </row>
    <row r="273" spans="1:8">
      <c r="A273" t="s">
        <v>15</v>
      </c>
      <c r="B273" s="6" t="s">
        <v>393</v>
      </c>
      <c r="C273" s="6" t="s">
        <v>275</v>
      </c>
      <c r="D273" s="6" t="s">
        <v>276</v>
      </c>
      <c r="E273" s="6" t="s">
        <v>401</v>
      </c>
      <c r="F273" s="6" t="s">
        <v>75</v>
      </c>
      <c r="G273" s="6" t="s">
        <v>75</v>
      </c>
      <c r="H273" s="14">
        <v>95</v>
      </c>
    </row>
    <row r="274" spans="1:8">
      <c r="A274" t="s">
        <v>15</v>
      </c>
      <c r="B274" s="6" t="s">
        <v>393</v>
      </c>
      <c r="C274" s="6" t="s">
        <v>275</v>
      </c>
      <c r="D274" s="6" t="s">
        <v>276</v>
      </c>
      <c r="E274" s="6" t="s">
        <v>402</v>
      </c>
      <c r="F274" s="6" t="s">
        <v>75</v>
      </c>
      <c r="G274" s="6" t="s">
        <v>75</v>
      </c>
      <c r="H274" s="13">
        <v>95</v>
      </c>
    </row>
    <row r="275" spans="1:8">
      <c r="A275" t="s">
        <v>15</v>
      </c>
      <c r="B275" s="6" t="s">
        <v>393</v>
      </c>
      <c r="C275" s="6" t="s">
        <v>275</v>
      </c>
      <c r="D275" s="6" t="s">
        <v>276</v>
      </c>
      <c r="E275" s="6" t="s">
        <v>403</v>
      </c>
      <c r="F275" s="6" t="s">
        <v>75</v>
      </c>
      <c r="G275" s="6" t="s">
        <v>75</v>
      </c>
      <c r="H275" s="14">
        <v>95</v>
      </c>
    </row>
    <row r="276" spans="1:8">
      <c r="A276" t="s">
        <v>15</v>
      </c>
      <c r="B276" s="6" t="s">
        <v>404</v>
      </c>
      <c r="C276" s="6" t="s">
        <v>275</v>
      </c>
      <c r="D276" s="6" t="s">
        <v>276</v>
      </c>
      <c r="E276" s="6" t="s">
        <v>405</v>
      </c>
      <c r="F276" s="6" t="s">
        <v>75</v>
      </c>
      <c r="G276" s="6" t="s">
        <v>75</v>
      </c>
      <c r="H276" s="13">
        <v>137.5</v>
      </c>
    </row>
    <row r="277" spans="1:8">
      <c r="A277" t="s">
        <v>15</v>
      </c>
      <c r="B277" s="6" t="s">
        <v>404</v>
      </c>
      <c r="C277" s="6" t="s">
        <v>275</v>
      </c>
      <c r="D277" s="6" t="s">
        <v>276</v>
      </c>
      <c r="E277" s="6" t="s">
        <v>406</v>
      </c>
      <c r="F277" s="6" t="s">
        <v>75</v>
      </c>
      <c r="G277" s="6" t="s">
        <v>75</v>
      </c>
      <c r="H277" s="14">
        <v>150</v>
      </c>
    </row>
    <row r="278" spans="1:8">
      <c r="A278" t="s">
        <v>15</v>
      </c>
      <c r="B278" s="6" t="s">
        <v>404</v>
      </c>
      <c r="C278" s="6" t="s">
        <v>275</v>
      </c>
      <c r="D278" s="6" t="s">
        <v>276</v>
      </c>
      <c r="E278" s="6" t="s">
        <v>407</v>
      </c>
      <c r="F278" s="6" t="s">
        <v>75</v>
      </c>
      <c r="G278" s="6" t="s">
        <v>75</v>
      </c>
      <c r="H278" s="13">
        <v>150</v>
      </c>
    </row>
    <row r="279" spans="1:8">
      <c r="A279" t="s">
        <v>15</v>
      </c>
      <c r="B279" s="6" t="s">
        <v>404</v>
      </c>
      <c r="C279" s="6" t="s">
        <v>275</v>
      </c>
      <c r="D279" s="6" t="s">
        <v>276</v>
      </c>
      <c r="E279" s="6" t="s">
        <v>408</v>
      </c>
      <c r="F279" s="6" t="s">
        <v>75</v>
      </c>
      <c r="G279" s="6" t="s">
        <v>75</v>
      </c>
      <c r="H279" s="14">
        <v>150</v>
      </c>
    </row>
    <row r="280" spans="1:8">
      <c r="A280" t="s">
        <v>15</v>
      </c>
      <c r="B280" s="6" t="s">
        <v>409</v>
      </c>
      <c r="C280" s="6" t="s">
        <v>275</v>
      </c>
      <c r="D280" s="6" t="s">
        <v>276</v>
      </c>
      <c r="E280" s="6" t="s">
        <v>410</v>
      </c>
      <c r="F280" s="6" t="s">
        <v>75</v>
      </c>
      <c r="G280" s="6" t="s">
        <v>75</v>
      </c>
      <c r="H280" s="13">
        <v>17</v>
      </c>
    </row>
    <row r="281" spans="1:8">
      <c r="A281" t="s">
        <v>15</v>
      </c>
      <c r="B281" s="6" t="s">
        <v>409</v>
      </c>
      <c r="C281" s="6" t="s">
        <v>275</v>
      </c>
      <c r="D281" s="6" t="s">
        <v>276</v>
      </c>
      <c r="E281" s="6" t="s">
        <v>411</v>
      </c>
      <c r="F281" s="6" t="s">
        <v>75</v>
      </c>
      <c r="G281" s="6" t="s">
        <v>75</v>
      </c>
      <c r="H281" s="14">
        <v>17</v>
      </c>
    </row>
    <row r="282" spans="1:8">
      <c r="A282" t="s">
        <v>15</v>
      </c>
      <c r="B282" s="6" t="s">
        <v>409</v>
      </c>
      <c r="C282" s="6" t="s">
        <v>275</v>
      </c>
      <c r="D282" s="6" t="s">
        <v>276</v>
      </c>
      <c r="E282" s="6" t="s">
        <v>412</v>
      </c>
      <c r="F282" s="6" t="s">
        <v>75</v>
      </c>
      <c r="G282" s="6" t="s">
        <v>75</v>
      </c>
      <c r="H282" s="13">
        <v>17</v>
      </c>
    </row>
    <row r="283" spans="1:8">
      <c r="A283" t="s">
        <v>15</v>
      </c>
      <c r="B283" s="6" t="s">
        <v>409</v>
      </c>
      <c r="C283" s="6" t="s">
        <v>275</v>
      </c>
      <c r="D283" s="6" t="s">
        <v>276</v>
      </c>
      <c r="E283" s="6" t="s">
        <v>413</v>
      </c>
      <c r="F283" s="6" t="s">
        <v>75</v>
      </c>
      <c r="G283" s="6" t="s">
        <v>75</v>
      </c>
      <c r="H283" s="14">
        <v>17</v>
      </c>
    </row>
    <row r="284" spans="1:8">
      <c r="A284" t="s">
        <v>15</v>
      </c>
      <c r="B284" s="6" t="s">
        <v>414</v>
      </c>
      <c r="C284" s="6" t="s">
        <v>415</v>
      </c>
      <c r="D284" s="6" t="s">
        <v>416</v>
      </c>
      <c r="E284" s="6" t="s">
        <v>414</v>
      </c>
      <c r="F284" s="6" t="s">
        <v>20</v>
      </c>
      <c r="G284" s="6" t="s">
        <v>134</v>
      </c>
      <c r="H284" s="13">
        <v>189.98</v>
      </c>
    </row>
    <row r="285" spans="1:8">
      <c r="A285" t="s">
        <v>15</v>
      </c>
      <c r="B285" s="6" t="s">
        <v>417</v>
      </c>
      <c r="C285" s="6" t="s">
        <v>415</v>
      </c>
      <c r="D285" s="6" t="s">
        <v>416</v>
      </c>
      <c r="E285" s="6" t="s">
        <v>418</v>
      </c>
      <c r="F285" s="6" t="s">
        <v>20</v>
      </c>
      <c r="G285" s="6" t="s">
        <v>21</v>
      </c>
      <c r="H285" s="14">
        <v>87</v>
      </c>
    </row>
    <row r="286" spans="1:8">
      <c r="A286" t="s">
        <v>15</v>
      </c>
      <c r="B286" s="6" t="s">
        <v>419</v>
      </c>
      <c r="C286" s="6" t="s">
        <v>415</v>
      </c>
      <c r="D286" s="6" t="s">
        <v>416</v>
      </c>
      <c r="E286" s="6" t="s">
        <v>420</v>
      </c>
      <c r="F286" s="6" t="s">
        <v>20</v>
      </c>
      <c r="G286" s="6" t="s">
        <v>134</v>
      </c>
      <c r="H286" s="13">
        <v>97.68</v>
      </c>
    </row>
    <row r="287" spans="1:8">
      <c r="A287" t="s">
        <v>15</v>
      </c>
      <c r="B287" s="6" t="s">
        <v>421</v>
      </c>
      <c r="C287" s="6" t="s">
        <v>415</v>
      </c>
      <c r="D287" s="6" t="s">
        <v>416</v>
      </c>
      <c r="E287" s="6" t="s">
        <v>422</v>
      </c>
      <c r="F287" s="6" t="s">
        <v>20</v>
      </c>
      <c r="G287" s="6" t="s">
        <v>134</v>
      </c>
      <c r="H287" s="14">
        <v>53</v>
      </c>
    </row>
    <row r="288" spans="1:8">
      <c r="A288" t="s">
        <v>15</v>
      </c>
      <c r="B288" s="6" t="s">
        <v>423</v>
      </c>
      <c r="C288" s="6" t="s">
        <v>415</v>
      </c>
      <c r="D288" s="6" t="s">
        <v>416</v>
      </c>
      <c r="E288" s="6" t="s">
        <v>424</v>
      </c>
      <c r="F288" s="6" t="s">
        <v>20</v>
      </c>
      <c r="G288" s="6" t="s">
        <v>134</v>
      </c>
      <c r="H288" s="13">
        <v>150.03</v>
      </c>
    </row>
    <row r="289" spans="1:8" ht="15" customHeight="1">
      <c r="A289" t="s">
        <v>15</v>
      </c>
      <c r="B289" s="6" t="s">
        <v>425</v>
      </c>
      <c r="C289" s="6" t="s">
        <v>415</v>
      </c>
      <c r="D289" s="6" t="s">
        <v>416</v>
      </c>
      <c r="E289" s="6" t="s">
        <v>426</v>
      </c>
      <c r="F289" s="6" t="s">
        <v>20</v>
      </c>
      <c r="G289" s="6" t="s">
        <v>134</v>
      </c>
      <c r="H289" s="14">
        <v>30.008000000000003</v>
      </c>
    </row>
    <row r="290" spans="1:8" ht="15" customHeight="1">
      <c r="A290" t="s">
        <v>15</v>
      </c>
      <c r="B290" s="6" t="s">
        <v>427</v>
      </c>
      <c r="C290" s="6" t="s">
        <v>415</v>
      </c>
      <c r="D290" s="6" t="s">
        <v>416</v>
      </c>
      <c r="E290" s="6" t="s">
        <v>428</v>
      </c>
      <c r="F290" s="6" t="s">
        <v>20</v>
      </c>
      <c r="G290" s="6" t="s">
        <v>134</v>
      </c>
      <c r="H290" s="13">
        <v>263.30400000000003</v>
      </c>
    </row>
    <row r="291" spans="1:8">
      <c r="A291" t="s">
        <v>15</v>
      </c>
      <c r="B291" s="6" t="s">
        <v>429</v>
      </c>
      <c r="C291" s="6" t="s">
        <v>415</v>
      </c>
      <c r="D291" s="6" t="s">
        <v>416</v>
      </c>
      <c r="E291" s="6" t="s">
        <v>430</v>
      </c>
      <c r="F291" s="6" t="s">
        <v>20</v>
      </c>
      <c r="G291" s="6" t="s">
        <v>134</v>
      </c>
      <c r="H291" s="14">
        <v>116.721</v>
      </c>
    </row>
    <row r="292" spans="1:8">
      <c r="A292" t="s">
        <v>15</v>
      </c>
      <c r="B292" s="6" t="s">
        <v>431</v>
      </c>
      <c r="C292" s="6" t="s">
        <v>415</v>
      </c>
      <c r="D292" s="6" t="s">
        <v>416</v>
      </c>
      <c r="E292" s="6" t="s">
        <v>432</v>
      </c>
      <c r="F292" s="6" t="s">
        <v>20</v>
      </c>
      <c r="G292" s="6" t="s">
        <v>21</v>
      </c>
      <c r="H292" s="13">
        <v>67.734999999999999</v>
      </c>
    </row>
    <row r="293" spans="1:8">
      <c r="A293" t="s">
        <v>15</v>
      </c>
      <c r="B293" s="6" t="s">
        <v>433</v>
      </c>
      <c r="C293" s="6" t="s">
        <v>415</v>
      </c>
      <c r="D293" s="6" t="s">
        <v>416</v>
      </c>
      <c r="E293" s="6" t="s">
        <v>434</v>
      </c>
      <c r="F293" s="6" t="s">
        <v>20</v>
      </c>
      <c r="G293" s="6" t="s">
        <v>134</v>
      </c>
      <c r="H293" s="14">
        <v>10</v>
      </c>
    </row>
    <row r="294" spans="1:8">
      <c r="A294" t="s">
        <v>15</v>
      </c>
      <c r="B294" s="6" t="s">
        <v>435</v>
      </c>
      <c r="C294" s="6" t="s">
        <v>415</v>
      </c>
      <c r="D294" s="6" t="s">
        <v>416</v>
      </c>
      <c r="E294" s="6" t="s">
        <v>436</v>
      </c>
      <c r="F294" s="6" t="s">
        <v>20</v>
      </c>
      <c r="G294" s="6" t="s">
        <v>437</v>
      </c>
      <c r="H294" s="13">
        <v>110</v>
      </c>
    </row>
    <row r="295" spans="1:8">
      <c r="A295" t="s">
        <v>15</v>
      </c>
      <c r="B295" s="6" t="s">
        <v>438</v>
      </c>
      <c r="C295" s="6" t="s">
        <v>415</v>
      </c>
      <c r="D295" s="6" t="s">
        <v>416</v>
      </c>
      <c r="E295" s="6" t="s">
        <v>439</v>
      </c>
      <c r="F295" s="6" t="s">
        <v>20</v>
      </c>
      <c r="G295" s="6" t="s">
        <v>134</v>
      </c>
      <c r="H295" s="14">
        <v>76.52</v>
      </c>
    </row>
    <row r="296" spans="1:8">
      <c r="A296" t="s">
        <v>15</v>
      </c>
      <c r="B296" s="6" t="s">
        <v>440</v>
      </c>
      <c r="C296" s="6" t="s">
        <v>415</v>
      </c>
      <c r="D296" s="6" t="s">
        <v>416</v>
      </c>
      <c r="E296" s="6" t="s">
        <v>441</v>
      </c>
      <c r="F296" s="6" t="s">
        <v>20</v>
      </c>
      <c r="G296" s="6" t="s">
        <v>21</v>
      </c>
      <c r="H296" s="13">
        <v>50</v>
      </c>
    </row>
    <row r="297" spans="1:8">
      <c r="A297" t="s">
        <v>15</v>
      </c>
      <c r="B297" s="6" t="s">
        <v>442</v>
      </c>
      <c r="C297" s="6" t="s">
        <v>415</v>
      </c>
      <c r="D297" s="6" t="s">
        <v>416</v>
      </c>
      <c r="E297" s="6" t="s">
        <v>443</v>
      </c>
      <c r="F297" s="6" t="s">
        <v>20</v>
      </c>
      <c r="G297" s="6" t="s">
        <v>134</v>
      </c>
      <c r="H297" s="14">
        <v>30.008000000000003</v>
      </c>
    </row>
    <row r="298" spans="1:8">
      <c r="A298" t="s">
        <v>15</v>
      </c>
      <c r="B298" s="6" t="s">
        <v>444</v>
      </c>
      <c r="C298" s="6" t="s">
        <v>415</v>
      </c>
      <c r="D298" s="6" t="s">
        <v>416</v>
      </c>
      <c r="E298" s="6" t="s">
        <v>445</v>
      </c>
      <c r="F298" s="6" t="s">
        <v>20</v>
      </c>
      <c r="G298" s="6" t="s">
        <v>134</v>
      </c>
      <c r="H298" s="13">
        <v>207.10000000000002</v>
      </c>
    </row>
    <row r="299" spans="1:8">
      <c r="A299" t="s">
        <v>15</v>
      </c>
      <c r="B299" s="6" t="s">
        <v>446</v>
      </c>
      <c r="C299" s="6" t="s">
        <v>415</v>
      </c>
      <c r="D299" s="6" t="s">
        <v>416</v>
      </c>
      <c r="E299" s="6" t="s">
        <v>447</v>
      </c>
      <c r="F299" s="6" t="s">
        <v>20</v>
      </c>
      <c r="G299" s="6" t="s">
        <v>134</v>
      </c>
      <c r="H299" s="14">
        <v>28.994000000000003</v>
      </c>
    </row>
    <row r="300" spans="1:8">
      <c r="A300" t="s">
        <v>15</v>
      </c>
      <c r="B300" s="6" t="s">
        <v>448</v>
      </c>
      <c r="C300" s="6" t="s">
        <v>415</v>
      </c>
      <c r="D300" s="6" t="s">
        <v>416</v>
      </c>
      <c r="E300" s="6" t="s">
        <v>449</v>
      </c>
      <c r="F300" s="6" t="s">
        <v>20</v>
      </c>
      <c r="G300" s="6" t="s">
        <v>21</v>
      </c>
      <c r="H300" s="13">
        <v>46.7</v>
      </c>
    </row>
    <row r="301" spans="1:8">
      <c r="A301" t="s">
        <v>15</v>
      </c>
      <c r="B301" s="6" t="s">
        <v>450</v>
      </c>
      <c r="C301" s="6" t="s">
        <v>415</v>
      </c>
      <c r="D301" s="6" t="s">
        <v>416</v>
      </c>
      <c r="E301" s="6" t="s">
        <v>451</v>
      </c>
      <c r="F301" s="6" t="s">
        <v>20</v>
      </c>
      <c r="G301" s="6" t="s">
        <v>21</v>
      </c>
      <c r="H301" s="14">
        <v>32.405999999999999</v>
      </c>
    </row>
    <row r="302" spans="1:8">
      <c r="A302" t="s">
        <v>15</v>
      </c>
      <c r="B302" s="6" t="s">
        <v>452</v>
      </c>
      <c r="C302" s="6" t="s">
        <v>415</v>
      </c>
      <c r="D302" s="6" t="s">
        <v>416</v>
      </c>
      <c r="E302" s="6" t="s">
        <v>453</v>
      </c>
      <c r="F302" s="6" t="s">
        <v>20</v>
      </c>
      <c r="G302" s="6" t="s">
        <v>437</v>
      </c>
      <c r="H302" s="13">
        <v>56</v>
      </c>
    </row>
    <row r="303" spans="1:8">
      <c r="A303" t="s">
        <v>15</v>
      </c>
      <c r="B303" s="6" t="s">
        <v>454</v>
      </c>
      <c r="C303" s="6" t="s">
        <v>415</v>
      </c>
      <c r="D303" s="6" t="s">
        <v>416</v>
      </c>
      <c r="E303" s="6" t="s">
        <v>455</v>
      </c>
      <c r="F303" s="6" t="s">
        <v>20</v>
      </c>
      <c r="G303" s="6" t="s">
        <v>21</v>
      </c>
      <c r="H303" s="14">
        <v>104.64000000000001</v>
      </c>
    </row>
    <row r="304" spans="1:8" ht="15" customHeight="1">
      <c r="A304" t="s">
        <v>15</v>
      </c>
      <c r="B304" s="6" t="s">
        <v>456</v>
      </c>
      <c r="C304" s="6" t="s">
        <v>415</v>
      </c>
      <c r="D304" s="6" t="s">
        <v>416</v>
      </c>
      <c r="E304" s="6" t="s">
        <v>457</v>
      </c>
      <c r="F304" s="6" t="s">
        <v>20</v>
      </c>
      <c r="G304" s="6" t="s">
        <v>437</v>
      </c>
      <c r="H304" s="13">
        <v>400</v>
      </c>
    </row>
    <row r="305" spans="1:8" ht="15" customHeight="1">
      <c r="A305" t="s">
        <v>15</v>
      </c>
      <c r="B305" s="6" t="s">
        <v>458</v>
      </c>
      <c r="C305" s="6" t="s">
        <v>415</v>
      </c>
      <c r="D305" s="6" t="s">
        <v>416</v>
      </c>
      <c r="E305" s="6" t="s">
        <v>459</v>
      </c>
      <c r="F305" s="6" t="s">
        <v>20</v>
      </c>
      <c r="G305" s="6" t="s">
        <v>21</v>
      </c>
      <c r="H305" s="14">
        <v>102.02499999999999</v>
      </c>
    </row>
    <row r="306" spans="1:8" ht="15" customHeight="1">
      <c r="A306" t="s">
        <v>15</v>
      </c>
      <c r="B306" s="6" t="s">
        <v>460</v>
      </c>
      <c r="C306" s="6" t="s">
        <v>415</v>
      </c>
      <c r="D306" s="6" t="s">
        <v>416</v>
      </c>
      <c r="E306" s="6" t="s">
        <v>461</v>
      </c>
      <c r="F306" s="6" t="s">
        <v>20</v>
      </c>
      <c r="G306" s="6" t="s">
        <v>21</v>
      </c>
      <c r="H306" s="13">
        <v>50.5</v>
      </c>
    </row>
    <row r="307" spans="1:8">
      <c r="A307" t="s">
        <v>15</v>
      </c>
      <c r="B307" s="6" t="s">
        <v>462</v>
      </c>
      <c r="C307" s="6" t="s">
        <v>415</v>
      </c>
      <c r="D307" s="6" t="s">
        <v>416</v>
      </c>
      <c r="E307" s="6" t="s">
        <v>463</v>
      </c>
      <c r="F307" s="6" t="s">
        <v>20</v>
      </c>
      <c r="G307" s="6" t="s">
        <v>134</v>
      </c>
      <c r="H307" s="14">
        <v>191.36</v>
      </c>
    </row>
    <row r="308" spans="1:8" ht="15" customHeight="1">
      <c r="A308" t="s">
        <v>15</v>
      </c>
      <c r="B308" s="6" t="s">
        <v>464</v>
      </c>
      <c r="C308" s="6" t="s">
        <v>415</v>
      </c>
      <c r="D308" s="6" t="s">
        <v>416</v>
      </c>
      <c r="E308" s="6" t="s">
        <v>465</v>
      </c>
      <c r="F308" s="6" t="s">
        <v>20</v>
      </c>
      <c r="G308" s="6" t="s">
        <v>21</v>
      </c>
      <c r="H308" s="13">
        <v>150</v>
      </c>
    </row>
    <row r="309" spans="1:8" ht="15" customHeight="1">
      <c r="A309" t="s">
        <v>15</v>
      </c>
      <c r="B309" s="6" t="s">
        <v>466</v>
      </c>
      <c r="C309" s="6" t="s">
        <v>415</v>
      </c>
      <c r="D309" s="6" t="s">
        <v>416</v>
      </c>
      <c r="E309" s="6" t="s">
        <v>467</v>
      </c>
      <c r="F309" s="6" t="s">
        <v>20</v>
      </c>
      <c r="G309" s="6" t="s">
        <v>134</v>
      </c>
      <c r="H309" s="14">
        <v>46.376000000000005</v>
      </c>
    </row>
    <row r="310" spans="1:8">
      <c r="A310" t="s">
        <v>15</v>
      </c>
      <c r="B310" s="6" t="s">
        <v>468</v>
      </c>
      <c r="C310" s="6" t="s">
        <v>415</v>
      </c>
      <c r="D310" s="6" t="s">
        <v>416</v>
      </c>
      <c r="E310" s="6" t="s">
        <v>469</v>
      </c>
      <c r="F310" s="6" t="s">
        <v>20</v>
      </c>
      <c r="G310" s="6" t="s">
        <v>21</v>
      </c>
      <c r="H310" s="13">
        <v>169.88399999999999</v>
      </c>
    </row>
    <row r="311" spans="1:8">
      <c r="A311" t="s">
        <v>15</v>
      </c>
      <c r="B311" s="6" t="s">
        <v>470</v>
      </c>
      <c r="C311" s="6" t="s">
        <v>415</v>
      </c>
      <c r="D311" s="6" t="s">
        <v>416</v>
      </c>
      <c r="E311" s="6" t="s">
        <v>470</v>
      </c>
      <c r="F311" s="6" t="s">
        <v>20</v>
      </c>
      <c r="G311" s="6" t="s">
        <v>134</v>
      </c>
      <c r="H311" s="14">
        <v>90.016000000000005</v>
      </c>
    </row>
    <row r="312" spans="1:8">
      <c r="A312" t="s">
        <v>15</v>
      </c>
      <c r="B312" s="6" t="s">
        <v>471</v>
      </c>
      <c r="C312" s="6" t="s">
        <v>415</v>
      </c>
      <c r="D312" s="6" t="s">
        <v>416</v>
      </c>
      <c r="E312" s="6" t="s">
        <v>472</v>
      </c>
      <c r="F312" s="6" t="s">
        <v>20</v>
      </c>
      <c r="G312" s="6" t="s">
        <v>437</v>
      </c>
      <c r="H312" s="13">
        <v>20</v>
      </c>
    </row>
    <row r="313" spans="1:8">
      <c r="A313" t="s">
        <v>15</v>
      </c>
      <c r="B313" s="6" t="s">
        <v>473</v>
      </c>
      <c r="C313" s="6" t="s">
        <v>415</v>
      </c>
      <c r="D313" s="6" t="s">
        <v>416</v>
      </c>
      <c r="E313" s="6" t="s">
        <v>474</v>
      </c>
      <c r="F313" s="6" t="s">
        <v>39</v>
      </c>
      <c r="G313" s="6" t="s">
        <v>56</v>
      </c>
      <c r="H313" s="14">
        <v>144.87</v>
      </c>
    </row>
    <row r="314" spans="1:8">
      <c r="A314" t="s">
        <v>15</v>
      </c>
      <c r="B314" s="6" t="s">
        <v>475</v>
      </c>
      <c r="C314" s="6" t="s">
        <v>415</v>
      </c>
      <c r="D314" s="6" t="s">
        <v>416</v>
      </c>
      <c r="E314" s="6" t="s">
        <v>476</v>
      </c>
      <c r="F314" s="6" t="s">
        <v>39</v>
      </c>
      <c r="G314" s="6" t="s">
        <v>56</v>
      </c>
      <c r="H314" s="13">
        <v>55.87</v>
      </c>
    </row>
    <row r="315" spans="1:8">
      <c r="A315" t="s">
        <v>15</v>
      </c>
      <c r="B315" s="6" t="s">
        <v>477</v>
      </c>
      <c r="C315" s="6" t="s">
        <v>415</v>
      </c>
      <c r="D315" s="6" t="s">
        <v>416</v>
      </c>
      <c r="E315" s="6" t="s">
        <v>478</v>
      </c>
      <c r="F315" s="6" t="s">
        <v>39</v>
      </c>
      <c r="G315" s="6" t="s">
        <v>104</v>
      </c>
      <c r="H315" s="14">
        <v>95.22</v>
      </c>
    </row>
    <row r="316" spans="1:8">
      <c r="A316" t="s">
        <v>15</v>
      </c>
      <c r="B316" s="6" t="s">
        <v>479</v>
      </c>
      <c r="C316" s="6" t="s">
        <v>415</v>
      </c>
      <c r="D316" s="6" t="s">
        <v>416</v>
      </c>
      <c r="E316" s="6" t="s">
        <v>480</v>
      </c>
      <c r="F316" s="6" t="s">
        <v>39</v>
      </c>
      <c r="G316" s="6" t="s">
        <v>40</v>
      </c>
      <c r="H316" s="13">
        <v>71.41</v>
      </c>
    </row>
    <row r="317" spans="1:8">
      <c r="A317" t="s">
        <v>15</v>
      </c>
      <c r="B317" s="6" t="s">
        <v>481</v>
      </c>
      <c r="C317" s="6" t="s">
        <v>415</v>
      </c>
      <c r="D317" s="6" t="s">
        <v>416</v>
      </c>
      <c r="E317" s="6" t="s">
        <v>482</v>
      </c>
      <c r="F317" s="6" t="s">
        <v>39</v>
      </c>
      <c r="G317" s="6" t="s">
        <v>40</v>
      </c>
      <c r="H317" s="14">
        <v>39.950000000000003</v>
      </c>
    </row>
    <row r="318" spans="1:8">
      <c r="A318" t="s">
        <v>15</v>
      </c>
      <c r="B318" s="6" t="s">
        <v>483</v>
      </c>
      <c r="C318" s="6" t="s">
        <v>415</v>
      </c>
      <c r="D318" s="6" t="s">
        <v>416</v>
      </c>
      <c r="E318" s="6" t="s">
        <v>483</v>
      </c>
      <c r="F318" s="6" t="s">
        <v>39</v>
      </c>
      <c r="G318" s="6" t="s">
        <v>56</v>
      </c>
      <c r="H318" s="13">
        <v>161.94999999999999</v>
      </c>
    </row>
    <row r="319" spans="1:8">
      <c r="A319" t="s">
        <v>15</v>
      </c>
      <c r="B319" s="6" t="s">
        <v>484</v>
      </c>
      <c r="C319" s="6" t="s">
        <v>415</v>
      </c>
      <c r="D319" s="6" t="s">
        <v>416</v>
      </c>
      <c r="E319" s="6" t="s">
        <v>485</v>
      </c>
      <c r="F319" s="6" t="s">
        <v>39</v>
      </c>
      <c r="G319" s="6" t="s">
        <v>56</v>
      </c>
      <c r="H319" s="14">
        <v>108.504</v>
      </c>
    </row>
    <row r="320" spans="1:8">
      <c r="A320" t="s">
        <v>15</v>
      </c>
      <c r="B320" s="6" t="s">
        <v>486</v>
      </c>
      <c r="C320" s="6" t="s">
        <v>415</v>
      </c>
      <c r="D320" s="6" t="s">
        <v>416</v>
      </c>
      <c r="E320" s="6" t="s">
        <v>487</v>
      </c>
      <c r="F320" s="6" t="s">
        <v>39</v>
      </c>
      <c r="G320" s="6" t="s">
        <v>40</v>
      </c>
      <c r="H320" s="13">
        <v>145.79000000000002</v>
      </c>
    </row>
    <row r="321" spans="1:8">
      <c r="A321" t="s">
        <v>15</v>
      </c>
      <c r="B321" s="6" t="s">
        <v>488</v>
      </c>
      <c r="C321" s="6" t="s">
        <v>415</v>
      </c>
      <c r="D321" s="6" t="s">
        <v>416</v>
      </c>
      <c r="E321" s="6" t="s">
        <v>488</v>
      </c>
      <c r="F321" s="6" t="s">
        <v>39</v>
      </c>
      <c r="G321" s="6" t="s">
        <v>56</v>
      </c>
      <c r="H321" s="14">
        <v>146</v>
      </c>
    </row>
    <row r="322" spans="1:8">
      <c r="A322" t="s">
        <v>15</v>
      </c>
      <c r="B322" s="6" t="s">
        <v>489</v>
      </c>
      <c r="C322" s="6" t="s">
        <v>415</v>
      </c>
      <c r="D322" s="6" t="s">
        <v>416</v>
      </c>
      <c r="E322" s="6" t="s">
        <v>490</v>
      </c>
      <c r="F322" s="6" t="s">
        <v>39</v>
      </c>
      <c r="G322" s="6" t="s">
        <v>40</v>
      </c>
      <c r="H322" s="13">
        <v>67.680000000000007</v>
      </c>
    </row>
    <row r="323" spans="1:8">
      <c r="A323" t="s">
        <v>15</v>
      </c>
      <c r="B323" s="6" t="s">
        <v>491</v>
      </c>
      <c r="C323" s="6" t="s">
        <v>415</v>
      </c>
      <c r="D323" s="6" t="s">
        <v>416</v>
      </c>
      <c r="E323" s="6" t="s">
        <v>492</v>
      </c>
      <c r="F323" s="6" t="s">
        <v>39</v>
      </c>
      <c r="G323" s="6" t="s">
        <v>56</v>
      </c>
      <c r="H323" s="14">
        <v>119.88000000000001</v>
      </c>
    </row>
    <row r="324" spans="1:8">
      <c r="A324" t="s">
        <v>15</v>
      </c>
      <c r="B324" s="6" t="s">
        <v>493</v>
      </c>
      <c r="C324" s="6" t="s">
        <v>415</v>
      </c>
      <c r="D324" s="6" t="s">
        <v>416</v>
      </c>
      <c r="E324" s="6" t="s">
        <v>494</v>
      </c>
      <c r="F324" s="6" t="s">
        <v>39</v>
      </c>
      <c r="G324" s="6" t="s">
        <v>40</v>
      </c>
      <c r="H324" s="13">
        <v>54.119000000000007</v>
      </c>
    </row>
    <row r="325" spans="1:8">
      <c r="A325" t="s">
        <v>15</v>
      </c>
      <c r="B325" s="6" t="s">
        <v>495</v>
      </c>
      <c r="C325" s="6" t="s">
        <v>415</v>
      </c>
      <c r="D325" s="6" t="s">
        <v>416</v>
      </c>
      <c r="E325" s="6" t="s">
        <v>496</v>
      </c>
      <c r="F325" s="6" t="s">
        <v>39</v>
      </c>
      <c r="G325" s="6" t="s">
        <v>104</v>
      </c>
      <c r="H325" s="14">
        <v>100.03500000000001</v>
      </c>
    </row>
    <row r="326" spans="1:8">
      <c r="A326" t="s">
        <v>15</v>
      </c>
      <c r="B326" s="6" t="s">
        <v>497</v>
      </c>
      <c r="C326" s="6" t="s">
        <v>415</v>
      </c>
      <c r="D326" s="6" t="s">
        <v>416</v>
      </c>
      <c r="E326" s="6" t="s">
        <v>498</v>
      </c>
      <c r="F326" s="6" t="s">
        <v>39</v>
      </c>
      <c r="G326" s="6" t="s">
        <v>40</v>
      </c>
      <c r="H326" s="13">
        <v>47.838000000000001</v>
      </c>
    </row>
    <row r="327" spans="1:8">
      <c r="A327" t="s">
        <v>15</v>
      </c>
      <c r="B327" s="6" t="s">
        <v>499</v>
      </c>
      <c r="C327" s="6" t="s">
        <v>415</v>
      </c>
      <c r="D327" s="6" t="s">
        <v>416</v>
      </c>
      <c r="E327" s="6" t="s">
        <v>500</v>
      </c>
      <c r="F327" s="6" t="s">
        <v>39</v>
      </c>
      <c r="G327" s="6" t="s">
        <v>104</v>
      </c>
      <c r="H327" s="14">
        <v>18</v>
      </c>
    </row>
    <row r="328" spans="1:8">
      <c r="A328" t="s">
        <v>15</v>
      </c>
      <c r="B328" s="6" t="s">
        <v>501</v>
      </c>
      <c r="C328" s="6" t="s">
        <v>415</v>
      </c>
      <c r="D328" s="6" t="s">
        <v>416</v>
      </c>
      <c r="E328" s="6" t="s">
        <v>502</v>
      </c>
      <c r="F328" s="6" t="s">
        <v>39</v>
      </c>
      <c r="G328" s="6" t="s">
        <v>104</v>
      </c>
      <c r="H328" s="13">
        <v>14.28</v>
      </c>
    </row>
    <row r="329" spans="1:8">
      <c r="A329" t="s">
        <v>15</v>
      </c>
      <c r="B329" s="6" t="s">
        <v>503</v>
      </c>
      <c r="C329" s="6" t="s">
        <v>415</v>
      </c>
      <c r="D329" s="6" t="s">
        <v>416</v>
      </c>
      <c r="E329" s="6" t="s">
        <v>504</v>
      </c>
      <c r="F329" s="6" t="s">
        <v>39</v>
      </c>
      <c r="G329" s="6" t="s">
        <v>104</v>
      </c>
      <c r="H329" s="14">
        <v>48.5</v>
      </c>
    </row>
    <row r="330" spans="1:8">
      <c r="A330" t="s">
        <v>15</v>
      </c>
      <c r="B330" s="6" t="s">
        <v>505</v>
      </c>
      <c r="C330" s="6" t="s">
        <v>415</v>
      </c>
      <c r="D330" s="6" t="s">
        <v>416</v>
      </c>
      <c r="E330" s="6" t="s">
        <v>506</v>
      </c>
      <c r="F330" s="6" t="s">
        <v>39</v>
      </c>
      <c r="G330" s="6" t="s">
        <v>40</v>
      </c>
      <c r="H330" s="13">
        <v>97.532000000000011</v>
      </c>
    </row>
    <row r="331" spans="1:8">
      <c r="A331" t="s">
        <v>15</v>
      </c>
      <c r="B331" s="6" t="s">
        <v>507</v>
      </c>
      <c r="C331" s="6" t="s">
        <v>415</v>
      </c>
      <c r="D331" s="6" t="s">
        <v>416</v>
      </c>
      <c r="E331" s="6" t="s">
        <v>508</v>
      </c>
      <c r="F331" s="6" t="s">
        <v>39</v>
      </c>
      <c r="G331" s="6" t="s">
        <v>40</v>
      </c>
      <c r="H331" s="14">
        <v>14</v>
      </c>
    </row>
    <row r="332" spans="1:8">
      <c r="A332" t="s">
        <v>15</v>
      </c>
      <c r="B332" s="6" t="s">
        <v>509</v>
      </c>
      <c r="C332" s="6" t="s">
        <v>415</v>
      </c>
      <c r="D332" s="6" t="s">
        <v>416</v>
      </c>
      <c r="E332" s="6" t="s">
        <v>510</v>
      </c>
      <c r="F332" s="6" t="s">
        <v>39</v>
      </c>
      <c r="G332" s="6" t="s">
        <v>56</v>
      </c>
      <c r="H332" s="13">
        <v>27.3</v>
      </c>
    </row>
    <row r="333" spans="1:8">
      <c r="A333" t="s">
        <v>15</v>
      </c>
      <c r="B333" s="6" t="s">
        <v>511</v>
      </c>
      <c r="C333" s="6" t="s">
        <v>415</v>
      </c>
      <c r="D333" s="6" t="s">
        <v>416</v>
      </c>
      <c r="E333" s="6" t="s">
        <v>512</v>
      </c>
      <c r="F333" s="6" t="s">
        <v>39</v>
      </c>
      <c r="G333" s="6" t="s">
        <v>40</v>
      </c>
      <c r="H333" s="14">
        <v>26</v>
      </c>
    </row>
    <row r="334" spans="1:8">
      <c r="A334" t="s">
        <v>15</v>
      </c>
      <c r="B334" s="6" t="s">
        <v>513</v>
      </c>
      <c r="C334" s="6" t="s">
        <v>415</v>
      </c>
      <c r="D334" s="6" t="s">
        <v>416</v>
      </c>
      <c r="E334" s="6" t="s">
        <v>514</v>
      </c>
      <c r="F334" s="6" t="s">
        <v>39</v>
      </c>
      <c r="G334" s="6" t="s">
        <v>40</v>
      </c>
      <c r="H334" s="13">
        <v>81.72</v>
      </c>
    </row>
    <row r="335" spans="1:8">
      <c r="A335" t="s">
        <v>15</v>
      </c>
      <c r="B335" s="6" t="s">
        <v>515</v>
      </c>
      <c r="C335" s="6" t="s">
        <v>415</v>
      </c>
      <c r="D335" s="6" t="s">
        <v>416</v>
      </c>
      <c r="E335" s="6" t="s">
        <v>516</v>
      </c>
      <c r="F335" s="6" t="s">
        <v>39</v>
      </c>
      <c r="G335" s="6" t="s">
        <v>56</v>
      </c>
      <c r="H335" s="14">
        <v>23.1</v>
      </c>
    </row>
    <row r="336" spans="1:8">
      <c r="A336" t="s">
        <v>15</v>
      </c>
      <c r="B336" s="6" t="s">
        <v>517</v>
      </c>
      <c r="C336" s="6" t="s">
        <v>415</v>
      </c>
      <c r="D336" s="6" t="s">
        <v>416</v>
      </c>
      <c r="E336" s="6" t="s">
        <v>518</v>
      </c>
      <c r="F336" s="6" t="s">
        <v>39</v>
      </c>
      <c r="G336" s="6" t="s">
        <v>56</v>
      </c>
      <c r="H336" s="13">
        <v>52.311999999999998</v>
      </c>
    </row>
    <row r="337" spans="1:8">
      <c r="A337" t="s">
        <v>15</v>
      </c>
      <c r="B337" s="6" t="s">
        <v>519</v>
      </c>
      <c r="C337" s="6" t="s">
        <v>415</v>
      </c>
      <c r="D337" s="6" t="s">
        <v>416</v>
      </c>
      <c r="E337" s="6" t="s">
        <v>520</v>
      </c>
      <c r="F337" s="6" t="s">
        <v>39</v>
      </c>
      <c r="G337" s="6" t="s">
        <v>104</v>
      </c>
      <c r="H337" s="14">
        <v>115.968</v>
      </c>
    </row>
    <row r="338" spans="1:8">
      <c r="A338" t="s">
        <v>15</v>
      </c>
      <c r="B338" s="6" t="s">
        <v>521</v>
      </c>
      <c r="C338" s="6" t="s">
        <v>415</v>
      </c>
      <c r="D338" s="6" t="s">
        <v>416</v>
      </c>
      <c r="E338" s="6" t="s">
        <v>522</v>
      </c>
      <c r="F338" s="6" t="s">
        <v>39</v>
      </c>
      <c r="G338" s="6" t="s">
        <v>40</v>
      </c>
      <c r="H338" s="13">
        <v>65</v>
      </c>
    </row>
    <row r="339" spans="1:8">
      <c r="A339" t="s">
        <v>15</v>
      </c>
      <c r="B339" s="6" t="s">
        <v>523</v>
      </c>
      <c r="C339" s="6" t="s">
        <v>415</v>
      </c>
      <c r="D339" s="6" t="s">
        <v>416</v>
      </c>
      <c r="E339" s="6" t="s">
        <v>524</v>
      </c>
      <c r="F339" s="6" t="s">
        <v>39</v>
      </c>
      <c r="G339" s="6" t="s">
        <v>104</v>
      </c>
      <c r="H339" s="14">
        <v>120.12</v>
      </c>
    </row>
    <row r="340" spans="1:8">
      <c r="A340" t="s">
        <v>15</v>
      </c>
      <c r="B340" s="6" t="s">
        <v>525</v>
      </c>
      <c r="C340" s="6" t="s">
        <v>415</v>
      </c>
      <c r="D340" s="6" t="s">
        <v>416</v>
      </c>
      <c r="E340" s="6" t="s">
        <v>526</v>
      </c>
      <c r="F340" s="6" t="s">
        <v>39</v>
      </c>
      <c r="G340" s="6" t="s">
        <v>56</v>
      </c>
      <c r="H340" s="13">
        <v>75.018999999999991</v>
      </c>
    </row>
    <row r="341" spans="1:8">
      <c r="A341" t="s">
        <v>15</v>
      </c>
      <c r="B341" s="6" t="s">
        <v>527</v>
      </c>
      <c r="C341" s="6" t="s">
        <v>415</v>
      </c>
      <c r="D341" s="6" t="s">
        <v>416</v>
      </c>
      <c r="E341" s="6" t="s">
        <v>528</v>
      </c>
      <c r="F341" s="6" t="s">
        <v>39</v>
      </c>
      <c r="G341" s="6" t="s">
        <v>56</v>
      </c>
      <c r="H341" s="14">
        <v>32.103999999999999</v>
      </c>
    </row>
    <row r="342" spans="1:8">
      <c r="A342" t="s">
        <v>15</v>
      </c>
      <c r="B342" s="6" t="s">
        <v>527</v>
      </c>
      <c r="C342" s="6" t="s">
        <v>415</v>
      </c>
      <c r="D342" s="6" t="s">
        <v>416</v>
      </c>
      <c r="E342" s="6" t="s">
        <v>529</v>
      </c>
      <c r="F342" s="6" t="s">
        <v>39</v>
      </c>
      <c r="G342" s="6" t="s">
        <v>56</v>
      </c>
      <c r="H342" s="13">
        <v>32.103999999999999</v>
      </c>
    </row>
    <row r="343" spans="1:8">
      <c r="A343" t="s">
        <v>15</v>
      </c>
      <c r="B343" s="6" t="s">
        <v>530</v>
      </c>
      <c r="C343" s="6" t="s">
        <v>415</v>
      </c>
      <c r="D343" s="6" t="s">
        <v>416</v>
      </c>
      <c r="E343" s="6" t="s">
        <v>531</v>
      </c>
      <c r="F343" s="6" t="s">
        <v>39</v>
      </c>
      <c r="G343" s="6" t="s">
        <v>56</v>
      </c>
      <c r="H343" s="14">
        <v>394.95500000000004</v>
      </c>
    </row>
    <row r="344" spans="1:8">
      <c r="A344" t="s">
        <v>15</v>
      </c>
      <c r="B344" s="6" t="s">
        <v>532</v>
      </c>
      <c r="C344" s="6" t="s">
        <v>415</v>
      </c>
      <c r="D344" s="6" t="s">
        <v>416</v>
      </c>
      <c r="E344" s="6" t="s">
        <v>533</v>
      </c>
      <c r="F344" s="6" t="s">
        <v>39</v>
      </c>
      <c r="G344" s="6" t="s">
        <v>40</v>
      </c>
      <c r="H344" s="13">
        <v>54.119000000000007</v>
      </c>
    </row>
    <row r="345" spans="1:8">
      <c r="A345" t="s">
        <v>15</v>
      </c>
      <c r="B345" s="6" t="s">
        <v>534</v>
      </c>
      <c r="C345" s="6" t="s">
        <v>415</v>
      </c>
      <c r="D345" s="6" t="s">
        <v>416</v>
      </c>
      <c r="E345" s="6" t="s">
        <v>535</v>
      </c>
      <c r="F345" s="6" t="s">
        <v>39</v>
      </c>
      <c r="G345" s="6" t="s">
        <v>56</v>
      </c>
      <c r="H345" s="14">
        <v>102.96</v>
      </c>
    </row>
    <row r="346" spans="1:8">
      <c r="A346" t="s">
        <v>15</v>
      </c>
      <c r="B346" s="6" t="s">
        <v>536</v>
      </c>
      <c r="C346" s="6" t="s">
        <v>415</v>
      </c>
      <c r="D346" s="6" t="s">
        <v>416</v>
      </c>
      <c r="E346" s="6" t="s">
        <v>537</v>
      </c>
      <c r="F346" s="6" t="s">
        <v>110</v>
      </c>
      <c r="G346" s="6" t="s">
        <v>111</v>
      </c>
      <c r="H346" s="13">
        <v>10.34</v>
      </c>
    </row>
    <row r="347" spans="1:8">
      <c r="A347" t="s">
        <v>15</v>
      </c>
      <c r="B347" s="6" t="s">
        <v>538</v>
      </c>
      <c r="C347" s="6" t="s">
        <v>415</v>
      </c>
      <c r="D347" s="6" t="s">
        <v>416</v>
      </c>
      <c r="E347" s="6" t="s">
        <v>539</v>
      </c>
      <c r="F347" s="6" t="s">
        <v>110</v>
      </c>
      <c r="G347" s="6" t="s">
        <v>111</v>
      </c>
      <c r="H347" s="14">
        <v>10.574999999999999</v>
      </c>
    </row>
    <row r="348" spans="1:8">
      <c r="A348" t="s">
        <v>15</v>
      </c>
      <c r="B348" s="6" t="s">
        <v>540</v>
      </c>
      <c r="C348" s="6" t="s">
        <v>415</v>
      </c>
      <c r="D348" s="6" t="s">
        <v>416</v>
      </c>
      <c r="E348" s="6" t="s">
        <v>541</v>
      </c>
      <c r="F348" s="6" t="s">
        <v>110</v>
      </c>
      <c r="G348" s="6" t="s">
        <v>111</v>
      </c>
      <c r="H348" s="13">
        <v>104.75999999999999</v>
      </c>
    </row>
    <row r="349" spans="1:8">
      <c r="A349" t="s">
        <v>15</v>
      </c>
      <c r="B349" s="6" t="s">
        <v>542</v>
      </c>
      <c r="C349" s="6" t="s">
        <v>415</v>
      </c>
      <c r="D349" s="6" t="s">
        <v>416</v>
      </c>
      <c r="E349" s="6" t="s">
        <v>543</v>
      </c>
      <c r="F349" s="6" t="s">
        <v>110</v>
      </c>
      <c r="G349" s="6" t="s">
        <v>111</v>
      </c>
      <c r="H349" s="14">
        <v>104.75999999999999</v>
      </c>
    </row>
    <row r="350" spans="1:8">
      <c r="A350" t="s">
        <v>15</v>
      </c>
      <c r="B350" s="6" t="s">
        <v>544</v>
      </c>
      <c r="C350" s="6" t="s">
        <v>415</v>
      </c>
      <c r="D350" s="6" t="s">
        <v>416</v>
      </c>
      <c r="E350" s="6" t="s">
        <v>545</v>
      </c>
      <c r="F350" s="6" t="s">
        <v>110</v>
      </c>
      <c r="G350" s="6" t="s">
        <v>111</v>
      </c>
      <c r="H350" s="13">
        <v>7.827</v>
      </c>
    </row>
    <row r="351" spans="1:8">
      <c r="A351" t="s">
        <v>15</v>
      </c>
      <c r="B351" s="6" t="s">
        <v>546</v>
      </c>
      <c r="C351" s="6" t="s">
        <v>415</v>
      </c>
      <c r="D351" s="6" t="s">
        <v>416</v>
      </c>
      <c r="E351" s="6" t="s">
        <v>547</v>
      </c>
      <c r="F351" s="6" t="s">
        <v>110</v>
      </c>
      <c r="G351" s="6" t="s">
        <v>184</v>
      </c>
      <c r="H351" s="14">
        <v>15.792000000000002</v>
      </c>
    </row>
    <row r="352" spans="1:8" ht="15" customHeight="1">
      <c r="A352" t="s">
        <v>15</v>
      </c>
      <c r="B352" s="6" t="s">
        <v>548</v>
      </c>
      <c r="C352" s="6" t="s">
        <v>415</v>
      </c>
      <c r="D352" s="6" t="s">
        <v>416</v>
      </c>
      <c r="E352" s="6" t="s">
        <v>549</v>
      </c>
      <c r="F352" s="6" t="s">
        <v>110</v>
      </c>
      <c r="G352" s="6" t="s">
        <v>184</v>
      </c>
      <c r="H352" s="13">
        <v>11.64</v>
      </c>
    </row>
    <row r="353" spans="1:8" ht="15" customHeight="1">
      <c r="A353" t="s">
        <v>15</v>
      </c>
      <c r="B353" s="6" t="s">
        <v>550</v>
      </c>
      <c r="C353" s="6" t="s">
        <v>415</v>
      </c>
      <c r="D353" s="6" t="s">
        <v>416</v>
      </c>
      <c r="E353" s="6" t="s">
        <v>551</v>
      </c>
      <c r="F353" s="6" t="s">
        <v>110</v>
      </c>
      <c r="G353" s="6" t="s">
        <v>111</v>
      </c>
      <c r="H353" s="14">
        <v>5.76</v>
      </c>
    </row>
    <row r="354" spans="1:8" ht="15" customHeight="1">
      <c r="A354" t="s">
        <v>15</v>
      </c>
      <c r="B354" s="6" t="s">
        <v>552</v>
      </c>
      <c r="C354" s="6" t="s">
        <v>415</v>
      </c>
      <c r="D354" s="6" t="s">
        <v>416</v>
      </c>
      <c r="E354" s="6" t="s">
        <v>553</v>
      </c>
      <c r="F354" s="6" t="s">
        <v>110</v>
      </c>
      <c r="G354" s="6" t="s">
        <v>111</v>
      </c>
      <c r="H354" s="13">
        <v>5.508</v>
      </c>
    </row>
    <row r="355" spans="1:8">
      <c r="A355" t="s">
        <v>15</v>
      </c>
      <c r="B355" s="6" t="s">
        <v>554</v>
      </c>
      <c r="C355" s="6" t="s">
        <v>415</v>
      </c>
      <c r="D355" s="6" t="s">
        <v>416</v>
      </c>
      <c r="E355" s="6" t="s">
        <v>555</v>
      </c>
      <c r="F355" s="6" t="s">
        <v>110</v>
      </c>
      <c r="G355" s="6" t="s">
        <v>111</v>
      </c>
      <c r="H355" s="14">
        <v>6.93</v>
      </c>
    </row>
    <row r="356" spans="1:8" ht="15" customHeight="1">
      <c r="A356" t="s">
        <v>15</v>
      </c>
      <c r="B356" s="6" t="s">
        <v>556</v>
      </c>
      <c r="C356" s="6" t="s">
        <v>415</v>
      </c>
      <c r="D356" s="6" t="s">
        <v>416</v>
      </c>
      <c r="E356" s="6" t="s">
        <v>557</v>
      </c>
      <c r="F356" s="6" t="s">
        <v>110</v>
      </c>
      <c r="G356" s="6" t="s">
        <v>111</v>
      </c>
      <c r="H356" s="13">
        <v>5.508</v>
      </c>
    </row>
    <row r="357" spans="1:8" ht="15" customHeight="1">
      <c r="A357" t="s">
        <v>15</v>
      </c>
      <c r="B357" s="6" t="s">
        <v>558</v>
      </c>
      <c r="C357" s="6" t="s">
        <v>415</v>
      </c>
      <c r="D357" s="6" t="s">
        <v>416</v>
      </c>
      <c r="E357" s="6" t="s">
        <v>559</v>
      </c>
      <c r="F357" s="6" t="s">
        <v>110</v>
      </c>
      <c r="G357" s="6" t="s">
        <v>184</v>
      </c>
      <c r="H357" s="14">
        <v>12.917999999999999</v>
      </c>
    </row>
    <row r="358" spans="1:8">
      <c r="A358" t="s">
        <v>15</v>
      </c>
      <c r="B358" s="6" t="s">
        <v>560</v>
      </c>
      <c r="C358" s="6" t="s">
        <v>415</v>
      </c>
      <c r="D358" s="6" t="s">
        <v>416</v>
      </c>
      <c r="E358" s="6" t="s">
        <v>560</v>
      </c>
      <c r="F358" s="6" t="s">
        <v>110</v>
      </c>
      <c r="G358" s="6" t="s">
        <v>111</v>
      </c>
      <c r="H358" s="13">
        <v>79.2</v>
      </c>
    </row>
    <row r="359" spans="1:8">
      <c r="A359" t="s">
        <v>15</v>
      </c>
      <c r="B359" s="6" t="s">
        <v>561</v>
      </c>
      <c r="C359" s="6" t="s">
        <v>415</v>
      </c>
      <c r="D359" s="6" t="s">
        <v>416</v>
      </c>
      <c r="E359" s="6" t="s">
        <v>562</v>
      </c>
      <c r="F359" s="6" t="s">
        <v>110</v>
      </c>
      <c r="G359" s="6" t="s">
        <v>111</v>
      </c>
      <c r="H359" s="14">
        <v>94.996800000000007</v>
      </c>
    </row>
    <row r="360" spans="1:8">
      <c r="A360" t="s">
        <v>15</v>
      </c>
      <c r="B360" s="6" t="s">
        <v>563</v>
      </c>
      <c r="C360" s="6" t="s">
        <v>415</v>
      </c>
      <c r="D360" s="6" t="s">
        <v>416</v>
      </c>
      <c r="E360" s="6" t="s">
        <v>564</v>
      </c>
      <c r="F360" s="6" t="s">
        <v>110</v>
      </c>
      <c r="G360" s="6" t="s">
        <v>111</v>
      </c>
      <c r="H360" s="13">
        <v>87</v>
      </c>
    </row>
    <row r="361" spans="1:8">
      <c r="A361" t="s">
        <v>15</v>
      </c>
      <c r="B361" s="6" t="s">
        <v>565</v>
      </c>
      <c r="C361" s="6" t="s">
        <v>415</v>
      </c>
      <c r="D361" s="6" t="s">
        <v>416</v>
      </c>
      <c r="E361" s="6" t="s">
        <v>566</v>
      </c>
      <c r="F361" s="6" t="s">
        <v>75</v>
      </c>
      <c r="G361" s="6" t="s">
        <v>75</v>
      </c>
      <c r="H361" s="14">
        <v>84</v>
      </c>
    </row>
    <row r="362" spans="1:8">
      <c r="A362" t="s">
        <v>15</v>
      </c>
      <c r="B362" s="6" t="s">
        <v>567</v>
      </c>
      <c r="C362" s="6" t="s">
        <v>415</v>
      </c>
      <c r="D362" s="6" t="s">
        <v>416</v>
      </c>
      <c r="E362" s="6" t="s">
        <v>568</v>
      </c>
      <c r="F362" s="6" t="s">
        <v>75</v>
      </c>
      <c r="G362" s="6" t="s">
        <v>75</v>
      </c>
      <c r="H362" s="13">
        <v>24.51</v>
      </c>
    </row>
    <row r="363" spans="1:8">
      <c r="A363" t="s">
        <v>15</v>
      </c>
      <c r="B363" s="6" t="s">
        <v>569</v>
      </c>
      <c r="C363" s="6" t="s">
        <v>415</v>
      </c>
      <c r="D363" s="6" t="s">
        <v>416</v>
      </c>
      <c r="E363" s="6" t="s">
        <v>570</v>
      </c>
      <c r="F363" s="6" t="s">
        <v>75</v>
      </c>
      <c r="G363" s="6" t="s">
        <v>75</v>
      </c>
      <c r="H363" s="14">
        <v>47.761999999999993</v>
      </c>
    </row>
    <row r="364" spans="1:8">
      <c r="A364" t="s">
        <v>15</v>
      </c>
      <c r="B364" s="6" t="s">
        <v>571</v>
      </c>
      <c r="C364" s="6" t="s">
        <v>415</v>
      </c>
      <c r="D364" s="6" t="s">
        <v>416</v>
      </c>
      <c r="E364" s="6" t="s">
        <v>572</v>
      </c>
      <c r="F364" s="6" t="s">
        <v>75</v>
      </c>
      <c r="G364" s="6" t="s">
        <v>75</v>
      </c>
      <c r="H364" s="13">
        <v>102.96000000000001</v>
      </c>
    </row>
    <row r="365" spans="1:8">
      <c r="A365" t="s">
        <v>15</v>
      </c>
      <c r="B365" s="6" t="s">
        <v>573</v>
      </c>
      <c r="C365" s="6" t="s">
        <v>415</v>
      </c>
      <c r="D365" s="6" t="s">
        <v>416</v>
      </c>
      <c r="E365" s="6" t="s">
        <v>574</v>
      </c>
      <c r="F365" s="6" t="s">
        <v>75</v>
      </c>
      <c r="G365" s="6" t="s">
        <v>75</v>
      </c>
      <c r="H365" s="14">
        <v>90.022000000000006</v>
      </c>
    </row>
    <row r="366" spans="1:8">
      <c r="A366" t="s">
        <v>15</v>
      </c>
      <c r="B366" s="6" t="s">
        <v>575</v>
      </c>
      <c r="C366" s="6" t="s">
        <v>415</v>
      </c>
      <c r="D366" s="6" t="s">
        <v>416</v>
      </c>
      <c r="E366" s="6" t="s">
        <v>576</v>
      </c>
      <c r="F366" s="6" t="s">
        <v>75</v>
      </c>
      <c r="G366" s="6" t="s">
        <v>75</v>
      </c>
      <c r="H366" s="13">
        <v>189</v>
      </c>
    </row>
    <row r="367" spans="1:8">
      <c r="A367" t="s">
        <v>15</v>
      </c>
      <c r="B367" s="6" t="s">
        <v>577</v>
      </c>
      <c r="C367" s="6" t="s">
        <v>415</v>
      </c>
      <c r="D367" s="6" t="s">
        <v>416</v>
      </c>
      <c r="E367" s="6" t="s">
        <v>578</v>
      </c>
      <c r="F367" s="6" t="s">
        <v>75</v>
      </c>
      <c r="G367" s="6" t="s">
        <v>75</v>
      </c>
      <c r="H367" s="14">
        <v>71.039999999999992</v>
      </c>
    </row>
    <row r="368" spans="1:8">
      <c r="A368" t="s">
        <v>15</v>
      </c>
      <c r="B368" s="6" t="s">
        <v>577</v>
      </c>
      <c r="C368" s="6" t="s">
        <v>415</v>
      </c>
      <c r="D368" s="6" t="s">
        <v>416</v>
      </c>
      <c r="E368" s="6" t="s">
        <v>579</v>
      </c>
      <c r="F368" s="6" t="s">
        <v>75</v>
      </c>
      <c r="G368" s="6" t="s">
        <v>75</v>
      </c>
      <c r="H368" s="13">
        <v>36.479999999999997</v>
      </c>
    </row>
    <row r="369" spans="1:8">
      <c r="A369" t="s">
        <v>15</v>
      </c>
      <c r="B369" s="6" t="s">
        <v>580</v>
      </c>
      <c r="C369" s="6" t="s">
        <v>415</v>
      </c>
      <c r="D369" s="6" t="s">
        <v>416</v>
      </c>
      <c r="E369" s="6" t="s">
        <v>581</v>
      </c>
      <c r="F369" s="6" t="s">
        <v>75</v>
      </c>
      <c r="G369" s="6" t="s">
        <v>75</v>
      </c>
      <c r="H369" s="14">
        <v>82.368000000000009</v>
      </c>
    </row>
    <row r="370" spans="1:8">
      <c r="A370" t="s">
        <v>15</v>
      </c>
      <c r="B370" s="6" t="s">
        <v>582</v>
      </c>
      <c r="C370" s="6" t="s">
        <v>415</v>
      </c>
      <c r="D370" s="6" t="s">
        <v>416</v>
      </c>
      <c r="E370" s="6" t="s">
        <v>583</v>
      </c>
      <c r="F370" s="6" t="s">
        <v>75</v>
      </c>
      <c r="G370" s="6" t="s">
        <v>75</v>
      </c>
      <c r="H370" s="13">
        <v>84.99</v>
      </c>
    </row>
    <row r="371" spans="1:8">
      <c r="A371" t="s">
        <v>15</v>
      </c>
      <c r="B371" s="6" t="s">
        <v>584</v>
      </c>
      <c r="C371" s="6" t="s">
        <v>415</v>
      </c>
      <c r="D371" s="6" t="s">
        <v>416</v>
      </c>
      <c r="E371" s="6" t="s">
        <v>585</v>
      </c>
      <c r="F371" s="6" t="s">
        <v>75</v>
      </c>
      <c r="G371" s="6" t="s">
        <v>75</v>
      </c>
      <c r="H371" s="14">
        <v>35.200000000000003</v>
      </c>
    </row>
    <row r="372" spans="1:8">
      <c r="A372" t="s">
        <v>15</v>
      </c>
      <c r="B372" s="6" t="s">
        <v>584</v>
      </c>
      <c r="C372" s="6" t="s">
        <v>415</v>
      </c>
      <c r="D372" s="6" t="s">
        <v>416</v>
      </c>
      <c r="E372" s="6" t="s">
        <v>586</v>
      </c>
      <c r="F372" s="6" t="s">
        <v>75</v>
      </c>
      <c r="G372" s="6" t="s">
        <v>75</v>
      </c>
      <c r="H372" s="13">
        <v>44</v>
      </c>
    </row>
    <row r="373" spans="1:8" ht="15" customHeight="1">
      <c r="A373" t="s">
        <v>15</v>
      </c>
      <c r="B373" s="6" t="s">
        <v>587</v>
      </c>
      <c r="C373" s="6" t="s">
        <v>588</v>
      </c>
      <c r="D373" s="6" t="s">
        <v>588</v>
      </c>
      <c r="E373" s="6" t="s">
        <v>589</v>
      </c>
      <c r="F373" s="6" t="s">
        <v>20</v>
      </c>
      <c r="G373" s="6" t="s">
        <v>134</v>
      </c>
      <c r="H373" s="14">
        <v>159</v>
      </c>
    </row>
    <row r="374" spans="1:8" ht="15" customHeight="1">
      <c r="A374" t="s">
        <v>15</v>
      </c>
      <c r="B374" s="6" t="s">
        <v>590</v>
      </c>
      <c r="C374" s="6" t="s">
        <v>588</v>
      </c>
      <c r="D374" s="6" t="s">
        <v>588</v>
      </c>
      <c r="E374" s="6" t="s">
        <v>591</v>
      </c>
      <c r="F374" s="6" t="s">
        <v>20</v>
      </c>
      <c r="G374" s="6" t="s">
        <v>134</v>
      </c>
      <c r="H374" s="13">
        <v>84.8</v>
      </c>
    </row>
    <row r="375" spans="1:8">
      <c r="A375" t="s">
        <v>15</v>
      </c>
      <c r="B375" s="6" t="s">
        <v>592</v>
      </c>
      <c r="C375" s="6" t="s">
        <v>588</v>
      </c>
      <c r="D375" s="6" t="s">
        <v>588</v>
      </c>
      <c r="E375" s="6" t="s">
        <v>593</v>
      </c>
      <c r="F375" s="6" t="s">
        <v>20</v>
      </c>
      <c r="G375" s="6" t="s">
        <v>134</v>
      </c>
      <c r="H375" s="14">
        <v>104.08800000000001</v>
      </c>
    </row>
    <row r="376" spans="1:8">
      <c r="A376" t="s">
        <v>15</v>
      </c>
      <c r="B376" s="6" t="s">
        <v>594</v>
      </c>
      <c r="C376" s="6" t="s">
        <v>588</v>
      </c>
      <c r="D376" s="6" t="s">
        <v>588</v>
      </c>
      <c r="E376" s="6" t="s">
        <v>595</v>
      </c>
      <c r="F376" s="6" t="s">
        <v>20</v>
      </c>
      <c r="G376" s="6" t="s">
        <v>21</v>
      </c>
      <c r="H376" s="13">
        <v>113.19000000000001</v>
      </c>
    </row>
    <row r="377" spans="1:8">
      <c r="A377" t="s">
        <v>15</v>
      </c>
      <c r="B377" s="6" t="s">
        <v>596</v>
      </c>
      <c r="C377" s="6" t="s">
        <v>588</v>
      </c>
      <c r="D377" s="6" t="s">
        <v>588</v>
      </c>
      <c r="E377" s="6" t="s">
        <v>597</v>
      </c>
      <c r="F377" s="6" t="s">
        <v>20</v>
      </c>
      <c r="G377" s="6" t="s">
        <v>134</v>
      </c>
      <c r="H377" s="14">
        <v>140.69999999999999</v>
      </c>
    </row>
    <row r="378" spans="1:8">
      <c r="A378" t="s">
        <v>15</v>
      </c>
      <c r="B378" s="6" t="s">
        <v>598</v>
      </c>
      <c r="C378" s="6" t="s">
        <v>588</v>
      </c>
      <c r="D378" s="6" t="s">
        <v>588</v>
      </c>
      <c r="E378" s="6" t="s">
        <v>599</v>
      </c>
      <c r="F378" s="6" t="s">
        <v>20</v>
      </c>
      <c r="G378" s="6" t="s">
        <v>134</v>
      </c>
      <c r="H378" s="13">
        <v>124.19999999999999</v>
      </c>
    </row>
    <row r="379" spans="1:8">
      <c r="A379" t="s">
        <v>15</v>
      </c>
      <c r="B379" s="6" t="s">
        <v>600</v>
      </c>
      <c r="C379" s="6" t="s">
        <v>588</v>
      </c>
      <c r="D379" s="6" t="s">
        <v>588</v>
      </c>
      <c r="E379" s="6" t="s">
        <v>601</v>
      </c>
      <c r="F379" s="6" t="s">
        <v>20</v>
      </c>
      <c r="G379" s="6" t="s">
        <v>134</v>
      </c>
      <c r="H379" s="14">
        <v>91</v>
      </c>
    </row>
    <row r="380" spans="1:8">
      <c r="A380" t="s">
        <v>15</v>
      </c>
      <c r="B380" s="6" t="s">
        <v>602</v>
      </c>
      <c r="C380" s="6" t="s">
        <v>588</v>
      </c>
      <c r="D380" s="6" t="s">
        <v>588</v>
      </c>
      <c r="E380" s="6" t="s">
        <v>603</v>
      </c>
      <c r="F380" s="6" t="s">
        <v>20</v>
      </c>
      <c r="G380" s="6" t="s">
        <v>21</v>
      </c>
      <c r="H380" s="13">
        <v>141.71</v>
      </c>
    </row>
    <row r="381" spans="1:8">
      <c r="A381" t="s">
        <v>15</v>
      </c>
      <c r="B381" s="6" t="s">
        <v>604</v>
      </c>
      <c r="C381" s="6" t="s">
        <v>588</v>
      </c>
      <c r="D381" s="6" t="s">
        <v>588</v>
      </c>
      <c r="E381" s="6" t="s">
        <v>605</v>
      </c>
      <c r="F381" s="6" t="s">
        <v>20</v>
      </c>
      <c r="G381" s="6" t="s">
        <v>134</v>
      </c>
      <c r="H381" s="14">
        <v>30</v>
      </c>
    </row>
    <row r="382" spans="1:8">
      <c r="A382" t="s">
        <v>15</v>
      </c>
      <c r="B382" s="6" t="s">
        <v>606</v>
      </c>
      <c r="C382" s="6" t="s">
        <v>588</v>
      </c>
      <c r="D382" s="6" t="s">
        <v>588</v>
      </c>
      <c r="E382" s="6" t="s">
        <v>607</v>
      </c>
      <c r="F382" s="6" t="s">
        <v>20</v>
      </c>
      <c r="G382" s="6" t="s">
        <v>134</v>
      </c>
      <c r="H382" s="13">
        <v>165.5</v>
      </c>
    </row>
    <row r="383" spans="1:8">
      <c r="A383" t="s">
        <v>15</v>
      </c>
      <c r="B383" s="6" t="s">
        <v>608</v>
      </c>
      <c r="C383" s="6" t="s">
        <v>588</v>
      </c>
      <c r="D383" s="6" t="s">
        <v>588</v>
      </c>
      <c r="E383" s="6" t="s">
        <v>609</v>
      </c>
      <c r="F383" s="6" t="s">
        <v>20</v>
      </c>
      <c r="G383" s="6" t="s">
        <v>134</v>
      </c>
      <c r="H383" s="14">
        <v>105.39999999999999</v>
      </c>
    </row>
    <row r="384" spans="1:8">
      <c r="A384" t="s">
        <v>15</v>
      </c>
      <c r="B384" s="6" t="s">
        <v>610</v>
      </c>
      <c r="C384" s="6" t="s">
        <v>588</v>
      </c>
      <c r="D384" s="6" t="s">
        <v>588</v>
      </c>
      <c r="E384" s="6" t="s">
        <v>611</v>
      </c>
      <c r="F384" s="6" t="s">
        <v>20</v>
      </c>
      <c r="G384" s="6" t="s">
        <v>134</v>
      </c>
      <c r="H384" s="13">
        <v>46.5</v>
      </c>
    </row>
    <row r="385" spans="1:8">
      <c r="A385" t="s">
        <v>15</v>
      </c>
      <c r="B385" s="6" t="s">
        <v>612</v>
      </c>
      <c r="C385" s="6" t="s">
        <v>588</v>
      </c>
      <c r="D385" s="6" t="s">
        <v>588</v>
      </c>
      <c r="E385" s="6" t="s">
        <v>613</v>
      </c>
      <c r="F385" s="6" t="s">
        <v>20</v>
      </c>
      <c r="G385" s="6" t="s">
        <v>437</v>
      </c>
      <c r="H385" s="14">
        <v>155.70000000000002</v>
      </c>
    </row>
    <row r="386" spans="1:8">
      <c r="A386" t="s">
        <v>15</v>
      </c>
      <c r="B386" s="6" t="s">
        <v>614</v>
      </c>
      <c r="C386" s="6" t="s">
        <v>588</v>
      </c>
      <c r="D386" s="6" t="s">
        <v>588</v>
      </c>
      <c r="E386" s="6" t="s">
        <v>615</v>
      </c>
      <c r="F386" s="6" t="s">
        <v>20</v>
      </c>
      <c r="G386" s="6" t="s">
        <v>134</v>
      </c>
      <c r="H386" s="13">
        <v>119.48</v>
      </c>
    </row>
    <row r="387" spans="1:8">
      <c r="A387" t="s">
        <v>15</v>
      </c>
      <c r="B387" s="6" t="s">
        <v>616</v>
      </c>
      <c r="C387" s="6" t="s">
        <v>588</v>
      </c>
      <c r="D387" s="6" t="s">
        <v>588</v>
      </c>
      <c r="E387" s="6" t="s">
        <v>617</v>
      </c>
      <c r="F387" s="6" t="s">
        <v>20</v>
      </c>
      <c r="G387" s="6" t="s">
        <v>21</v>
      </c>
      <c r="H387" s="14">
        <v>106.80000000000001</v>
      </c>
    </row>
    <row r="388" spans="1:8">
      <c r="A388" t="s">
        <v>15</v>
      </c>
      <c r="B388" s="6" t="s">
        <v>618</v>
      </c>
      <c r="C388" s="6" t="s">
        <v>588</v>
      </c>
      <c r="D388" s="6" t="s">
        <v>588</v>
      </c>
      <c r="E388" s="6" t="s">
        <v>619</v>
      </c>
      <c r="F388" s="6" t="s">
        <v>20</v>
      </c>
      <c r="G388" s="6" t="s">
        <v>437</v>
      </c>
      <c r="H388" s="13">
        <v>172.48</v>
      </c>
    </row>
    <row r="389" spans="1:8">
      <c r="A389" t="s">
        <v>15</v>
      </c>
      <c r="B389" s="6" t="s">
        <v>620</v>
      </c>
      <c r="C389" s="6" t="s">
        <v>588</v>
      </c>
      <c r="D389" s="6" t="s">
        <v>588</v>
      </c>
      <c r="E389" s="6" t="s">
        <v>621</v>
      </c>
      <c r="F389" s="6" t="s">
        <v>20</v>
      </c>
      <c r="G389" s="6" t="s">
        <v>134</v>
      </c>
      <c r="H389" s="14">
        <v>48.300000000000004</v>
      </c>
    </row>
    <row r="390" spans="1:8">
      <c r="A390" t="s">
        <v>15</v>
      </c>
      <c r="B390" s="6" t="s">
        <v>622</v>
      </c>
      <c r="C390" s="6" t="s">
        <v>588</v>
      </c>
      <c r="D390" s="6" t="s">
        <v>588</v>
      </c>
      <c r="E390" s="6" t="s">
        <v>623</v>
      </c>
      <c r="F390" s="6" t="s">
        <v>39</v>
      </c>
      <c r="G390" s="6" t="s">
        <v>56</v>
      </c>
      <c r="H390" s="13">
        <v>439.97499999999997</v>
      </c>
    </row>
    <row r="391" spans="1:8">
      <c r="A391" t="s">
        <v>15</v>
      </c>
      <c r="B391" s="6" t="s">
        <v>624</v>
      </c>
      <c r="C391" s="6" t="s">
        <v>588</v>
      </c>
      <c r="D391" s="6" t="s">
        <v>588</v>
      </c>
      <c r="E391" s="6" t="s">
        <v>625</v>
      </c>
      <c r="F391" s="6" t="s">
        <v>39</v>
      </c>
      <c r="G391" s="6" t="s">
        <v>104</v>
      </c>
      <c r="H391" s="14">
        <v>151.98400000000001</v>
      </c>
    </row>
    <row r="392" spans="1:8">
      <c r="A392" t="s">
        <v>15</v>
      </c>
      <c r="B392" s="6" t="s">
        <v>626</v>
      </c>
      <c r="C392" s="6" t="s">
        <v>588</v>
      </c>
      <c r="D392" s="6" t="s">
        <v>588</v>
      </c>
      <c r="E392" s="6" t="s">
        <v>627</v>
      </c>
      <c r="F392" s="6" t="s">
        <v>39</v>
      </c>
      <c r="G392" s="6" t="s">
        <v>104</v>
      </c>
      <c r="H392" s="13">
        <v>36</v>
      </c>
    </row>
    <row r="393" spans="1:8">
      <c r="A393" t="s">
        <v>15</v>
      </c>
      <c r="B393" s="6" t="s">
        <v>628</v>
      </c>
      <c r="C393" s="6" t="s">
        <v>588</v>
      </c>
      <c r="D393" s="6" t="s">
        <v>588</v>
      </c>
      <c r="E393" s="6" t="s">
        <v>629</v>
      </c>
      <c r="F393" s="6" t="s">
        <v>39</v>
      </c>
      <c r="G393" s="6" t="s">
        <v>104</v>
      </c>
      <c r="H393" s="14">
        <v>166.95</v>
      </c>
    </row>
    <row r="394" spans="1:8">
      <c r="A394" t="s">
        <v>15</v>
      </c>
      <c r="B394" s="6" t="s">
        <v>630</v>
      </c>
      <c r="C394" s="6" t="s">
        <v>588</v>
      </c>
      <c r="D394" s="6" t="s">
        <v>588</v>
      </c>
      <c r="E394" s="6" t="s">
        <v>631</v>
      </c>
      <c r="F394" s="6" t="s">
        <v>110</v>
      </c>
      <c r="G394" s="6" t="s">
        <v>184</v>
      </c>
      <c r="H394" s="13">
        <v>46</v>
      </c>
    </row>
    <row r="395" spans="1:8">
      <c r="A395" t="s">
        <v>15</v>
      </c>
      <c r="B395" s="6" t="s">
        <v>632</v>
      </c>
      <c r="C395" s="6" t="s">
        <v>588</v>
      </c>
      <c r="D395" s="6" t="s">
        <v>588</v>
      </c>
      <c r="E395" s="6" t="s">
        <v>633</v>
      </c>
      <c r="F395" s="6" t="s">
        <v>110</v>
      </c>
      <c r="G395" s="6" t="s">
        <v>111</v>
      </c>
      <c r="H395" s="14">
        <v>62</v>
      </c>
    </row>
    <row r="396" spans="1:8">
      <c r="A396" t="s">
        <v>15</v>
      </c>
      <c r="B396" s="6" t="s">
        <v>634</v>
      </c>
      <c r="C396" s="6" t="s">
        <v>588</v>
      </c>
      <c r="D396" s="6" t="s">
        <v>588</v>
      </c>
      <c r="E396" s="6" t="s">
        <v>635</v>
      </c>
      <c r="F396" s="6" t="s">
        <v>110</v>
      </c>
      <c r="G396" s="6" t="s">
        <v>111</v>
      </c>
      <c r="H396" s="13">
        <v>56.7</v>
      </c>
    </row>
    <row r="397" spans="1:8">
      <c r="A397" t="s">
        <v>15</v>
      </c>
      <c r="B397" s="6" t="s">
        <v>636</v>
      </c>
      <c r="C397" s="6" t="s">
        <v>588</v>
      </c>
      <c r="D397" s="6" t="s">
        <v>588</v>
      </c>
      <c r="E397" s="6" t="s">
        <v>637</v>
      </c>
      <c r="F397" s="6" t="s">
        <v>110</v>
      </c>
      <c r="G397" s="6" t="s">
        <v>111</v>
      </c>
      <c r="H397" s="14">
        <v>88.199999999999989</v>
      </c>
    </row>
    <row r="398" spans="1:8">
      <c r="A398" t="s">
        <v>15</v>
      </c>
      <c r="B398" s="6" t="s">
        <v>638</v>
      </c>
      <c r="C398" s="6" t="s">
        <v>588</v>
      </c>
      <c r="D398" s="6" t="s">
        <v>588</v>
      </c>
      <c r="E398" s="6" t="s">
        <v>639</v>
      </c>
      <c r="F398" s="6" t="s">
        <v>110</v>
      </c>
      <c r="G398" s="6" t="s">
        <v>111</v>
      </c>
      <c r="H398" s="13">
        <v>35</v>
      </c>
    </row>
    <row r="399" spans="1:8">
      <c r="A399" t="s">
        <v>15</v>
      </c>
      <c r="B399" s="6" t="s">
        <v>640</v>
      </c>
      <c r="C399" s="6" t="s">
        <v>588</v>
      </c>
      <c r="D399" s="6" t="s">
        <v>588</v>
      </c>
      <c r="E399" s="6" t="s">
        <v>641</v>
      </c>
      <c r="F399" s="6" t="s">
        <v>110</v>
      </c>
      <c r="G399" s="6" t="s">
        <v>111</v>
      </c>
      <c r="H399" s="14">
        <v>62.999999999999993</v>
      </c>
    </row>
    <row r="400" spans="1:8">
      <c r="A400" t="s">
        <v>15</v>
      </c>
      <c r="B400" s="6" t="s">
        <v>642</v>
      </c>
      <c r="C400" s="6" t="s">
        <v>588</v>
      </c>
      <c r="D400" s="6" t="s">
        <v>588</v>
      </c>
      <c r="E400" s="6" t="s">
        <v>643</v>
      </c>
      <c r="F400" s="6" t="s">
        <v>110</v>
      </c>
      <c r="G400" s="6" t="s">
        <v>111</v>
      </c>
      <c r="H400" s="13">
        <v>47.599999999999994</v>
      </c>
    </row>
    <row r="401" spans="1:8">
      <c r="A401" t="s">
        <v>15</v>
      </c>
      <c r="B401" s="6" t="s">
        <v>644</v>
      </c>
      <c r="C401" s="6" t="s">
        <v>588</v>
      </c>
      <c r="D401" s="6" t="s">
        <v>588</v>
      </c>
      <c r="E401" s="6" t="s">
        <v>645</v>
      </c>
      <c r="F401" s="6" t="s">
        <v>110</v>
      </c>
      <c r="G401" s="6" t="s">
        <v>111</v>
      </c>
      <c r="H401" s="14">
        <v>100</v>
      </c>
    </row>
    <row r="402" spans="1:8">
      <c r="A402" t="s">
        <v>15</v>
      </c>
      <c r="B402" s="6" t="s">
        <v>646</v>
      </c>
      <c r="C402" s="6" t="s">
        <v>588</v>
      </c>
      <c r="D402" s="6" t="s">
        <v>588</v>
      </c>
      <c r="E402" s="6" t="s">
        <v>647</v>
      </c>
      <c r="F402" s="6" t="s">
        <v>110</v>
      </c>
      <c r="G402" s="6" t="s">
        <v>111</v>
      </c>
      <c r="H402" s="13">
        <v>100</v>
      </c>
    </row>
    <row r="403" spans="1:8">
      <c r="A403" t="s">
        <v>15</v>
      </c>
      <c r="B403" s="6" t="s">
        <v>648</v>
      </c>
      <c r="C403" s="6" t="s">
        <v>588</v>
      </c>
      <c r="D403" s="6" t="s">
        <v>588</v>
      </c>
      <c r="E403" s="6" t="s">
        <v>649</v>
      </c>
      <c r="F403" s="6" t="s">
        <v>110</v>
      </c>
      <c r="G403" s="6" t="s">
        <v>111</v>
      </c>
      <c r="H403" s="14">
        <v>108.99</v>
      </c>
    </row>
    <row r="404" spans="1:8">
      <c r="A404" t="s">
        <v>15</v>
      </c>
      <c r="B404" s="6" t="s">
        <v>650</v>
      </c>
      <c r="C404" s="6" t="s">
        <v>588</v>
      </c>
      <c r="D404" s="6" t="s">
        <v>588</v>
      </c>
      <c r="E404" s="6" t="s">
        <v>651</v>
      </c>
      <c r="F404" s="6" t="s">
        <v>110</v>
      </c>
      <c r="G404" s="6" t="s">
        <v>184</v>
      </c>
      <c r="H404" s="13">
        <v>80.5</v>
      </c>
    </row>
    <row r="405" spans="1:8">
      <c r="A405" t="s">
        <v>15</v>
      </c>
      <c r="B405" s="6" t="s">
        <v>652</v>
      </c>
      <c r="C405" s="6" t="s">
        <v>588</v>
      </c>
      <c r="D405" s="6" t="s">
        <v>588</v>
      </c>
      <c r="E405" s="6" t="s">
        <v>653</v>
      </c>
      <c r="F405" s="6" t="s">
        <v>110</v>
      </c>
      <c r="G405" s="6" t="s">
        <v>184</v>
      </c>
      <c r="H405" s="14">
        <v>159</v>
      </c>
    </row>
    <row r="406" spans="1:8">
      <c r="A406" t="s">
        <v>15</v>
      </c>
      <c r="B406" s="6" t="s">
        <v>654</v>
      </c>
      <c r="C406" s="6" t="s">
        <v>588</v>
      </c>
      <c r="D406" s="6" t="s">
        <v>588</v>
      </c>
      <c r="E406" s="6" t="s">
        <v>655</v>
      </c>
      <c r="F406" s="6" t="s">
        <v>110</v>
      </c>
      <c r="G406" s="6" t="s">
        <v>184</v>
      </c>
      <c r="H406" s="13">
        <v>39</v>
      </c>
    </row>
    <row r="407" spans="1:8">
      <c r="A407" t="s">
        <v>15</v>
      </c>
      <c r="B407" s="6" t="s">
        <v>656</v>
      </c>
      <c r="C407" s="6" t="s">
        <v>588</v>
      </c>
      <c r="D407" s="6" t="s">
        <v>588</v>
      </c>
      <c r="E407" s="6" t="s">
        <v>657</v>
      </c>
      <c r="F407" s="6" t="s">
        <v>110</v>
      </c>
      <c r="G407" s="6" t="s">
        <v>111</v>
      </c>
      <c r="H407" s="14">
        <v>126</v>
      </c>
    </row>
    <row r="408" spans="1:8">
      <c r="A408" t="s">
        <v>15</v>
      </c>
      <c r="B408" s="6" t="s">
        <v>658</v>
      </c>
      <c r="C408" s="6" t="s">
        <v>588</v>
      </c>
      <c r="D408" s="6" t="s">
        <v>588</v>
      </c>
      <c r="E408" s="6" t="s">
        <v>659</v>
      </c>
      <c r="F408" s="6" t="s">
        <v>110</v>
      </c>
      <c r="G408" s="6" t="s">
        <v>111</v>
      </c>
      <c r="H408" s="13">
        <v>86.4</v>
      </c>
    </row>
    <row r="409" spans="1:8">
      <c r="A409" t="s">
        <v>15</v>
      </c>
      <c r="B409" s="6" t="s">
        <v>660</v>
      </c>
      <c r="C409" s="6" t="s">
        <v>588</v>
      </c>
      <c r="D409" s="6" t="s">
        <v>588</v>
      </c>
      <c r="E409" s="6" t="s">
        <v>661</v>
      </c>
      <c r="F409" s="6" t="s">
        <v>110</v>
      </c>
      <c r="G409" s="6" t="s">
        <v>111</v>
      </c>
      <c r="H409" s="14">
        <v>70</v>
      </c>
    </row>
    <row r="410" spans="1:8">
      <c r="A410" t="s">
        <v>15</v>
      </c>
      <c r="B410" s="6" t="s">
        <v>662</v>
      </c>
      <c r="C410" s="6" t="s">
        <v>588</v>
      </c>
      <c r="D410" s="6" t="s">
        <v>588</v>
      </c>
      <c r="E410" s="6" t="s">
        <v>662</v>
      </c>
      <c r="F410" s="6" t="s">
        <v>110</v>
      </c>
      <c r="G410" s="6" t="s">
        <v>111</v>
      </c>
      <c r="H410" s="13">
        <v>210</v>
      </c>
    </row>
    <row r="411" spans="1:8">
      <c r="A411" t="s">
        <v>15</v>
      </c>
      <c r="B411" s="6" t="s">
        <v>663</v>
      </c>
      <c r="C411" s="6" t="s">
        <v>588</v>
      </c>
      <c r="D411" s="6" t="s">
        <v>588</v>
      </c>
      <c r="E411" s="6" t="s">
        <v>664</v>
      </c>
      <c r="F411" s="6" t="s">
        <v>110</v>
      </c>
      <c r="G411" s="6" t="s">
        <v>111</v>
      </c>
      <c r="H411" s="14">
        <v>133.19999999999999</v>
      </c>
    </row>
    <row r="412" spans="1:8">
      <c r="A412" t="s">
        <v>15</v>
      </c>
      <c r="B412" s="6" t="s">
        <v>663</v>
      </c>
      <c r="C412" s="6" t="s">
        <v>588</v>
      </c>
      <c r="D412" s="6" t="s">
        <v>588</v>
      </c>
      <c r="E412" s="6" t="s">
        <v>665</v>
      </c>
      <c r="F412" s="6" t="s">
        <v>110</v>
      </c>
      <c r="G412" s="6" t="s">
        <v>111</v>
      </c>
      <c r="H412" s="13">
        <v>116.55</v>
      </c>
    </row>
    <row r="413" spans="1:8">
      <c r="A413" t="s">
        <v>15</v>
      </c>
      <c r="B413" s="6" t="s">
        <v>666</v>
      </c>
      <c r="C413" s="6" t="s">
        <v>588</v>
      </c>
      <c r="D413" s="6" t="s">
        <v>588</v>
      </c>
      <c r="E413" s="6" t="s">
        <v>667</v>
      </c>
      <c r="F413" s="6" t="s">
        <v>110</v>
      </c>
      <c r="G413" s="6" t="s">
        <v>111</v>
      </c>
      <c r="H413" s="14">
        <v>65.8</v>
      </c>
    </row>
    <row r="414" spans="1:8">
      <c r="A414" t="s">
        <v>15</v>
      </c>
      <c r="B414" s="6" t="s">
        <v>668</v>
      </c>
      <c r="C414" s="6" t="s">
        <v>588</v>
      </c>
      <c r="D414" s="6" t="s">
        <v>588</v>
      </c>
      <c r="E414" s="6" t="s">
        <v>669</v>
      </c>
      <c r="F414" s="6" t="s">
        <v>110</v>
      </c>
      <c r="G414" s="6" t="s">
        <v>111</v>
      </c>
      <c r="H414" s="13">
        <v>33</v>
      </c>
    </row>
    <row r="415" spans="1:8">
      <c r="A415" t="s">
        <v>15</v>
      </c>
      <c r="B415" s="6" t="s">
        <v>670</v>
      </c>
      <c r="C415" s="6" t="s">
        <v>588</v>
      </c>
      <c r="D415" s="6" t="s">
        <v>588</v>
      </c>
      <c r="E415" s="6" t="s">
        <v>671</v>
      </c>
      <c r="F415" s="6" t="s">
        <v>110</v>
      </c>
      <c r="G415" s="6" t="s">
        <v>111</v>
      </c>
      <c r="H415" s="14">
        <v>9</v>
      </c>
    </row>
    <row r="416" spans="1:8">
      <c r="A416" t="s">
        <v>15</v>
      </c>
      <c r="B416" s="6" t="s">
        <v>672</v>
      </c>
      <c r="C416" s="6" t="s">
        <v>588</v>
      </c>
      <c r="D416" s="6" t="s">
        <v>588</v>
      </c>
      <c r="E416" s="6" t="s">
        <v>673</v>
      </c>
      <c r="F416" s="6" t="s">
        <v>110</v>
      </c>
      <c r="G416" s="6" t="s">
        <v>111</v>
      </c>
      <c r="H416" s="13">
        <v>90.75</v>
      </c>
    </row>
    <row r="417" spans="1:8">
      <c r="A417" t="s">
        <v>15</v>
      </c>
      <c r="B417" s="6" t="s">
        <v>674</v>
      </c>
      <c r="C417" s="6" t="s">
        <v>588</v>
      </c>
      <c r="D417" s="6" t="s">
        <v>588</v>
      </c>
      <c r="E417" s="6" t="s">
        <v>675</v>
      </c>
      <c r="F417" s="6" t="s">
        <v>110</v>
      </c>
      <c r="G417" s="6" t="s">
        <v>111</v>
      </c>
      <c r="H417" s="14">
        <v>119.36</v>
      </c>
    </row>
    <row r="418" spans="1:8">
      <c r="A418" t="s">
        <v>15</v>
      </c>
      <c r="B418" s="6" t="s">
        <v>676</v>
      </c>
      <c r="C418" s="6" t="s">
        <v>588</v>
      </c>
      <c r="D418" s="6" t="s">
        <v>588</v>
      </c>
      <c r="E418" s="6" t="s">
        <v>677</v>
      </c>
      <c r="F418" s="6" t="s">
        <v>119</v>
      </c>
      <c r="G418" s="6" t="s">
        <v>119</v>
      </c>
      <c r="H418" s="13">
        <v>144</v>
      </c>
    </row>
    <row r="419" spans="1:8">
      <c r="A419" t="s">
        <v>15</v>
      </c>
      <c r="B419" s="6" t="s">
        <v>678</v>
      </c>
      <c r="C419" s="6" t="s">
        <v>588</v>
      </c>
      <c r="D419" s="6" t="s">
        <v>588</v>
      </c>
      <c r="E419" s="6" t="s">
        <v>679</v>
      </c>
      <c r="F419" s="6" t="s">
        <v>119</v>
      </c>
      <c r="G419" s="6" t="s">
        <v>119</v>
      </c>
      <c r="H419" s="14">
        <v>111.60000000000001</v>
      </c>
    </row>
    <row r="420" spans="1:8">
      <c r="A420" t="s">
        <v>15</v>
      </c>
      <c r="B420" s="6" t="s">
        <v>680</v>
      </c>
      <c r="C420" s="6" t="s">
        <v>588</v>
      </c>
      <c r="D420" s="6" t="s">
        <v>588</v>
      </c>
      <c r="E420" s="6" t="s">
        <v>681</v>
      </c>
      <c r="F420" s="6" t="s">
        <v>119</v>
      </c>
      <c r="G420" s="6" t="s">
        <v>119</v>
      </c>
      <c r="H420" s="13">
        <v>168</v>
      </c>
    </row>
    <row r="421" spans="1:8">
      <c r="A421" t="s">
        <v>15</v>
      </c>
      <c r="B421" s="6" t="s">
        <v>682</v>
      </c>
      <c r="C421" s="6" t="s">
        <v>588</v>
      </c>
      <c r="D421" s="6" t="s">
        <v>588</v>
      </c>
      <c r="E421" s="6" t="s">
        <v>683</v>
      </c>
      <c r="F421" s="6" t="s">
        <v>119</v>
      </c>
      <c r="G421" s="6" t="s">
        <v>119</v>
      </c>
      <c r="H421" s="14">
        <v>139.75</v>
      </c>
    </row>
    <row r="422" spans="1:8">
      <c r="A422" t="s">
        <v>15</v>
      </c>
      <c r="B422" s="6" t="s">
        <v>684</v>
      </c>
      <c r="C422" s="6" t="s">
        <v>588</v>
      </c>
      <c r="D422" s="6" t="s">
        <v>588</v>
      </c>
      <c r="E422" s="6" t="s">
        <v>685</v>
      </c>
      <c r="F422" s="6" t="s">
        <v>75</v>
      </c>
      <c r="G422" s="6" t="s">
        <v>75</v>
      </c>
      <c r="H422" s="13">
        <v>150</v>
      </c>
    </row>
    <row r="423" spans="1:8">
      <c r="A423" t="s">
        <v>15</v>
      </c>
      <c r="B423" s="6" t="s">
        <v>686</v>
      </c>
      <c r="C423" s="6" t="s">
        <v>588</v>
      </c>
      <c r="D423" s="6" t="s">
        <v>588</v>
      </c>
      <c r="E423" s="6" t="s">
        <v>687</v>
      </c>
      <c r="F423" s="6" t="s">
        <v>75</v>
      </c>
      <c r="G423" s="6" t="s">
        <v>75</v>
      </c>
      <c r="H423" s="14">
        <v>106.6</v>
      </c>
    </row>
    <row r="424" spans="1:8">
      <c r="A424" t="s">
        <v>15</v>
      </c>
      <c r="B424" s="6" t="s">
        <v>688</v>
      </c>
      <c r="C424" s="6" t="s">
        <v>588</v>
      </c>
      <c r="D424" s="6" t="s">
        <v>588</v>
      </c>
      <c r="E424" s="6" t="s">
        <v>689</v>
      </c>
      <c r="F424" s="6" t="s">
        <v>75</v>
      </c>
      <c r="G424" s="6" t="s">
        <v>75</v>
      </c>
      <c r="H424" s="13">
        <v>175.91300000000001</v>
      </c>
    </row>
    <row r="425" spans="1:8">
      <c r="A425" t="s">
        <v>15</v>
      </c>
      <c r="B425" s="6" t="s">
        <v>688</v>
      </c>
      <c r="C425" s="6" t="s">
        <v>588</v>
      </c>
      <c r="D425" s="6" t="s">
        <v>588</v>
      </c>
      <c r="E425" s="6" t="s">
        <v>690</v>
      </c>
      <c r="F425" s="6" t="s">
        <v>75</v>
      </c>
      <c r="G425" s="6" t="s">
        <v>75</v>
      </c>
      <c r="H425" s="14">
        <v>106.366</v>
      </c>
    </row>
    <row r="426" spans="1:8">
      <c r="A426" t="s">
        <v>15</v>
      </c>
      <c r="B426" s="6" t="s">
        <v>691</v>
      </c>
      <c r="C426" s="6" t="s">
        <v>588</v>
      </c>
      <c r="D426" s="6" t="s">
        <v>588</v>
      </c>
      <c r="E426" s="6" t="s">
        <v>692</v>
      </c>
      <c r="F426" s="6" t="s">
        <v>75</v>
      </c>
      <c r="G426" s="6" t="s">
        <v>75</v>
      </c>
      <c r="H426" s="13">
        <v>204.4</v>
      </c>
    </row>
    <row r="427" spans="1:8">
      <c r="A427" t="s">
        <v>15</v>
      </c>
      <c r="B427" s="6" t="s">
        <v>693</v>
      </c>
      <c r="C427" s="6" t="s">
        <v>588</v>
      </c>
      <c r="D427" s="6" t="s">
        <v>588</v>
      </c>
      <c r="E427" s="6" t="s">
        <v>694</v>
      </c>
      <c r="F427" s="6" t="s">
        <v>75</v>
      </c>
      <c r="G427" s="6" t="s">
        <v>75</v>
      </c>
      <c r="H427" s="14">
        <v>52.5</v>
      </c>
    </row>
    <row r="428" spans="1:8">
      <c r="A428" t="s">
        <v>15</v>
      </c>
      <c r="B428" s="6" t="s">
        <v>695</v>
      </c>
      <c r="C428" s="6" t="s">
        <v>588</v>
      </c>
      <c r="D428" s="6" t="s">
        <v>588</v>
      </c>
      <c r="E428" s="6" t="s">
        <v>696</v>
      </c>
      <c r="F428" s="6" t="s">
        <v>75</v>
      </c>
      <c r="G428" s="6" t="s">
        <v>75</v>
      </c>
      <c r="H428" s="13">
        <v>57.6</v>
      </c>
    </row>
    <row r="429" spans="1:8">
      <c r="A429" t="s">
        <v>15</v>
      </c>
      <c r="B429" s="6" t="s">
        <v>697</v>
      </c>
      <c r="C429" s="6" t="s">
        <v>588</v>
      </c>
      <c r="D429" s="6" t="s">
        <v>588</v>
      </c>
      <c r="E429" s="6" t="s">
        <v>698</v>
      </c>
      <c r="F429" s="6" t="s">
        <v>75</v>
      </c>
      <c r="G429" s="6" t="s">
        <v>75</v>
      </c>
      <c r="H429" s="14">
        <v>79.949999999999989</v>
      </c>
    </row>
    <row r="430" spans="1:8">
      <c r="A430" t="s">
        <v>15</v>
      </c>
      <c r="B430" s="6" t="s">
        <v>699</v>
      </c>
      <c r="C430" s="6" t="s">
        <v>588</v>
      </c>
      <c r="D430" s="6" t="s">
        <v>588</v>
      </c>
      <c r="E430" s="6" t="s">
        <v>700</v>
      </c>
      <c r="F430" s="6" t="s">
        <v>75</v>
      </c>
      <c r="G430" s="6" t="s">
        <v>75</v>
      </c>
      <c r="H430" s="13">
        <v>108</v>
      </c>
    </row>
    <row r="431" spans="1:8">
      <c r="A431" t="s">
        <v>15</v>
      </c>
      <c r="B431" s="6" t="s">
        <v>699</v>
      </c>
      <c r="C431" s="6" t="s">
        <v>588</v>
      </c>
      <c r="D431" s="6" t="s">
        <v>588</v>
      </c>
      <c r="E431" s="6" t="s">
        <v>701</v>
      </c>
      <c r="F431" s="6" t="s">
        <v>75</v>
      </c>
      <c r="G431" s="6" t="s">
        <v>75</v>
      </c>
      <c r="H431" s="14">
        <v>29.700000000000003</v>
      </c>
    </row>
    <row r="432" spans="1:8">
      <c r="A432" t="s">
        <v>15</v>
      </c>
      <c r="B432" s="6" t="s">
        <v>699</v>
      </c>
      <c r="C432" s="6" t="s">
        <v>588</v>
      </c>
      <c r="D432" s="6" t="s">
        <v>588</v>
      </c>
      <c r="E432" s="6" t="s">
        <v>702</v>
      </c>
      <c r="F432" s="6" t="s">
        <v>75</v>
      </c>
      <c r="G432" s="6" t="s">
        <v>75</v>
      </c>
      <c r="H432" s="13">
        <v>78.300000000000011</v>
      </c>
    </row>
    <row r="433" spans="1:8">
      <c r="A433" t="s">
        <v>15</v>
      </c>
      <c r="B433" s="6" t="s">
        <v>703</v>
      </c>
      <c r="C433" s="6" t="s">
        <v>588</v>
      </c>
      <c r="D433" s="6" t="s">
        <v>588</v>
      </c>
      <c r="E433" s="6" t="s">
        <v>704</v>
      </c>
      <c r="F433" s="6" t="s">
        <v>75</v>
      </c>
      <c r="G433" s="6" t="s">
        <v>75</v>
      </c>
      <c r="H433" s="14">
        <v>59.400000000000006</v>
      </c>
    </row>
    <row r="434" spans="1:8">
      <c r="A434" t="s">
        <v>15</v>
      </c>
      <c r="B434" s="6" t="s">
        <v>705</v>
      </c>
      <c r="C434" s="6" t="s">
        <v>588</v>
      </c>
      <c r="D434" s="6" t="s">
        <v>588</v>
      </c>
      <c r="E434" s="6" t="s">
        <v>706</v>
      </c>
      <c r="F434" s="6" t="s">
        <v>75</v>
      </c>
      <c r="G434" s="6" t="s">
        <v>75</v>
      </c>
      <c r="H434" s="13">
        <v>27</v>
      </c>
    </row>
    <row r="435" spans="1:8">
      <c r="A435" t="s">
        <v>15</v>
      </c>
      <c r="B435" s="6" t="s">
        <v>707</v>
      </c>
      <c r="C435" s="6" t="s">
        <v>588</v>
      </c>
      <c r="D435" s="6" t="s">
        <v>588</v>
      </c>
      <c r="E435" s="6" t="s">
        <v>708</v>
      </c>
      <c r="F435" s="6" t="s">
        <v>75</v>
      </c>
      <c r="G435" s="6" t="s">
        <v>75</v>
      </c>
      <c r="H435" s="14">
        <v>420</v>
      </c>
    </row>
    <row r="436" spans="1:8">
      <c r="A436" t="s">
        <v>15</v>
      </c>
      <c r="B436" s="6" t="s">
        <v>709</v>
      </c>
      <c r="C436" s="6" t="s">
        <v>588</v>
      </c>
      <c r="D436" s="6" t="s">
        <v>588</v>
      </c>
      <c r="E436" s="6" t="s">
        <v>710</v>
      </c>
      <c r="F436" s="6" t="s">
        <v>75</v>
      </c>
      <c r="G436" s="6" t="s">
        <v>75</v>
      </c>
      <c r="H436" s="13">
        <v>312</v>
      </c>
    </row>
    <row r="437" spans="1:8">
      <c r="A437" t="s">
        <v>15</v>
      </c>
      <c r="B437" s="6" t="s">
        <v>711</v>
      </c>
      <c r="C437" s="6" t="s">
        <v>588</v>
      </c>
      <c r="D437" s="6" t="s">
        <v>588</v>
      </c>
      <c r="E437" s="6" t="s">
        <v>711</v>
      </c>
      <c r="F437" s="6" t="s">
        <v>75</v>
      </c>
      <c r="G437" s="6" t="s">
        <v>75</v>
      </c>
      <c r="H437" s="14">
        <v>157.5</v>
      </c>
    </row>
    <row r="438" spans="1:8">
      <c r="A438" t="s">
        <v>15</v>
      </c>
      <c r="B438" s="6" t="s">
        <v>712</v>
      </c>
      <c r="C438" s="6" t="s">
        <v>588</v>
      </c>
      <c r="D438" s="6" t="s">
        <v>588</v>
      </c>
      <c r="E438" s="6" t="s">
        <v>713</v>
      </c>
      <c r="F438" s="6" t="s">
        <v>75</v>
      </c>
      <c r="G438" s="6" t="s">
        <v>75</v>
      </c>
      <c r="H438" s="13">
        <v>19.5</v>
      </c>
    </row>
    <row r="439" spans="1:8">
      <c r="A439" t="s">
        <v>15</v>
      </c>
      <c r="B439" s="6" t="s">
        <v>714</v>
      </c>
      <c r="C439" s="6" t="s">
        <v>588</v>
      </c>
      <c r="D439" s="6" t="s">
        <v>588</v>
      </c>
      <c r="E439" s="6" t="s">
        <v>715</v>
      </c>
      <c r="F439" s="6" t="s">
        <v>75</v>
      </c>
      <c r="G439" s="6" t="s">
        <v>75</v>
      </c>
      <c r="H439" s="14">
        <v>99.88</v>
      </c>
    </row>
    <row r="440" spans="1:8">
      <c r="A440" t="s">
        <v>15</v>
      </c>
      <c r="B440" s="6" t="s">
        <v>716</v>
      </c>
      <c r="C440" s="6" t="s">
        <v>588</v>
      </c>
      <c r="D440" s="6" t="s">
        <v>588</v>
      </c>
      <c r="E440" s="6" t="s">
        <v>717</v>
      </c>
      <c r="F440" s="6" t="s">
        <v>75</v>
      </c>
      <c r="G440" s="6" t="s">
        <v>75</v>
      </c>
      <c r="H440" s="13">
        <v>131.19999999999999</v>
      </c>
    </row>
    <row r="441" spans="1:8">
      <c r="A441" t="s">
        <v>15</v>
      </c>
      <c r="B441" s="6" t="s">
        <v>718</v>
      </c>
      <c r="C441" s="6" t="s">
        <v>588</v>
      </c>
      <c r="D441" s="6" t="s">
        <v>588</v>
      </c>
      <c r="E441" s="6" t="s">
        <v>719</v>
      </c>
      <c r="F441" s="6" t="s">
        <v>75</v>
      </c>
      <c r="G441" s="6" t="s">
        <v>75</v>
      </c>
      <c r="H441" s="14">
        <v>176.04600000000002</v>
      </c>
    </row>
    <row r="442" spans="1:8">
      <c r="A442" t="s">
        <v>15</v>
      </c>
      <c r="B442" s="6" t="s">
        <v>720</v>
      </c>
      <c r="C442" s="6" t="s">
        <v>588</v>
      </c>
      <c r="D442" s="6" t="s">
        <v>588</v>
      </c>
      <c r="E442" s="6" t="s">
        <v>721</v>
      </c>
      <c r="F442" s="6" t="s">
        <v>75</v>
      </c>
      <c r="G442" s="6" t="s">
        <v>75</v>
      </c>
      <c r="H442" s="13">
        <v>189.24</v>
      </c>
    </row>
    <row r="443" spans="1:8">
      <c r="A443" t="s">
        <v>15</v>
      </c>
      <c r="B443" s="6" t="s">
        <v>722</v>
      </c>
      <c r="C443" s="6" t="s">
        <v>588</v>
      </c>
      <c r="D443" s="6" t="s">
        <v>588</v>
      </c>
      <c r="E443" s="6" t="s">
        <v>723</v>
      </c>
      <c r="F443" s="6" t="s">
        <v>75</v>
      </c>
      <c r="G443" s="6" t="s">
        <v>75</v>
      </c>
      <c r="H443" s="14">
        <v>40.991999999999997</v>
      </c>
    </row>
    <row r="444" spans="1:8">
      <c r="A444" t="s">
        <v>15</v>
      </c>
      <c r="B444" s="6" t="s">
        <v>724</v>
      </c>
      <c r="C444" s="6" t="s">
        <v>588</v>
      </c>
      <c r="D444" s="6" t="s">
        <v>588</v>
      </c>
      <c r="E444" s="6" t="s">
        <v>725</v>
      </c>
      <c r="F444" s="6" t="s">
        <v>75</v>
      </c>
      <c r="G444" s="6" t="s">
        <v>75</v>
      </c>
      <c r="H444" s="13">
        <v>151.69999999999999</v>
      </c>
    </row>
    <row r="445" spans="1:8">
      <c r="A445" t="s">
        <v>15</v>
      </c>
      <c r="B445" s="6" t="s">
        <v>726</v>
      </c>
      <c r="C445" s="6" t="s">
        <v>588</v>
      </c>
      <c r="D445" s="6" t="s">
        <v>588</v>
      </c>
      <c r="E445" s="6" t="s">
        <v>727</v>
      </c>
      <c r="F445" s="6" t="s">
        <v>75</v>
      </c>
      <c r="G445" s="6" t="s">
        <v>75</v>
      </c>
      <c r="H445" s="14">
        <v>37.5</v>
      </c>
    </row>
    <row r="446" spans="1:8">
      <c r="A446" t="s">
        <v>15</v>
      </c>
      <c r="B446" s="6" t="s">
        <v>728</v>
      </c>
      <c r="C446" s="6" t="s">
        <v>588</v>
      </c>
      <c r="D446" s="6" t="s">
        <v>588</v>
      </c>
      <c r="E446" s="6" t="s">
        <v>729</v>
      </c>
      <c r="F446" s="6" t="s">
        <v>75</v>
      </c>
      <c r="G446" s="6" t="s">
        <v>75</v>
      </c>
      <c r="H446" s="13">
        <v>511.00300000000004</v>
      </c>
    </row>
    <row r="447" spans="1:8">
      <c r="A447" t="s">
        <v>15</v>
      </c>
      <c r="B447" s="6" t="s">
        <v>730</v>
      </c>
      <c r="C447" s="6" t="s">
        <v>588</v>
      </c>
      <c r="D447" s="6" t="s">
        <v>588</v>
      </c>
      <c r="E447" s="6" t="s">
        <v>731</v>
      </c>
      <c r="F447" s="6" t="s">
        <v>75</v>
      </c>
      <c r="G447" s="6" t="s">
        <v>75</v>
      </c>
      <c r="H447" s="14">
        <v>192</v>
      </c>
    </row>
    <row r="448" spans="1:8">
      <c r="A448" t="s">
        <v>15</v>
      </c>
      <c r="B448" s="6" t="s">
        <v>732</v>
      </c>
      <c r="C448" s="6" t="s">
        <v>588</v>
      </c>
      <c r="D448" s="6" t="s">
        <v>588</v>
      </c>
      <c r="E448" s="6" t="s">
        <v>733</v>
      </c>
      <c r="F448" s="6" t="s">
        <v>75</v>
      </c>
      <c r="G448" s="6" t="s">
        <v>75</v>
      </c>
      <c r="H448" s="13">
        <v>28.7</v>
      </c>
    </row>
    <row r="449" spans="1:9">
      <c r="A449" t="s">
        <v>15</v>
      </c>
      <c r="B449" s="6" t="s">
        <v>734</v>
      </c>
      <c r="C449" s="6" t="s">
        <v>588</v>
      </c>
      <c r="D449" s="6" t="s">
        <v>588</v>
      </c>
      <c r="E449" s="6" t="s">
        <v>735</v>
      </c>
      <c r="F449" s="6" t="s">
        <v>75</v>
      </c>
      <c r="G449" s="6" t="s">
        <v>75</v>
      </c>
      <c r="H449" s="14">
        <v>30</v>
      </c>
    </row>
    <row r="450" spans="1:9">
      <c r="A450" t="s">
        <v>15</v>
      </c>
      <c r="B450" s="6" t="s">
        <v>736</v>
      </c>
      <c r="C450" s="6" t="s">
        <v>588</v>
      </c>
      <c r="D450" s="6" t="s">
        <v>588</v>
      </c>
      <c r="E450" s="6" t="s">
        <v>737</v>
      </c>
      <c r="F450" s="6" t="s">
        <v>75</v>
      </c>
      <c r="G450" s="6" t="s">
        <v>75</v>
      </c>
      <c r="H450" s="13">
        <v>102.60000000000001</v>
      </c>
    </row>
    <row r="451" spans="1:9">
      <c r="A451" t="s">
        <v>738</v>
      </c>
      <c r="B451" s="6" t="s">
        <v>739</v>
      </c>
      <c r="C451" s="6" t="s">
        <v>122</v>
      </c>
      <c r="D451" s="6" t="s">
        <v>89</v>
      </c>
      <c r="E451" s="6" t="s">
        <v>740</v>
      </c>
      <c r="F451" s="6" t="s">
        <v>20</v>
      </c>
      <c r="G451" s="6" t="s">
        <v>27</v>
      </c>
      <c r="H451" s="13">
        <v>330</v>
      </c>
      <c r="I451">
        <v>2025</v>
      </c>
    </row>
    <row r="452" spans="1:9">
      <c r="A452" t="s">
        <v>738</v>
      </c>
      <c r="B452" s="6" t="s">
        <v>739</v>
      </c>
      <c r="C452" s="6" t="s">
        <v>122</v>
      </c>
      <c r="D452" s="6" t="s">
        <v>89</v>
      </c>
      <c r="E452" s="6" t="s">
        <v>741</v>
      </c>
      <c r="F452" s="6" t="s">
        <v>20</v>
      </c>
      <c r="G452" s="6" t="s">
        <v>27</v>
      </c>
      <c r="H452" s="14">
        <v>303</v>
      </c>
      <c r="I452">
        <v>2025</v>
      </c>
    </row>
    <row r="453" spans="1:9">
      <c r="A453" t="s">
        <v>738</v>
      </c>
      <c r="B453" s="6" t="s">
        <v>742</v>
      </c>
      <c r="C453" s="6" t="s">
        <v>122</v>
      </c>
      <c r="D453" s="6" t="s">
        <v>89</v>
      </c>
      <c r="E453" s="6" t="s">
        <v>743</v>
      </c>
      <c r="F453" s="6" t="s">
        <v>20</v>
      </c>
      <c r="G453" s="6" t="s">
        <v>27</v>
      </c>
      <c r="H453" s="13">
        <v>318</v>
      </c>
      <c r="I453">
        <v>2024</v>
      </c>
    </row>
    <row r="454" spans="1:9">
      <c r="A454" t="s">
        <v>738</v>
      </c>
      <c r="B454" s="6" t="s">
        <v>744</v>
      </c>
      <c r="C454" s="6" t="s">
        <v>745</v>
      </c>
      <c r="D454" s="6" t="s">
        <v>276</v>
      </c>
      <c r="E454" s="6" t="s">
        <v>746</v>
      </c>
      <c r="F454" s="6" t="s">
        <v>20</v>
      </c>
      <c r="G454" s="6" t="s">
        <v>134</v>
      </c>
      <c r="H454" s="14">
        <v>167</v>
      </c>
      <c r="I454">
        <v>2029</v>
      </c>
    </row>
    <row r="455" spans="1:9">
      <c r="A455" t="s">
        <v>738</v>
      </c>
      <c r="B455" s="6" t="s">
        <v>744</v>
      </c>
      <c r="C455" s="6" t="s">
        <v>745</v>
      </c>
      <c r="D455" s="6" t="s">
        <v>276</v>
      </c>
      <c r="E455" s="6" t="s">
        <v>747</v>
      </c>
      <c r="F455" s="6" t="s">
        <v>20</v>
      </c>
      <c r="G455" s="6" t="s">
        <v>134</v>
      </c>
      <c r="H455" s="14">
        <v>167</v>
      </c>
      <c r="I455">
        <v>2029</v>
      </c>
    </row>
    <row r="456" spans="1:9">
      <c r="A456" t="s">
        <v>738</v>
      </c>
      <c r="B456" s="6" t="s">
        <v>744</v>
      </c>
      <c r="C456" s="6" t="s">
        <v>745</v>
      </c>
      <c r="D456" s="6" t="s">
        <v>276</v>
      </c>
      <c r="E456" s="6" t="s">
        <v>748</v>
      </c>
      <c r="F456" s="6" t="s">
        <v>20</v>
      </c>
      <c r="G456" s="6" t="s">
        <v>134</v>
      </c>
      <c r="H456" s="14">
        <v>167</v>
      </c>
      <c r="I456">
        <v>2029</v>
      </c>
    </row>
    <row r="457" spans="1:9">
      <c r="A457" t="s">
        <v>738</v>
      </c>
      <c r="B457" s="6" t="s">
        <v>744</v>
      </c>
      <c r="C457" s="6" t="s">
        <v>745</v>
      </c>
      <c r="D457" s="6" t="s">
        <v>276</v>
      </c>
      <c r="E457" s="6" t="s">
        <v>749</v>
      </c>
      <c r="F457" s="6" t="s">
        <v>20</v>
      </c>
      <c r="G457" s="6" t="s">
        <v>134</v>
      </c>
      <c r="H457" s="14">
        <v>167</v>
      </c>
      <c r="I457">
        <v>2029</v>
      </c>
    </row>
    <row r="458" spans="1:9">
      <c r="A458" t="s">
        <v>738</v>
      </c>
      <c r="B458" s="6" t="s">
        <v>744</v>
      </c>
      <c r="C458" s="6" t="s">
        <v>745</v>
      </c>
      <c r="D458" s="6" t="s">
        <v>276</v>
      </c>
      <c r="E458" s="6" t="s">
        <v>750</v>
      </c>
      <c r="F458" s="6" t="s">
        <v>20</v>
      </c>
      <c r="G458" s="6" t="s">
        <v>134</v>
      </c>
      <c r="H458" s="14">
        <v>167</v>
      </c>
      <c r="I458">
        <v>2029</v>
      </c>
    </row>
    <row r="459" spans="1:9">
      <c r="A459" t="s">
        <v>738</v>
      </c>
      <c r="B459" s="6" t="s">
        <v>744</v>
      </c>
      <c r="C459" s="6" t="s">
        <v>745</v>
      </c>
      <c r="D459" s="6" t="s">
        <v>276</v>
      </c>
      <c r="E459" s="6" t="s">
        <v>751</v>
      </c>
      <c r="F459" s="6" t="s">
        <v>20</v>
      </c>
      <c r="G459" s="6" t="s">
        <v>134</v>
      </c>
      <c r="H459" s="14">
        <v>167</v>
      </c>
      <c r="I459">
        <v>2029</v>
      </c>
    </row>
    <row r="460" spans="1:9">
      <c r="A460" t="s">
        <v>738</v>
      </c>
      <c r="B460" s="6" t="s">
        <v>752</v>
      </c>
      <c r="C460" s="6" t="s">
        <v>745</v>
      </c>
      <c r="D460" s="6" t="s">
        <v>276</v>
      </c>
      <c r="E460" s="6" t="s">
        <v>753</v>
      </c>
      <c r="F460" s="6" t="s">
        <v>39</v>
      </c>
      <c r="G460" s="6" t="s">
        <v>104</v>
      </c>
      <c r="H460" s="14">
        <v>250</v>
      </c>
      <c r="I460">
        <v>2025</v>
      </c>
    </row>
    <row r="461" spans="1:9">
      <c r="A461" t="s">
        <v>738</v>
      </c>
      <c r="B461" s="6" t="s">
        <v>754</v>
      </c>
      <c r="C461" s="6" t="s">
        <v>415</v>
      </c>
      <c r="D461" s="6" t="s">
        <v>416</v>
      </c>
      <c r="E461" s="6" t="s">
        <v>755</v>
      </c>
      <c r="F461" s="6" t="s">
        <v>20</v>
      </c>
      <c r="G461" s="6" t="s">
        <v>437</v>
      </c>
      <c r="H461" s="13">
        <v>107.08200000000001</v>
      </c>
      <c r="I461">
        <v>2024</v>
      </c>
    </row>
    <row r="462" spans="1:9">
      <c r="A462" t="s">
        <v>738</v>
      </c>
      <c r="B462" s="6" t="s">
        <v>756</v>
      </c>
      <c r="C462" s="6" t="s">
        <v>415</v>
      </c>
      <c r="D462" s="6" t="s">
        <v>416</v>
      </c>
      <c r="E462" s="6" t="s">
        <v>756</v>
      </c>
      <c r="F462" s="6" t="s">
        <v>20</v>
      </c>
      <c r="G462" s="6" t="s">
        <v>134</v>
      </c>
      <c r="H462" s="14">
        <v>32.4</v>
      </c>
      <c r="I462">
        <v>2024</v>
      </c>
    </row>
    <row r="463" spans="1:9">
      <c r="A463" t="s">
        <v>738</v>
      </c>
      <c r="B463" s="6" t="s">
        <v>757</v>
      </c>
      <c r="C463" s="6" t="s">
        <v>415</v>
      </c>
      <c r="D463" s="6" t="s">
        <v>416</v>
      </c>
      <c r="E463" s="6" t="s">
        <v>758</v>
      </c>
      <c r="F463" s="6" t="s">
        <v>20</v>
      </c>
      <c r="G463" s="6" t="s">
        <v>134</v>
      </c>
      <c r="H463" s="13">
        <v>85.8</v>
      </c>
      <c r="I463">
        <v>2024</v>
      </c>
    </row>
    <row r="464" spans="1:9">
      <c r="A464" t="s">
        <v>738</v>
      </c>
      <c r="B464" s="6" t="s">
        <v>759</v>
      </c>
      <c r="C464" s="6" t="s">
        <v>415</v>
      </c>
      <c r="D464" s="6" t="s">
        <v>416</v>
      </c>
      <c r="E464" s="6" t="s">
        <v>759</v>
      </c>
      <c r="F464" s="6" t="s">
        <v>20</v>
      </c>
      <c r="G464" s="6" t="s">
        <v>21</v>
      </c>
      <c r="H464" s="14">
        <v>400</v>
      </c>
      <c r="I464">
        <v>2026</v>
      </c>
    </row>
    <row r="465" spans="1:9">
      <c r="A465" t="s">
        <v>738</v>
      </c>
      <c r="B465" s="6" t="s">
        <v>760</v>
      </c>
      <c r="C465" s="6" t="s">
        <v>415</v>
      </c>
      <c r="D465" s="6" t="s">
        <v>416</v>
      </c>
      <c r="E465" s="6" t="s">
        <v>761</v>
      </c>
      <c r="F465" s="6" t="s">
        <v>20</v>
      </c>
      <c r="G465" s="6" t="s">
        <v>134</v>
      </c>
      <c r="H465" s="13">
        <v>250</v>
      </c>
      <c r="I465">
        <v>2025</v>
      </c>
    </row>
    <row r="466" spans="1:9">
      <c r="A466" t="s">
        <v>738</v>
      </c>
      <c r="B466" s="6" t="s">
        <v>760</v>
      </c>
      <c r="C466" s="6" t="s">
        <v>415</v>
      </c>
      <c r="D466" s="6" t="s">
        <v>416</v>
      </c>
      <c r="E466" s="6" t="s">
        <v>762</v>
      </c>
      <c r="F466" s="6" t="s">
        <v>20</v>
      </c>
      <c r="G466" s="6" t="s">
        <v>134</v>
      </c>
      <c r="H466" s="14">
        <v>250</v>
      </c>
      <c r="I466">
        <v>2025</v>
      </c>
    </row>
    <row r="467" spans="1:9">
      <c r="A467" t="s">
        <v>738</v>
      </c>
      <c r="B467" s="6" t="s">
        <v>763</v>
      </c>
      <c r="C467" s="6" t="s">
        <v>415</v>
      </c>
      <c r="D467" s="6" t="s">
        <v>416</v>
      </c>
      <c r="E467" s="6" t="s">
        <v>764</v>
      </c>
      <c r="F467" s="6" t="s">
        <v>20</v>
      </c>
      <c r="G467" s="6" t="s">
        <v>21</v>
      </c>
      <c r="H467" s="13">
        <v>330</v>
      </c>
      <c r="I467">
        <v>2025</v>
      </c>
    </row>
    <row r="468" spans="1:9">
      <c r="A468" t="s">
        <v>738</v>
      </c>
      <c r="B468" s="6" t="s">
        <v>765</v>
      </c>
      <c r="C468" s="6" t="s">
        <v>415</v>
      </c>
      <c r="D468" s="6" t="s">
        <v>416</v>
      </c>
      <c r="E468" s="6" t="s">
        <v>765</v>
      </c>
      <c r="F468" s="6" t="s">
        <v>20</v>
      </c>
      <c r="G468" s="6" t="s">
        <v>21</v>
      </c>
      <c r="H468" s="14">
        <v>280</v>
      </c>
      <c r="I468">
        <v>2025</v>
      </c>
    </row>
    <row r="469" spans="1:9">
      <c r="A469" t="s">
        <v>738</v>
      </c>
      <c r="B469" s="6" t="s">
        <v>766</v>
      </c>
      <c r="C469" s="6" t="s">
        <v>415</v>
      </c>
      <c r="D469" s="6" t="s">
        <v>416</v>
      </c>
      <c r="E469" s="6" t="s">
        <v>767</v>
      </c>
      <c r="F469" s="6" t="s">
        <v>20</v>
      </c>
      <c r="G469" s="6" t="s">
        <v>134</v>
      </c>
      <c r="H469" s="13">
        <v>53.01</v>
      </c>
      <c r="I469">
        <v>2024</v>
      </c>
    </row>
    <row r="470" spans="1:9">
      <c r="A470" t="s">
        <v>738</v>
      </c>
      <c r="B470" s="6" t="s">
        <v>768</v>
      </c>
      <c r="C470" s="6" t="s">
        <v>415</v>
      </c>
      <c r="D470" s="6" t="s">
        <v>416</v>
      </c>
      <c r="E470" s="6" t="s">
        <v>769</v>
      </c>
      <c r="F470" s="6" t="s">
        <v>39</v>
      </c>
      <c r="G470" s="6" t="s">
        <v>56</v>
      </c>
      <c r="H470" s="14">
        <v>125</v>
      </c>
      <c r="I470">
        <v>2024</v>
      </c>
    </row>
    <row r="471" spans="1:9">
      <c r="A471" t="s">
        <v>738</v>
      </c>
      <c r="B471" s="6" t="s">
        <v>770</v>
      </c>
      <c r="C471" s="6" t="s">
        <v>415</v>
      </c>
      <c r="D471" s="6" t="s">
        <v>416</v>
      </c>
      <c r="E471" s="6" t="s">
        <v>770</v>
      </c>
      <c r="F471" s="6" t="s">
        <v>39</v>
      </c>
      <c r="G471" s="6" t="s">
        <v>56</v>
      </c>
      <c r="H471" s="13">
        <v>157.53</v>
      </c>
      <c r="I471">
        <v>2024</v>
      </c>
    </row>
    <row r="472" spans="1:9">
      <c r="A472" t="s">
        <v>738</v>
      </c>
      <c r="B472" s="6" t="s">
        <v>771</v>
      </c>
      <c r="C472" s="6" t="s">
        <v>415</v>
      </c>
      <c r="D472" s="6" t="s">
        <v>416</v>
      </c>
      <c r="E472" s="6" t="s">
        <v>772</v>
      </c>
      <c r="F472" s="6" t="s">
        <v>110</v>
      </c>
      <c r="G472" s="6" t="s">
        <v>111</v>
      </c>
      <c r="H472" s="14">
        <v>29.986000000000001</v>
      </c>
      <c r="I472">
        <v>2024</v>
      </c>
    </row>
    <row r="473" spans="1:9">
      <c r="A473" t="s">
        <v>738</v>
      </c>
      <c r="B473" s="6" t="s">
        <v>773</v>
      </c>
      <c r="C473" s="6" t="s">
        <v>415</v>
      </c>
      <c r="D473" s="6" t="s">
        <v>416</v>
      </c>
      <c r="E473" s="6" t="s">
        <v>773</v>
      </c>
      <c r="F473" s="6" t="s">
        <v>75</v>
      </c>
      <c r="G473" s="6" t="s">
        <v>75</v>
      </c>
      <c r="H473" s="13">
        <v>101.982</v>
      </c>
      <c r="I473">
        <v>2024</v>
      </c>
    </row>
    <row r="474" spans="1:9">
      <c r="A474" t="s">
        <v>738</v>
      </c>
      <c r="B474" s="6" t="s">
        <v>774</v>
      </c>
      <c r="C474" s="6" t="s">
        <v>415</v>
      </c>
      <c r="D474" s="6" t="s">
        <v>416</v>
      </c>
      <c r="E474" s="6" t="s">
        <v>775</v>
      </c>
      <c r="F474" s="6" t="s">
        <v>75</v>
      </c>
      <c r="G474" s="6" t="s">
        <v>75</v>
      </c>
      <c r="H474" s="14">
        <v>75</v>
      </c>
      <c r="I474">
        <v>2025</v>
      </c>
    </row>
    <row r="475" spans="1:9">
      <c r="A475" t="s">
        <v>738</v>
      </c>
      <c r="B475" s="6" t="s">
        <v>776</v>
      </c>
      <c r="C475" s="6" t="s">
        <v>588</v>
      </c>
      <c r="D475" s="6" t="s">
        <v>588</v>
      </c>
      <c r="E475" s="6" t="s">
        <v>776</v>
      </c>
      <c r="F475" s="6" t="s">
        <v>20</v>
      </c>
      <c r="G475" s="6" t="s">
        <v>134</v>
      </c>
      <c r="H475" s="13">
        <v>225.06</v>
      </c>
      <c r="I475">
        <v>2024</v>
      </c>
    </row>
    <row r="476" spans="1:9">
      <c r="A476" t="s">
        <v>738</v>
      </c>
      <c r="B476" s="6" t="s">
        <v>777</v>
      </c>
      <c r="C476" s="6" t="s">
        <v>588</v>
      </c>
      <c r="D476" s="6" t="s">
        <v>588</v>
      </c>
      <c r="E476" s="6" t="s">
        <v>778</v>
      </c>
      <c r="F476" s="6" t="s">
        <v>39</v>
      </c>
      <c r="G476" s="6" t="s">
        <v>40</v>
      </c>
      <c r="H476" s="14">
        <v>338</v>
      </c>
      <c r="I476">
        <v>2025</v>
      </c>
    </row>
    <row r="477" spans="1:9">
      <c r="A477" t="s">
        <v>738</v>
      </c>
      <c r="B477" s="6" t="s">
        <v>777</v>
      </c>
      <c r="C477" s="6" t="s">
        <v>588</v>
      </c>
      <c r="D477" s="6" t="s">
        <v>588</v>
      </c>
      <c r="E477" s="6" t="s">
        <v>779</v>
      </c>
      <c r="F477" s="6" t="s">
        <v>39</v>
      </c>
      <c r="G477" s="6" t="s">
        <v>40</v>
      </c>
      <c r="H477" s="13">
        <v>101</v>
      </c>
      <c r="I477">
        <v>2025</v>
      </c>
    </row>
    <row r="478" spans="1:9">
      <c r="A478" t="s">
        <v>738</v>
      </c>
      <c r="B478" s="6" t="s">
        <v>780</v>
      </c>
      <c r="C478" s="6" t="s">
        <v>588</v>
      </c>
      <c r="D478" s="6" t="s">
        <v>588</v>
      </c>
      <c r="E478" s="6" t="s">
        <v>780</v>
      </c>
      <c r="F478" s="6" t="s">
        <v>39</v>
      </c>
      <c r="G478" s="6" t="s">
        <v>56</v>
      </c>
      <c r="H478" s="14">
        <v>160.00300000000001</v>
      </c>
      <c r="I478">
        <v>2024</v>
      </c>
    </row>
    <row r="479" spans="1:9">
      <c r="A479" t="s">
        <v>738</v>
      </c>
      <c r="B479" s="6" t="s">
        <v>781</v>
      </c>
      <c r="C479" s="6" t="s">
        <v>588</v>
      </c>
      <c r="D479" s="6" t="s">
        <v>588</v>
      </c>
      <c r="E479" s="6" t="s">
        <v>782</v>
      </c>
      <c r="F479" s="6" t="s">
        <v>39</v>
      </c>
      <c r="G479" s="6" t="s">
        <v>56</v>
      </c>
      <c r="H479" s="13">
        <v>252</v>
      </c>
      <c r="I479">
        <v>2025</v>
      </c>
    </row>
    <row r="480" spans="1:9">
      <c r="A480" t="s">
        <v>738</v>
      </c>
      <c r="B480" s="6" t="s">
        <v>783</v>
      </c>
      <c r="C480" s="6" t="s">
        <v>588</v>
      </c>
      <c r="D480" s="6" t="s">
        <v>588</v>
      </c>
      <c r="E480" s="6" t="s">
        <v>784</v>
      </c>
      <c r="F480" s="6" t="s">
        <v>110</v>
      </c>
      <c r="G480" s="6" t="s">
        <v>111</v>
      </c>
      <c r="H480" s="14">
        <v>140.714</v>
      </c>
      <c r="I480">
        <v>2024</v>
      </c>
    </row>
    <row r="481" spans="1:9">
      <c r="A481" t="s">
        <v>738</v>
      </c>
      <c r="B481" s="6" t="s">
        <v>785</v>
      </c>
      <c r="C481" s="6" t="s">
        <v>588</v>
      </c>
      <c r="D481" s="6" t="s">
        <v>588</v>
      </c>
      <c r="E481" s="6" t="s">
        <v>786</v>
      </c>
      <c r="F481" s="6" t="s">
        <v>110</v>
      </c>
      <c r="G481" s="6" t="s">
        <v>111</v>
      </c>
      <c r="H481" s="13">
        <v>196</v>
      </c>
      <c r="I481">
        <v>2025</v>
      </c>
    </row>
    <row r="482" spans="1:9">
      <c r="A482" t="s">
        <v>738</v>
      </c>
      <c r="B482" s="6" t="s">
        <v>787</v>
      </c>
      <c r="C482" s="6" t="s">
        <v>588</v>
      </c>
      <c r="D482" s="6" t="s">
        <v>588</v>
      </c>
      <c r="E482" s="6" t="s">
        <v>787</v>
      </c>
      <c r="F482" s="6" t="s">
        <v>75</v>
      </c>
      <c r="G482" s="6" t="s">
        <v>75</v>
      </c>
      <c r="H482" s="14">
        <v>756</v>
      </c>
      <c r="I482">
        <v>2026</v>
      </c>
    </row>
    <row r="483" spans="1:9">
      <c r="A483" t="s">
        <v>738</v>
      </c>
      <c r="B483" s="6" t="s">
        <v>788</v>
      </c>
      <c r="C483" s="6" t="s">
        <v>588</v>
      </c>
      <c r="D483" s="6" t="s">
        <v>588</v>
      </c>
      <c r="E483" s="6" t="s">
        <v>788</v>
      </c>
      <c r="F483" s="6" t="s">
        <v>75</v>
      </c>
      <c r="G483" s="6" t="s">
        <v>75</v>
      </c>
      <c r="H483" s="13">
        <v>96.6</v>
      </c>
      <c r="I483">
        <v>2024</v>
      </c>
    </row>
    <row r="484" spans="1:9">
      <c r="D484" s="6" t="e">
        <v>#N/A</v>
      </c>
    </row>
    <row r="485" spans="1:9">
      <c r="D485" s="6" t="e">
        <v>#N/A</v>
      </c>
    </row>
    <row r="486" spans="1:9">
      <c r="D486" s="6" t="e">
        <v>#N/A</v>
      </c>
    </row>
    <row r="487" spans="1:9">
      <c r="D487" s="6" t="e">
        <v>#N/A</v>
      </c>
    </row>
    <row r="488" spans="1:9">
      <c r="D488" s="6" t="e">
        <v>#N/A</v>
      </c>
    </row>
    <row r="489" spans="1:9">
      <c r="D489" s="6" t="e">
        <v>#N/A</v>
      </c>
    </row>
    <row r="490" spans="1:9">
      <c r="D490" s="6" t="e">
        <v>#N/A</v>
      </c>
    </row>
    <row r="491" spans="1:9">
      <c r="D491" s="6" t="e">
        <v>#N/A</v>
      </c>
    </row>
    <row r="492" spans="1:9">
      <c r="D492" s="6" t="e">
        <v>#N/A</v>
      </c>
    </row>
    <row r="493" spans="1:9">
      <c r="D493" s="6" t="e">
        <v>#N/A</v>
      </c>
    </row>
    <row r="494" spans="1:9">
      <c r="D494" s="6" t="e">
        <v>#N/A</v>
      </c>
    </row>
    <row r="495" spans="1:9">
      <c r="D495" s="6" t="e">
        <v>#N/A</v>
      </c>
    </row>
    <row r="496" spans="1:9">
      <c r="D496" s="6" t="e">
        <v>#N/A</v>
      </c>
    </row>
    <row r="497" spans="4:4">
      <c r="D497" s="6" t="e">
        <v>#N/A</v>
      </c>
    </row>
    <row r="498" spans="4:4">
      <c r="D498" s="6" t="e">
        <v>#N/A</v>
      </c>
    </row>
    <row r="499" spans="4:4">
      <c r="D499" s="6" t="e">
        <v>#N/A</v>
      </c>
    </row>
    <row r="500" spans="4:4">
      <c r="D500" s="6" t="e">
        <v>#N/A</v>
      </c>
    </row>
    <row r="501" spans="4:4">
      <c r="D501" s="6" t="e">
        <v>#N/A</v>
      </c>
    </row>
    <row r="502" spans="4:4">
      <c r="D502" s="6" t="e">
        <v>#N/A</v>
      </c>
    </row>
    <row r="503" spans="4:4">
      <c r="D503" s="6" t="e">
        <v>#N/A</v>
      </c>
    </row>
    <row r="504" spans="4:4">
      <c r="D504" s="6" t="e">
        <v>#N/A</v>
      </c>
    </row>
    <row r="505" spans="4:4">
      <c r="D505" s="6" t="e">
        <v>#N/A</v>
      </c>
    </row>
    <row r="506" spans="4:4">
      <c r="D506" s="6" t="e">
        <v>#N/A</v>
      </c>
    </row>
    <row r="507" spans="4:4">
      <c r="D507" s="6" t="e">
        <v>#N/A</v>
      </c>
    </row>
    <row r="508" spans="4:4">
      <c r="D508" s="6" t="e">
        <v>#N/A</v>
      </c>
    </row>
    <row r="509" spans="4:4">
      <c r="D509" s="6" t="e">
        <v>#N/A</v>
      </c>
    </row>
    <row r="510" spans="4:4">
      <c r="D510" s="6" t="e">
        <v>#N/A</v>
      </c>
    </row>
    <row r="511" spans="4:4">
      <c r="D511" s="6" t="e">
        <v>#N/A</v>
      </c>
    </row>
    <row r="512" spans="4:4">
      <c r="D512" s="6" t="e">
        <v>#N/A</v>
      </c>
    </row>
    <row r="513" spans="4:4">
      <c r="D513" s="6" t="e">
        <v>#N/A</v>
      </c>
    </row>
    <row r="514" spans="4:4">
      <c r="D514" s="6" t="e">
        <v>#N/A</v>
      </c>
    </row>
    <row r="515" spans="4:4">
      <c r="D515" s="6" t="e">
        <v>#N/A</v>
      </c>
    </row>
    <row r="516" spans="4:4">
      <c r="D516" s="6" t="e">
        <v>#N/A</v>
      </c>
    </row>
    <row r="517" spans="4:4">
      <c r="D517" s="6" t="e">
        <v>#N/A</v>
      </c>
    </row>
    <row r="518" spans="4:4">
      <c r="D518" s="6" t="e">
        <v>#N/A</v>
      </c>
    </row>
    <row r="519" spans="4:4">
      <c r="D519" s="6" t="e">
        <v>#N/A</v>
      </c>
    </row>
    <row r="520" spans="4:4">
      <c r="D520" s="6" t="e">
        <v>#N/A</v>
      </c>
    </row>
    <row r="521" spans="4:4">
      <c r="D521" s="6" t="e">
        <v>#N/A</v>
      </c>
    </row>
    <row r="522" spans="4:4">
      <c r="D522" s="6" t="e">
        <v>#N/A</v>
      </c>
    </row>
    <row r="523" spans="4:4">
      <c r="D523" s="6" t="e">
        <v>#N/A</v>
      </c>
    </row>
    <row r="524" spans="4:4">
      <c r="D524" s="6" t="e">
        <v>#N/A</v>
      </c>
    </row>
    <row r="525" spans="4:4">
      <c r="D525" s="6" t="e">
        <v>#N/A</v>
      </c>
    </row>
    <row r="526" spans="4:4">
      <c r="D526" s="6" t="e">
        <v>#N/A</v>
      </c>
    </row>
    <row r="527" spans="4:4">
      <c r="D527" s="6" t="e">
        <v>#N/A</v>
      </c>
    </row>
    <row r="528" spans="4:4">
      <c r="D528" s="6" t="e">
        <v>#N/A</v>
      </c>
    </row>
    <row r="529" spans="4:4">
      <c r="D529" s="6" t="e">
        <v>#N/A</v>
      </c>
    </row>
    <row r="530" spans="4:4">
      <c r="D530" s="6" t="e">
        <v>#N/A</v>
      </c>
    </row>
    <row r="531" spans="4:4">
      <c r="D531" s="6" t="e">
        <v>#N/A</v>
      </c>
    </row>
    <row r="532" spans="4:4">
      <c r="D532" s="6" t="e">
        <v>#N/A</v>
      </c>
    </row>
    <row r="533" spans="4:4">
      <c r="D533" s="6" t="e">
        <v>#N/A</v>
      </c>
    </row>
    <row r="534" spans="4:4">
      <c r="D534" s="6" t="e">
        <v>#N/A</v>
      </c>
    </row>
    <row r="535" spans="4:4">
      <c r="D535" s="6" t="e">
        <v>#N/A</v>
      </c>
    </row>
    <row r="536" spans="4:4">
      <c r="D536" s="6" t="e">
        <v>#N/A</v>
      </c>
    </row>
    <row r="537" spans="4:4">
      <c r="D537" s="6" t="e">
        <v>#N/A</v>
      </c>
    </row>
    <row r="538" spans="4:4">
      <c r="D538" s="6" t="e">
        <v>#N/A</v>
      </c>
    </row>
    <row r="539" spans="4:4">
      <c r="D539" s="6" t="e">
        <v>#N/A</v>
      </c>
    </row>
    <row r="540" spans="4:4">
      <c r="D540" s="6" t="e">
        <v>#N/A</v>
      </c>
    </row>
    <row r="541" spans="4:4">
      <c r="D541" s="6" t="e">
        <v>#N/A</v>
      </c>
    </row>
    <row r="542" spans="4:4">
      <c r="D542" s="6" t="e">
        <v>#N/A</v>
      </c>
    </row>
    <row r="543" spans="4:4">
      <c r="D543" s="6" t="e">
        <v>#N/A</v>
      </c>
    </row>
    <row r="544" spans="4:4">
      <c r="D544" s="6" t="e">
        <v>#N/A</v>
      </c>
    </row>
    <row r="545" spans="4:4">
      <c r="D545" s="6" t="e">
        <v>#N/A</v>
      </c>
    </row>
    <row r="546" spans="4:4">
      <c r="D546" s="6" t="e">
        <v>#N/A</v>
      </c>
    </row>
    <row r="547" spans="4:4">
      <c r="D547" s="6" t="e">
        <v>#N/A</v>
      </c>
    </row>
    <row r="548" spans="4:4">
      <c r="D548" s="6" t="e">
        <v>#N/A</v>
      </c>
    </row>
    <row r="549" spans="4:4">
      <c r="D549" s="6" t="e">
        <v>#N/A</v>
      </c>
    </row>
    <row r="550" spans="4:4">
      <c r="D550" s="6" t="e">
        <v>#N/A</v>
      </c>
    </row>
    <row r="551" spans="4:4">
      <c r="D551" s="6" t="e">
        <v>#N/A</v>
      </c>
    </row>
    <row r="552" spans="4:4">
      <c r="D552" s="6" t="e">
        <v>#N/A</v>
      </c>
    </row>
    <row r="553" spans="4:4">
      <c r="D553" s="6" t="e">
        <v>#N/A</v>
      </c>
    </row>
    <row r="554" spans="4:4">
      <c r="D554" s="6" t="e">
        <v>#N/A</v>
      </c>
    </row>
    <row r="555" spans="4:4">
      <c r="D555" s="6" t="e">
        <v>#N/A</v>
      </c>
    </row>
    <row r="556" spans="4:4">
      <c r="D556" s="6" t="e">
        <v>#N/A</v>
      </c>
    </row>
    <row r="557" spans="4:4">
      <c r="D557" s="6" t="e">
        <v>#N/A</v>
      </c>
    </row>
    <row r="558" spans="4:4">
      <c r="D558" s="6" t="e">
        <v>#N/A</v>
      </c>
    </row>
    <row r="559" spans="4:4">
      <c r="D559" s="6" t="e">
        <v>#N/A</v>
      </c>
    </row>
    <row r="560" spans="4:4">
      <c r="D560" s="6" t="e">
        <v>#N/A</v>
      </c>
    </row>
    <row r="561" spans="4:4">
      <c r="D561" s="6" t="e">
        <v>#N/A</v>
      </c>
    </row>
    <row r="562" spans="4:4">
      <c r="D562" s="6" t="e">
        <v>#N/A</v>
      </c>
    </row>
    <row r="563" spans="4:4">
      <c r="D563" s="6" t="e">
        <v>#N/A</v>
      </c>
    </row>
    <row r="564" spans="4:4">
      <c r="D564" s="6" t="e">
        <v>#N/A</v>
      </c>
    </row>
    <row r="565" spans="4:4">
      <c r="D565" s="6" t="e">
        <v>#N/A</v>
      </c>
    </row>
    <row r="566" spans="4:4">
      <c r="D566" s="6" t="e">
        <v>#N/A</v>
      </c>
    </row>
    <row r="567" spans="4:4">
      <c r="D567" s="6" t="e">
        <v>#N/A</v>
      </c>
    </row>
    <row r="568" spans="4:4">
      <c r="D568" s="6" t="e">
        <v>#N/A</v>
      </c>
    </row>
    <row r="569" spans="4:4">
      <c r="D569" s="6" t="e">
        <v>#N/A</v>
      </c>
    </row>
    <row r="570" spans="4:4">
      <c r="D570" s="6" t="e">
        <v>#N/A</v>
      </c>
    </row>
    <row r="571" spans="4:4">
      <c r="D571" s="6" t="e">
        <v>#N/A</v>
      </c>
    </row>
    <row r="572" spans="4:4">
      <c r="D572" s="6" t="e">
        <v>#N/A</v>
      </c>
    </row>
    <row r="573" spans="4:4">
      <c r="D573" s="6" t="e">
        <v>#N/A</v>
      </c>
    </row>
    <row r="574" spans="4:4">
      <c r="D574" s="6" t="e">
        <v>#N/A</v>
      </c>
    </row>
    <row r="575" spans="4:4">
      <c r="D575" s="6" t="e">
        <v>#N/A</v>
      </c>
    </row>
    <row r="576" spans="4:4">
      <c r="D576" s="6" t="e">
        <v>#N/A</v>
      </c>
    </row>
    <row r="577" spans="4:4">
      <c r="D577" s="6" t="e">
        <v>#N/A</v>
      </c>
    </row>
    <row r="578" spans="4:4">
      <c r="D578" s="6" t="e">
        <v>#N/A</v>
      </c>
    </row>
    <row r="579" spans="4:4">
      <c r="D579" s="6" t="e">
        <v>#N/A</v>
      </c>
    </row>
    <row r="580" spans="4:4">
      <c r="D580" s="6" t="e">
        <v>#N/A</v>
      </c>
    </row>
    <row r="581" spans="4:4">
      <c r="D581" s="6" t="e">
        <v>#N/A</v>
      </c>
    </row>
    <row r="582" spans="4:4">
      <c r="D582" s="6" t="e">
        <v>#N/A</v>
      </c>
    </row>
    <row r="583" spans="4:4">
      <c r="D583" s="6" t="e">
        <v>#N/A</v>
      </c>
    </row>
    <row r="584" spans="4:4">
      <c r="D584" s="6" t="e">
        <v>#N/A</v>
      </c>
    </row>
    <row r="585" spans="4:4">
      <c r="D585" s="6" t="e">
        <v>#N/A</v>
      </c>
    </row>
    <row r="586" spans="4:4">
      <c r="D586" s="6" t="e">
        <v>#N/A</v>
      </c>
    </row>
    <row r="587" spans="4:4">
      <c r="D587" s="6" t="e">
        <v>#N/A</v>
      </c>
    </row>
    <row r="588" spans="4:4">
      <c r="D588" s="6" t="e">
        <v>#N/A</v>
      </c>
    </row>
    <row r="589" spans="4:4">
      <c r="D589" s="6" t="e">
        <v>#N/A</v>
      </c>
    </row>
    <row r="590" spans="4:4">
      <c r="D590" s="6" t="e">
        <v>#N/A</v>
      </c>
    </row>
    <row r="591" spans="4:4">
      <c r="D591" s="6" t="e">
        <v>#N/A</v>
      </c>
    </row>
    <row r="592" spans="4:4">
      <c r="D592" s="6" t="e">
        <v>#N/A</v>
      </c>
    </row>
    <row r="593" spans="4:4">
      <c r="D593" s="6" t="e">
        <v>#N/A</v>
      </c>
    </row>
    <row r="594" spans="4:4">
      <c r="D594" s="6" t="e">
        <v>#N/A</v>
      </c>
    </row>
    <row r="595" spans="4:4">
      <c r="D595" s="6" t="e">
        <v>#N/A</v>
      </c>
    </row>
    <row r="596" spans="4:4">
      <c r="D596" s="6" t="e">
        <v>#N/A</v>
      </c>
    </row>
    <row r="597" spans="4:4">
      <c r="D597" s="6" t="e">
        <v>#N/A</v>
      </c>
    </row>
    <row r="598" spans="4:4">
      <c r="D598" s="6" t="e">
        <v>#N/A</v>
      </c>
    </row>
    <row r="599" spans="4:4">
      <c r="D599" s="6" t="e">
        <v>#N/A</v>
      </c>
    </row>
    <row r="600" spans="4:4">
      <c r="D600" s="6" t="e">
        <v>#N/A</v>
      </c>
    </row>
    <row r="601" spans="4:4">
      <c r="D601" s="6" t="e">
        <v>#N/A</v>
      </c>
    </row>
    <row r="602" spans="4:4">
      <c r="D602" s="6" t="e">
        <v>#N/A</v>
      </c>
    </row>
    <row r="603" spans="4:4">
      <c r="D603" s="6" t="e">
        <v>#N/A</v>
      </c>
    </row>
    <row r="604" spans="4:4">
      <c r="D604" s="6" t="e">
        <v>#N/A</v>
      </c>
    </row>
    <row r="605" spans="4:4">
      <c r="D605" s="6" t="e">
        <v>#N/A</v>
      </c>
    </row>
    <row r="606" spans="4:4">
      <c r="D606" s="6" t="e">
        <v>#N/A</v>
      </c>
    </row>
    <row r="607" spans="4:4">
      <c r="D607" s="6" t="e">
        <v>#N/A</v>
      </c>
    </row>
    <row r="608" spans="4:4">
      <c r="D608" s="6" t="e">
        <v>#N/A</v>
      </c>
    </row>
    <row r="609" spans="4:4">
      <c r="D609" s="6" t="e">
        <v>#N/A</v>
      </c>
    </row>
    <row r="610" spans="4:4">
      <c r="D610" s="6" t="e">
        <v>#N/A</v>
      </c>
    </row>
    <row r="611" spans="4:4">
      <c r="D611" s="6" t="e">
        <v>#N/A</v>
      </c>
    </row>
    <row r="612" spans="4:4">
      <c r="D612" s="6" t="e">
        <v>#N/A</v>
      </c>
    </row>
    <row r="613" spans="4:4">
      <c r="D613" s="6" t="e">
        <v>#N/A</v>
      </c>
    </row>
    <row r="614" spans="4:4">
      <c r="D614" s="6" t="e">
        <v>#N/A</v>
      </c>
    </row>
    <row r="615" spans="4:4">
      <c r="D615" s="6" t="e">
        <v>#N/A</v>
      </c>
    </row>
    <row r="616" spans="4:4">
      <c r="D616" s="6" t="e">
        <v>#N/A</v>
      </c>
    </row>
    <row r="617" spans="4:4">
      <c r="D617" s="6" t="e">
        <v>#N/A</v>
      </c>
    </row>
    <row r="618" spans="4:4">
      <c r="D618" s="6" t="e">
        <v>#N/A</v>
      </c>
    </row>
    <row r="619" spans="4:4">
      <c r="D619" s="6" t="e">
        <v>#N/A</v>
      </c>
    </row>
    <row r="620" spans="4:4">
      <c r="D620" s="6" t="e">
        <v>#N/A</v>
      </c>
    </row>
    <row r="621" spans="4:4">
      <c r="D621" s="6" t="e">
        <v>#N/A</v>
      </c>
    </row>
    <row r="622" spans="4:4">
      <c r="D622" s="6" t="e">
        <v>#N/A</v>
      </c>
    </row>
    <row r="623" spans="4:4">
      <c r="D623" s="6" t="e">
        <v>#N/A</v>
      </c>
    </row>
    <row r="624" spans="4:4">
      <c r="D624" s="6" t="e">
        <v>#N/A</v>
      </c>
    </row>
    <row r="625" spans="4:4">
      <c r="D625" s="6" t="e">
        <v>#N/A</v>
      </c>
    </row>
    <row r="626" spans="4:4">
      <c r="D626" s="6" t="e">
        <v>#N/A</v>
      </c>
    </row>
    <row r="627" spans="4:4">
      <c r="D627" s="6" t="e">
        <v>#N/A</v>
      </c>
    </row>
    <row r="628" spans="4:4">
      <c r="D628" s="6" t="e">
        <v>#N/A</v>
      </c>
    </row>
    <row r="629" spans="4:4">
      <c r="D629" s="6" t="e">
        <v>#N/A</v>
      </c>
    </row>
    <row r="630" spans="4:4">
      <c r="D630" s="6" t="e">
        <v>#N/A</v>
      </c>
    </row>
    <row r="631" spans="4:4">
      <c r="D631" s="6" t="e">
        <v>#N/A</v>
      </c>
    </row>
    <row r="632" spans="4:4">
      <c r="D632" s="6" t="e">
        <v>#N/A</v>
      </c>
    </row>
    <row r="633" spans="4:4">
      <c r="D633" s="6" t="e">
        <v>#N/A</v>
      </c>
    </row>
    <row r="634" spans="4:4">
      <c r="D634" s="6" t="e">
        <v>#N/A</v>
      </c>
    </row>
    <row r="635" spans="4:4">
      <c r="D635" s="6" t="e">
        <v>#N/A</v>
      </c>
    </row>
    <row r="636" spans="4:4">
      <c r="D636" s="6" t="e">
        <v>#N/A</v>
      </c>
    </row>
    <row r="637" spans="4:4">
      <c r="D637" s="6" t="e">
        <v>#N/A</v>
      </c>
    </row>
    <row r="638" spans="4:4">
      <c r="D638" s="6" t="e">
        <v>#N/A</v>
      </c>
    </row>
    <row r="639" spans="4:4">
      <c r="D639" s="6" t="e">
        <v>#N/A</v>
      </c>
    </row>
    <row r="640" spans="4:4">
      <c r="D640" s="6" t="e">
        <v>#N/A</v>
      </c>
    </row>
    <row r="641" spans="4:4">
      <c r="D641" s="6" t="e">
        <v>#N/A</v>
      </c>
    </row>
    <row r="642" spans="4:4">
      <c r="D642" s="6" t="e">
        <v>#N/A</v>
      </c>
    </row>
    <row r="643" spans="4:4">
      <c r="D643" s="6" t="e">
        <v>#N/A</v>
      </c>
    </row>
    <row r="644" spans="4:4">
      <c r="D644" s="6" t="e">
        <v>#N/A</v>
      </c>
    </row>
    <row r="645" spans="4:4">
      <c r="D645" s="6" t="e">
        <v>#N/A</v>
      </c>
    </row>
    <row r="646" spans="4:4">
      <c r="D646" s="6" t="e">
        <v>#N/A</v>
      </c>
    </row>
    <row r="647" spans="4:4">
      <c r="D647" s="6" t="e">
        <v>#N/A</v>
      </c>
    </row>
    <row r="648" spans="4:4">
      <c r="D648" s="6" t="e">
        <v>#N/A</v>
      </c>
    </row>
    <row r="649" spans="4:4">
      <c r="D649" s="6" t="e">
        <v>#N/A</v>
      </c>
    </row>
    <row r="650" spans="4:4">
      <c r="D650" s="6" t="e">
        <v>#N/A</v>
      </c>
    </row>
    <row r="651" spans="4:4">
      <c r="D651" s="6" t="e">
        <v>#N/A</v>
      </c>
    </row>
    <row r="652" spans="4:4">
      <c r="D652" s="6" t="e">
        <v>#N/A</v>
      </c>
    </row>
    <row r="653" spans="4:4">
      <c r="D653" s="6" t="e">
        <v>#N/A</v>
      </c>
    </row>
    <row r="654" spans="4:4">
      <c r="D654" s="6" t="e">
        <v>#N/A</v>
      </c>
    </row>
    <row r="655" spans="4:4">
      <c r="D655" s="6" t="e">
        <v>#N/A</v>
      </c>
    </row>
    <row r="656" spans="4:4">
      <c r="D656" s="6" t="e">
        <v>#N/A</v>
      </c>
    </row>
    <row r="657" spans="4:4">
      <c r="D657" s="6" t="e">
        <v>#N/A</v>
      </c>
    </row>
    <row r="658" spans="4:4">
      <c r="D658" s="6" t="e">
        <v>#N/A</v>
      </c>
    </row>
    <row r="659" spans="4:4">
      <c r="D659" s="6" t="e">
        <v>#N/A</v>
      </c>
    </row>
    <row r="660" spans="4:4">
      <c r="D660" s="6" t="e">
        <v>#N/A</v>
      </c>
    </row>
    <row r="661" spans="4:4">
      <c r="D661" s="6" t="e">
        <v>#N/A</v>
      </c>
    </row>
    <row r="662" spans="4:4">
      <c r="D662" s="6" t="e">
        <v>#N/A</v>
      </c>
    </row>
    <row r="675" ht="15" customHeight="1"/>
    <row r="676" ht="15" customHeight="1"/>
    <row r="677" ht="15" customHeight="1"/>
    <row r="723" ht="15" customHeight="1"/>
    <row r="724" ht="15" customHeight="1"/>
    <row r="725" ht="15" customHeight="1"/>
    <row r="771" ht="15" customHeight="1"/>
    <row r="772" ht="15" customHeight="1"/>
    <row r="773" ht="1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32BE-CA03-42AD-99B5-9B0511C8B3C1}">
  <dimension ref="A1:G44"/>
  <sheetViews>
    <sheetView workbookViewId="0">
      <selection activeCell="F1" sqref="F1"/>
    </sheetView>
  </sheetViews>
  <sheetFormatPr defaultRowHeight="15"/>
  <cols>
    <col min="1" max="2" width="23.5703125" customWidth="1"/>
    <col min="6" max="6" width="28" customWidth="1"/>
  </cols>
  <sheetData>
    <row r="1" spans="1:7" ht="45.75">
      <c r="A1" s="5" t="s">
        <v>826</v>
      </c>
      <c r="B1" s="5" t="s">
        <v>4</v>
      </c>
      <c r="C1" s="5" t="s">
        <v>822</v>
      </c>
      <c r="D1" s="5" t="s">
        <v>827</v>
      </c>
      <c r="E1" s="5" t="s">
        <v>828</v>
      </c>
      <c r="F1" s="5" t="s">
        <v>8</v>
      </c>
      <c r="G1" s="5" t="s">
        <v>0</v>
      </c>
    </row>
    <row r="2" spans="1:7">
      <c r="A2" s="6" t="s">
        <v>829</v>
      </c>
      <c r="B2" s="6" t="s">
        <v>830</v>
      </c>
      <c r="C2" s="6" t="s">
        <v>110</v>
      </c>
      <c r="D2" s="15">
        <v>6.27</v>
      </c>
      <c r="E2" s="15">
        <v>12.6</v>
      </c>
      <c r="F2" s="16"/>
      <c r="G2" s="17" t="s">
        <v>15</v>
      </c>
    </row>
    <row r="3" spans="1:7">
      <c r="A3" s="6" t="s">
        <v>831</v>
      </c>
      <c r="B3" s="6" t="s">
        <v>832</v>
      </c>
      <c r="C3" s="6" t="s">
        <v>75</v>
      </c>
      <c r="D3" s="18">
        <v>30</v>
      </c>
      <c r="E3" s="18">
        <v>30</v>
      </c>
      <c r="F3" s="19"/>
      <c r="G3" s="20" t="s">
        <v>15</v>
      </c>
    </row>
    <row r="4" spans="1:7">
      <c r="A4" s="6" t="s">
        <v>833</v>
      </c>
      <c r="B4" s="6" t="s">
        <v>834</v>
      </c>
      <c r="C4" s="6" t="s">
        <v>110</v>
      </c>
      <c r="D4" s="15">
        <v>200</v>
      </c>
      <c r="E4" s="15">
        <v>400</v>
      </c>
      <c r="F4" s="16">
        <v>45657</v>
      </c>
      <c r="G4" s="17" t="s">
        <v>835</v>
      </c>
    </row>
    <row r="5" spans="1:7">
      <c r="A5" s="6" t="s">
        <v>836</v>
      </c>
      <c r="B5" s="6" t="s">
        <v>837</v>
      </c>
      <c r="C5" s="6" t="s">
        <v>110</v>
      </c>
      <c r="D5" s="18">
        <v>2.46</v>
      </c>
      <c r="E5" s="18">
        <v>5.04</v>
      </c>
      <c r="F5" s="19"/>
      <c r="G5" s="20" t="s">
        <v>15</v>
      </c>
    </row>
    <row r="6" spans="1:7">
      <c r="A6" s="6" t="s">
        <v>838</v>
      </c>
      <c r="B6" s="6" t="s">
        <v>839</v>
      </c>
      <c r="C6" s="6" t="s">
        <v>39</v>
      </c>
      <c r="D6" s="15">
        <v>50</v>
      </c>
      <c r="E6" s="15">
        <v>100</v>
      </c>
      <c r="F6" s="16">
        <v>45839</v>
      </c>
      <c r="G6" s="17" t="s">
        <v>835</v>
      </c>
    </row>
    <row r="7" spans="1:7">
      <c r="A7" s="6" t="s">
        <v>840</v>
      </c>
      <c r="B7" s="6" t="s">
        <v>840</v>
      </c>
      <c r="C7" s="6" t="s">
        <v>20</v>
      </c>
      <c r="D7" s="18">
        <v>50</v>
      </c>
      <c r="E7" s="18">
        <v>50</v>
      </c>
      <c r="F7" s="19">
        <v>45226</v>
      </c>
      <c r="G7" s="20" t="s">
        <v>841</v>
      </c>
    </row>
    <row r="8" spans="1:7">
      <c r="A8" s="6" t="s">
        <v>842</v>
      </c>
      <c r="B8" s="6" t="s">
        <v>843</v>
      </c>
      <c r="C8" s="6" t="s">
        <v>75</v>
      </c>
      <c r="D8" s="15">
        <v>20</v>
      </c>
      <c r="E8" s="15">
        <v>34</v>
      </c>
      <c r="F8" s="16"/>
      <c r="G8" s="17" t="s">
        <v>15</v>
      </c>
    </row>
    <row r="9" spans="1:7">
      <c r="A9" s="6" t="s">
        <v>844</v>
      </c>
      <c r="B9" s="6" t="s">
        <v>845</v>
      </c>
      <c r="C9" s="6" t="s">
        <v>20</v>
      </c>
      <c r="D9" s="18">
        <v>100.32000000000001</v>
      </c>
      <c r="E9" s="18">
        <v>200</v>
      </c>
      <c r="F9" s="19">
        <v>45138</v>
      </c>
      <c r="G9" s="20" t="s">
        <v>738</v>
      </c>
    </row>
    <row r="10" spans="1:7">
      <c r="A10" s="6" t="s">
        <v>846</v>
      </c>
      <c r="B10" s="6" t="s">
        <v>847</v>
      </c>
      <c r="C10" s="6" t="s">
        <v>39</v>
      </c>
      <c r="D10" s="15">
        <v>150</v>
      </c>
      <c r="E10" s="15">
        <v>300</v>
      </c>
      <c r="F10" s="16">
        <v>45657</v>
      </c>
      <c r="G10" s="17" t="s">
        <v>835</v>
      </c>
    </row>
    <row r="11" spans="1:7">
      <c r="A11" s="6" t="s">
        <v>848</v>
      </c>
      <c r="B11" s="6" t="s">
        <v>848</v>
      </c>
      <c r="C11" s="6" t="s">
        <v>39</v>
      </c>
      <c r="D11" s="18">
        <v>100</v>
      </c>
      <c r="E11" s="18">
        <v>200</v>
      </c>
      <c r="F11" s="19">
        <v>45291</v>
      </c>
      <c r="G11" s="20" t="s">
        <v>835</v>
      </c>
    </row>
    <row r="12" spans="1:7">
      <c r="A12" s="6" t="s">
        <v>849</v>
      </c>
      <c r="B12" s="6" t="s">
        <v>850</v>
      </c>
      <c r="C12" s="6" t="s">
        <v>110</v>
      </c>
      <c r="D12" s="15">
        <v>2.09</v>
      </c>
      <c r="E12" s="15">
        <v>4.32</v>
      </c>
      <c r="F12" s="16"/>
      <c r="G12" s="17" t="s">
        <v>15</v>
      </c>
    </row>
    <row r="13" spans="1:7">
      <c r="A13" s="6" t="s">
        <v>851</v>
      </c>
      <c r="B13" s="6" t="s">
        <v>852</v>
      </c>
      <c r="C13" s="6" t="s">
        <v>110</v>
      </c>
      <c r="D13" s="18">
        <v>30</v>
      </c>
      <c r="E13" s="18">
        <v>9</v>
      </c>
      <c r="F13" s="19"/>
      <c r="G13" s="20" t="s">
        <v>15</v>
      </c>
    </row>
    <row r="14" spans="1:7">
      <c r="A14" s="6" t="s">
        <v>853</v>
      </c>
      <c r="B14" s="6" t="s">
        <v>853</v>
      </c>
      <c r="C14" s="6" t="s">
        <v>20</v>
      </c>
      <c r="D14" s="15">
        <v>25</v>
      </c>
      <c r="E14" s="15">
        <v>50</v>
      </c>
      <c r="F14" s="16">
        <v>45169</v>
      </c>
      <c r="G14" s="17" t="s">
        <v>738</v>
      </c>
    </row>
    <row r="15" spans="1:7">
      <c r="A15" s="6" t="s">
        <v>854</v>
      </c>
      <c r="B15" s="6" t="s">
        <v>855</v>
      </c>
      <c r="C15" s="6" t="s">
        <v>20</v>
      </c>
      <c r="D15" s="18">
        <v>460</v>
      </c>
      <c r="E15" s="18">
        <v>920</v>
      </c>
      <c r="F15" s="19">
        <v>45839</v>
      </c>
      <c r="G15" s="20" t="s">
        <v>835</v>
      </c>
    </row>
    <row r="16" spans="1:7">
      <c r="A16" s="6" t="s">
        <v>856</v>
      </c>
      <c r="B16" s="6" t="s">
        <v>857</v>
      </c>
      <c r="C16" s="6" t="s">
        <v>75</v>
      </c>
      <c r="D16" s="15">
        <v>25.33</v>
      </c>
      <c r="E16" s="15">
        <v>50</v>
      </c>
      <c r="F16" s="16"/>
      <c r="G16" s="17" t="s">
        <v>15</v>
      </c>
    </row>
    <row r="17" spans="1:7">
      <c r="A17" s="6" t="s">
        <v>858</v>
      </c>
      <c r="B17" s="6" t="s">
        <v>859</v>
      </c>
      <c r="C17" s="6" t="s">
        <v>75</v>
      </c>
      <c r="D17" s="18">
        <v>290</v>
      </c>
      <c r="E17" s="18">
        <v>550</v>
      </c>
      <c r="F17" s="19">
        <v>45473</v>
      </c>
      <c r="G17" s="20" t="s">
        <v>835</v>
      </c>
    </row>
    <row r="18" spans="1:7">
      <c r="A18" s="6" t="s">
        <v>860</v>
      </c>
      <c r="B18" s="6" t="s">
        <v>861</v>
      </c>
      <c r="C18" s="6" t="s">
        <v>110</v>
      </c>
      <c r="D18" s="15">
        <v>4.41</v>
      </c>
      <c r="E18" s="15">
        <v>8.82</v>
      </c>
      <c r="F18" s="16"/>
      <c r="G18" s="17" t="s">
        <v>15</v>
      </c>
    </row>
    <row r="19" spans="1:7">
      <c r="A19" s="6" t="s">
        <v>862</v>
      </c>
      <c r="B19" s="6" t="s">
        <v>863</v>
      </c>
      <c r="C19" s="6" t="s">
        <v>75</v>
      </c>
      <c r="D19" s="18">
        <v>200.07</v>
      </c>
      <c r="E19" s="18">
        <v>150</v>
      </c>
      <c r="F19" s="19">
        <v>45107</v>
      </c>
      <c r="G19" s="20" t="s">
        <v>738</v>
      </c>
    </row>
    <row r="20" spans="1:7">
      <c r="A20" s="6" t="s">
        <v>864</v>
      </c>
      <c r="B20" s="6" t="s">
        <v>865</v>
      </c>
      <c r="C20" s="6" t="s">
        <v>110</v>
      </c>
      <c r="D20" s="15">
        <v>150</v>
      </c>
      <c r="E20" s="15">
        <v>178.3</v>
      </c>
      <c r="F20" s="16"/>
      <c r="G20" s="17" t="s">
        <v>15</v>
      </c>
    </row>
    <row r="21" spans="1:7">
      <c r="A21" s="6" t="s">
        <v>866</v>
      </c>
      <c r="B21" s="6" t="s">
        <v>867</v>
      </c>
      <c r="C21" s="6" t="s">
        <v>75</v>
      </c>
      <c r="D21" s="18">
        <v>180</v>
      </c>
      <c r="E21" s="18">
        <v>360</v>
      </c>
      <c r="F21" s="19">
        <v>45748</v>
      </c>
      <c r="G21" s="20" t="s">
        <v>835</v>
      </c>
    </row>
    <row r="22" spans="1:7">
      <c r="A22" s="6" t="s">
        <v>868</v>
      </c>
      <c r="B22" s="6" t="s">
        <v>869</v>
      </c>
      <c r="C22" s="6" t="s">
        <v>110</v>
      </c>
      <c r="D22" s="15">
        <v>25</v>
      </c>
      <c r="E22" s="15">
        <v>52</v>
      </c>
      <c r="F22" s="16"/>
      <c r="G22" s="17" t="s">
        <v>15</v>
      </c>
    </row>
    <row r="23" spans="1:7">
      <c r="A23" s="6" t="s">
        <v>870</v>
      </c>
      <c r="B23" s="6" t="s">
        <v>657</v>
      </c>
      <c r="C23" s="6" t="s">
        <v>110</v>
      </c>
      <c r="D23" s="18">
        <v>10</v>
      </c>
      <c r="E23" s="18">
        <v>10</v>
      </c>
      <c r="F23" s="19">
        <v>45473</v>
      </c>
      <c r="G23" s="20" t="s">
        <v>835</v>
      </c>
    </row>
    <row r="24" spans="1:7">
      <c r="A24" s="6" t="s">
        <v>871</v>
      </c>
      <c r="B24" s="6" t="s">
        <v>872</v>
      </c>
      <c r="C24" s="6" t="s">
        <v>20</v>
      </c>
      <c r="D24" s="15">
        <v>200</v>
      </c>
      <c r="E24" s="15">
        <v>200</v>
      </c>
      <c r="F24" s="16">
        <v>45138</v>
      </c>
      <c r="G24" s="17" t="s">
        <v>835</v>
      </c>
    </row>
    <row r="25" spans="1:7">
      <c r="A25" s="6" t="s">
        <v>873</v>
      </c>
      <c r="B25" s="6" t="s">
        <v>873</v>
      </c>
      <c r="C25" s="6" t="s">
        <v>20</v>
      </c>
      <c r="D25" s="18">
        <v>408.48</v>
      </c>
      <c r="E25" s="18">
        <v>1600</v>
      </c>
      <c r="F25" s="19">
        <v>45808</v>
      </c>
      <c r="G25" s="20" t="s">
        <v>835</v>
      </c>
    </row>
    <row r="26" spans="1:7">
      <c r="A26" s="6" t="s">
        <v>874</v>
      </c>
      <c r="B26" s="6" t="s">
        <v>875</v>
      </c>
      <c r="C26" s="6" t="s">
        <v>75</v>
      </c>
      <c r="D26" s="15">
        <v>5</v>
      </c>
      <c r="E26" s="15">
        <v>10</v>
      </c>
      <c r="F26" s="16"/>
      <c r="G26" s="17" t="s">
        <v>15</v>
      </c>
    </row>
    <row r="27" spans="1:7">
      <c r="A27" s="6" t="s">
        <v>876</v>
      </c>
      <c r="B27" s="6" t="s">
        <v>877</v>
      </c>
      <c r="C27" s="6" t="s">
        <v>20</v>
      </c>
      <c r="D27" s="18">
        <v>10</v>
      </c>
      <c r="E27" s="18">
        <v>20</v>
      </c>
      <c r="F27" s="19">
        <v>44850</v>
      </c>
      <c r="G27" s="20" t="s">
        <v>15</v>
      </c>
    </row>
    <row r="28" spans="1:7" ht="16.5">
      <c r="A28" s="2" t="s">
        <v>878</v>
      </c>
      <c r="B28" s="2" t="s">
        <v>879</v>
      </c>
      <c r="C28" s="2" t="s">
        <v>20</v>
      </c>
      <c r="D28" s="15">
        <v>27.6</v>
      </c>
      <c r="E28" s="15">
        <v>40</v>
      </c>
      <c r="F28" s="16">
        <v>46022</v>
      </c>
      <c r="G28" s="17" t="s">
        <v>835</v>
      </c>
    </row>
    <row r="29" spans="1:7" ht="16.5">
      <c r="A29" s="2" t="s">
        <v>880</v>
      </c>
      <c r="B29" s="2" t="s">
        <v>881</v>
      </c>
      <c r="C29" s="2" t="s">
        <v>75</v>
      </c>
      <c r="D29" s="18">
        <v>200</v>
      </c>
      <c r="E29" s="18">
        <v>400</v>
      </c>
      <c r="F29" s="19">
        <v>45596</v>
      </c>
      <c r="G29" s="20" t="s">
        <v>738</v>
      </c>
    </row>
    <row r="30" spans="1:7">
      <c r="A30" s="6" t="s">
        <v>882</v>
      </c>
      <c r="B30" s="6" t="s">
        <v>882</v>
      </c>
      <c r="C30" s="6" t="s">
        <v>20</v>
      </c>
      <c r="D30" s="15">
        <v>60</v>
      </c>
      <c r="E30" s="15">
        <v>120</v>
      </c>
      <c r="F30" s="16">
        <v>44985</v>
      </c>
      <c r="G30" s="17" t="s">
        <v>738</v>
      </c>
    </row>
    <row r="31" spans="1:7">
      <c r="A31" s="6" t="s">
        <v>883</v>
      </c>
      <c r="B31" s="6" t="s">
        <v>883</v>
      </c>
      <c r="C31" s="6" t="s">
        <v>20</v>
      </c>
      <c r="D31" s="18">
        <v>65</v>
      </c>
      <c r="E31" s="18">
        <v>130</v>
      </c>
      <c r="F31" s="19">
        <v>45169</v>
      </c>
      <c r="G31" s="20" t="s">
        <v>738</v>
      </c>
    </row>
    <row r="32" spans="1:7">
      <c r="A32" s="6" t="s">
        <v>884</v>
      </c>
      <c r="B32" s="6" t="s">
        <v>885</v>
      </c>
      <c r="C32" s="6" t="s">
        <v>20</v>
      </c>
      <c r="D32" s="15">
        <v>30</v>
      </c>
      <c r="E32" s="15">
        <v>38</v>
      </c>
      <c r="F32" s="16">
        <v>45291</v>
      </c>
      <c r="G32" s="17" t="s">
        <v>835</v>
      </c>
    </row>
    <row r="33" spans="1:7">
      <c r="A33" s="6" t="s">
        <v>886</v>
      </c>
      <c r="B33" s="6" t="s">
        <v>887</v>
      </c>
      <c r="C33" s="6" t="s">
        <v>39</v>
      </c>
      <c r="D33" s="18">
        <v>150</v>
      </c>
      <c r="E33" s="18">
        <v>300</v>
      </c>
      <c r="F33" s="19">
        <v>45565</v>
      </c>
      <c r="G33" s="20" t="s">
        <v>835</v>
      </c>
    </row>
    <row r="34" spans="1:7">
      <c r="A34" s="6" t="s">
        <v>888</v>
      </c>
      <c r="B34" s="6" t="s">
        <v>889</v>
      </c>
      <c r="C34" s="6" t="s">
        <v>39</v>
      </c>
      <c r="D34" s="15">
        <v>250</v>
      </c>
      <c r="E34" s="15">
        <v>500</v>
      </c>
      <c r="F34" s="16">
        <v>46023</v>
      </c>
      <c r="G34" s="17" t="s">
        <v>835</v>
      </c>
    </row>
    <row r="35" spans="1:7">
      <c r="A35" s="6" t="s">
        <v>890</v>
      </c>
      <c r="B35" s="6" t="s">
        <v>890</v>
      </c>
      <c r="C35" s="6" t="s">
        <v>110</v>
      </c>
      <c r="D35" s="18">
        <v>41.5</v>
      </c>
      <c r="E35" s="18">
        <v>84</v>
      </c>
      <c r="F35" s="19">
        <v>45294</v>
      </c>
      <c r="G35" s="20" t="s">
        <v>738</v>
      </c>
    </row>
    <row r="36" spans="1:7">
      <c r="A36" s="6" t="s">
        <v>891</v>
      </c>
      <c r="B36" s="6" t="s">
        <v>892</v>
      </c>
      <c r="C36" s="6" t="s">
        <v>110</v>
      </c>
      <c r="D36" s="15">
        <v>111</v>
      </c>
      <c r="E36" s="15">
        <v>291</v>
      </c>
      <c r="F36" s="16">
        <v>45839</v>
      </c>
      <c r="G36" s="17" t="s">
        <v>835</v>
      </c>
    </row>
    <row r="37" spans="1:7">
      <c r="A37" s="6" t="s">
        <v>893</v>
      </c>
      <c r="B37" s="6" t="s">
        <v>893</v>
      </c>
      <c r="C37" s="6" t="s">
        <v>110</v>
      </c>
      <c r="D37" s="18">
        <v>250.7</v>
      </c>
      <c r="E37" s="18">
        <v>250</v>
      </c>
      <c r="F37" s="19">
        <v>45153</v>
      </c>
      <c r="G37" s="20" t="s">
        <v>15</v>
      </c>
    </row>
    <row r="38" spans="1:7" ht="16.5">
      <c r="A38" s="2" t="s">
        <v>894</v>
      </c>
      <c r="B38" s="2" t="s">
        <v>894</v>
      </c>
      <c r="C38" s="2" t="s">
        <v>39</v>
      </c>
      <c r="D38" s="15">
        <v>154.96</v>
      </c>
      <c r="E38" s="15">
        <v>298</v>
      </c>
      <c r="F38" s="16">
        <v>45657</v>
      </c>
      <c r="G38" s="17" t="s">
        <v>835</v>
      </c>
    </row>
    <row r="39" spans="1:7" ht="16.5">
      <c r="A39" s="2" t="s">
        <v>895</v>
      </c>
      <c r="B39" s="2" t="s">
        <v>896</v>
      </c>
      <c r="C39" s="2" t="s">
        <v>75</v>
      </c>
      <c r="D39" s="18">
        <v>300</v>
      </c>
      <c r="E39" s="18">
        <v>450</v>
      </c>
      <c r="F39" s="19"/>
      <c r="G39" s="20" t="s">
        <v>15</v>
      </c>
    </row>
    <row r="40" spans="1:7">
      <c r="A40" s="6" t="s">
        <v>897</v>
      </c>
      <c r="B40" s="6" t="s">
        <v>898</v>
      </c>
      <c r="C40" s="6" t="s">
        <v>20</v>
      </c>
      <c r="D40" s="15">
        <v>50</v>
      </c>
      <c r="E40" s="15">
        <v>75</v>
      </c>
      <c r="F40" s="16"/>
      <c r="G40" s="17" t="s">
        <v>15</v>
      </c>
    </row>
    <row r="41" spans="1:7">
      <c r="A41" s="6" t="s">
        <v>899</v>
      </c>
      <c r="B41" s="6" t="s">
        <v>900</v>
      </c>
      <c r="C41" s="6" t="s">
        <v>39</v>
      </c>
      <c r="D41" s="18">
        <v>100</v>
      </c>
      <c r="E41" s="18">
        <v>150</v>
      </c>
      <c r="F41" s="19"/>
      <c r="G41" s="20" t="s">
        <v>15</v>
      </c>
    </row>
    <row r="42" spans="1:7">
      <c r="A42" s="6" t="s">
        <v>901</v>
      </c>
      <c r="B42" s="6" t="s">
        <v>902</v>
      </c>
      <c r="C42" s="6" t="s">
        <v>20</v>
      </c>
      <c r="D42" s="15">
        <v>850.17599999999993</v>
      </c>
      <c r="E42" s="15">
        <v>1679</v>
      </c>
      <c r="F42" s="16">
        <v>45742</v>
      </c>
      <c r="G42" s="17" t="s">
        <v>841</v>
      </c>
    </row>
    <row r="43" spans="1:7">
      <c r="A43" s="6" t="s">
        <v>903</v>
      </c>
      <c r="B43" s="6" t="s">
        <v>904</v>
      </c>
      <c r="C43" s="6" t="s">
        <v>39</v>
      </c>
      <c r="D43" s="18">
        <v>259.2</v>
      </c>
      <c r="E43" s="18">
        <v>400</v>
      </c>
      <c r="F43" s="19">
        <v>45504</v>
      </c>
      <c r="G43" s="20" t="s">
        <v>835</v>
      </c>
    </row>
    <row r="44" spans="1:7" ht="16.5">
      <c r="A44" s="2" t="s">
        <v>905</v>
      </c>
      <c r="B44" s="2" t="s">
        <v>906</v>
      </c>
      <c r="C44" s="2" t="s">
        <v>75</v>
      </c>
      <c r="D44" s="15">
        <v>350</v>
      </c>
      <c r="E44" s="15">
        <v>1400</v>
      </c>
      <c r="F44" s="16">
        <v>46387</v>
      </c>
      <c r="G44" s="17" t="s">
        <v>835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5829-6C49-411C-B60A-99B8CB59D758}">
  <dimension ref="A1:D18"/>
  <sheetViews>
    <sheetView workbookViewId="0">
      <selection activeCell="D1" sqref="D1"/>
    </sheetView>
  </sheetViews>
  <sheetFormatPr defaultRowHeight="15"/>
  <cols>
    <col min="1" max="1" width="22.7109375" bestFit="1" customWidth="1"/>
    <col min="2" max="2" width="12.140625" bestFit="1" customWidth="1"/>
    <col min="3" max="3" width="25.28515625" bestFit="1" customWidth="1"/>
  </cols>
  <sheetData>
    <row r="1" spans="1:4" ht="45.75">
      <c r="A1" s="5" t="s">
        <v>907</v>
      </c>
      <c r="B1" s="5" t="s">
        <v>908</v>
      </c>
      <c r="C1" s="5" t="s">
        <v>793</v>
      </c>
      <c r="D1" s="5" t="s">
        <v>909</v>
      </c>
    </row>
    <row r="2" spans="1:4">
      <c r="A2" s="6" t="s">
        <v>814</v>
      </c>
      <c r="B2" s="6" t="s">
        <v>92</v>
      </c>
      <c r="C2" s="6" t="s">
        <v>797</v>
      </c>
      <c r="D2" s="3">
        <v>4</v>
      </c>
    </row>
    <row r="3" spans="1:4">
      <c r="A3" s="6" t="s">
        <v>814</v>
      </c>
      <c r="B3" s="6" t="s">
        <v>93</v>
      </c>
      <c r="C3" s="6" t="s">
        <v>797</v>
      </c>
      <c r="D3" s="4">
        <v>4</v>
      </c>
    </row>
    <row r="4" spans="1:4">
      <c r="A4" s="6" t="s">
        <v>95</v>
      </c>
      <c r="B4" s="6" t="s">
        <v>96</v>
      </c>
      <c r="C4" s="6" t="s">
        <v>797</v>
      </c>
      <c r="D4" s="3">
        <v>4</v>
      </c>
    </row>
    <row r="5" spans="1:4">
      <c r="A5" s="6" t="s">
        <v>95</v>
      </c>
      <c r="B5" s="6" t="s">
        <v>97</v>
      </c>
      <c r="C5" s="6" t="s">
        <v>797</v>
      </c>
      <c r="D5" s="4">
        <v>4</v>
      </c>
    </row>
    <row r="6" spans="1:4">
      <c r="A6" s="6" t="s">
        <v>95</v>
      </c>
      <c r="B6" s="6" t="s">
        <v>98</v>
      </c>
      <c r="C6" s="6" t="s">
        <v>797</v>
      </c>
      <c r="D6" s="3">
        <v>4</v>
      </c>
    </row>
    <row r="7" spans="1:4">
      <c r="A7" s="6" t="s">
        <v>250</v>
      </c>
      <c r="B7" s="6" t="s">
        <v>251</v>
      </c>
      <c r="C7" s="6" t="s">
        <v>245</v>
      </c>
      <c r="D7" s="4">
        <v>4</v>
      </c>
    </row>
    <row r="8" spans="1:4">
      <c r="A8" s="6" t="s">
        <v>108</v>
      </c>
      <c r="B8" s="6" t="s">
        <v>109</v>
      </c>
      <c r="C8" s="6" t="s">
        <v>797</v>
      </c>
      <c r="D8" s="3">
        <v>4</v>
      </c>
    </row>
    <row r="9" spans="1:4">
      <c r="A9" s="6" t="s">
        <v>113</v>
      </c>
      <c r="B9" s="6" t="s">
        <v>114</v>
      </c>
      <c r="C9" s="6" t="s">
        <v>797</v>
      </c>
      <c r="D9" s="4">
        <v>4</v>
      </c>
    </row>
    <row r="10" spans="1:4">
      <c r="A10" s="6" t="s">
        <v>113</v>
      </c>
      <c r="B10" s="6" t="s">
        <v>115</v>
      </c>
      <c r="C10" s="6" t="s">
        <v>797</v>
      </c>
      <c r="D10" s="3">
        <v>4</v>
      </c>
    </row>
    <row r="11" spans="1:4">
      <c r="A11" s="6" t="s">
        <v>100</v>
      </c>
      <c r="B11" s="6" t="s">
        <v>101</v>
      </c>
      <c r="C11" s="6" t="s">
        <v>88</v>
      </c>
      <c r="D11" s="4">
        <v>4</v>
      </c>
    </row>
    <row r="12" spans="1:4">
      <c r="A12" s="6" t="s">
        <v>87</v>
      </c>
      <c r="B12" s="6" t="s">
        <v>90</v>
      </c>
      <c r="C12" s="6" t="s">
        <v>88</v>
      </c>
      <c r="D12" s="3">
        <v>4</v>
      </c>
    </row>
    <row r="13" spans="1:4">
      <c r="A13" s="6" t="s">
        <v>244</v>
      </c>
      <c r="B13" s="6" t="s">
        <v>246</v>
      </c>
      <c r="C13" s="6" t="s">
        <v>245</v>
      </c>
      <c r="D13" s="4">
        <v>4</v>
      </c>
    </row>
    <row r="14" spans="1:4">
      <c r="A14" s="6" t="s">
        <v>244</v>
      </c>
      <c r="B14" s="6" t="s">
        <v>247</v>
      </c>
      <c r="C14" s="6" t="s">
        <v>245</v>
      </c>
      <c r="D14" s="3">
        <v>4</v>
      </c>
    </row>
    <row r="15" spans="1:4">
      <c r="A15" s="6" t="s">
        <v>244</v>
      </c>
      <c r="B15" s="6" t="s">
        <v>248</v>
      </c>
      <c r="C15" s="6" t="s">
        <v>245</v>
      </c>
      <c r="D15" s="4">
        <v>4</v>
      </c>
    </row>
    <row r="16" spans="1:4">
      <c r="A16" s="6" t="s">
        <v>244</v>
      </c>
      <c r="B16" s="6" t="s">
        <v>249</v>
      </c>
      <c r="C16" s="6" t="s">
        <v>245</v>
      </c>
      <c r="D16" s="3">
        <v>4</v>
      </c>
    </row>
    <row r="17" spans="1:4">
      <c r="A17" s="6" t="s">
        <v>815</v>
      </c>
      <c r="B17" s="6" t="s">
        <v>118</v>
      </c>
      <c r="C17" s="6" t="s">
        <v>797</v>
      </c>
      <c r="D17" s="4">
        <v>4</v>
      </c>
    </row>
    <row r="18" spans="1:4">
      <c r="A18" s="6" t="s">
        <v>102</v>
      </c>
      <c r="B18" s="6" t="s">
        <v>103</v>
      </c>
      <c r="C18" s="6" t="s">
        <v>797</v>
      </c>
      <c r="D18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2024-12-03T09:13:55Z</dcterms:created>
  <dcterms:modified xsi:type="dcterms:W3CDTF">2024-12-21T04:36:03Z</dcterms:modified>
  <cp:category/>
  <cp:contentStatus/>
</cp:coreProperties>
</file>