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5D7573C-8FC6-42E2-9C38-0E6610E9FA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/>
  <c r="B19" i="1"/>
  <c r="B16" i="1"/>
  <c r="B13" i="1"/>
  <c r="B5" i="1"/>
  <c r="B23" i="1" l="1"/>
  <c r="B22" i="1" s="1"/>
  <c r="B24" i="1" s="1"/>
</calcChain>
</file>

<file path=xl/sharedStrings.xml><?xml version="1.0" encoding="utf-8"?>
<sst xmlns="http://schemas.openxmlformats.org/spreadsheetml/2006/main" count="28" uniqueCount="28">
  <si>
    <t>Mhz</t>
  </si>
  <si>
    <t>f_tdc</t>
  </si>
  <si>
    <t>mode: 01_ default</t>
  </si>
  <si>
    <t>CALIBRATION2_PERIODS</t>
  </si>
  <si>
    <t>normLSB</t>
  </si>
  <si>
    <t>calCount</t>
  </si>
  <si>
    <t>CLOCKperiod</t>
  </si>
  <si>
    <t>CALIBRATION1</t>
  </si>
  <si>
    <t>CALIBRATION2</t>
  </si>
  <si>
    <t>TIME1</t>
  </si>
  <si>
    <t>TIME2</t>
  </si>
  <si>
    <t>CLOCK_COUNT1</t>
  </si>
  <si>
    <t>CLOCK_COUNT1_H</t>
  </si>
  <si>
    <t>CLOCK_COUNT1_L</t>
  </si>
  <si>
    <t>TIME1_H</t>
  </si>
  <si>
    <t>TIME1_L</t>
  </si>
  <si>
    <t>TIME2_H</t>
  </si>
  <si>
    <t>TIME2_L</t>
  </si>
  <si>
    <t>CALIBRATION1_H</t>
  </si>
  <si>
    <t>CALIBRATION1_L</t>
  </si>
  <si>
    <t>CALIBRATION2_H</t>
  </si>
  <si>
    <t>CALIBRATION2_L</t>
  </si>
  <si>
    <t>TOF1</t>
  </si>
  <si>
    <t>CONFIG1</t>
  </si>
  <si>
    <t>CONFIG2</t>
  </si>
  <si>
    <t>0x03</t>
  </si>
  <si>
    <t>config1, mode 2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</si>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</sst>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MT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wrapText="1"/>
    </xf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4"/>
  <sheetViews>
    <sheetView tabSelected="1" workbookViewId="0">
      <selection activeCell="C4" sqref="C4"/>
    </sheetView>
  </sheetViews>
  <sheetFormatPr defaultRowHeight="15"/>
  <cols>
    <col min="1" max="1" width="22.85546875" style="1" bestFit="1" customWidth="1"/>
    <col min="2" max="2" width="29.85546875" customWidth="1"/>
    <col min="3" max="3" width="31.85546875" customWidth="1"/>
  </cols>
  <sheetData>
    <row r="2" spans="1:3">
      <c r="A2" s="6" t="s">
        <v>1</v>
      </c>
      <c r="B2" s="7">
        <v>8</v>
      </c>
      <c r="C2" t="s">
        <v>0</v>
      </c>
    </row>
    <row r="3" spans="1:3">
      <c r="A3" s="6" t="s">
        <v>23</v>
      </c>
      <c r="B3" s="7" t="s">
        <v>25</v>
      </c>
      <c r="C3" t="s">
        <v>26</v>
      </c>
    </row>
    <row r="4" spans="1:3">
      <c r="A4" s="6" t="s">
        <v>24</v>
      </c>
      <c r="B4" s="7" t="s">
        <v>27</v>
      </c>
    </row>
    <row r="5" spans="1:3">
      <c r="A5" s="8" t="s">
        <v>6</v>
      </c>
      <c r="B5" s="9">
        <f>1/(8*10000000)</f>
        <v>1.2499999999999999E-8</v>
      </c>
    </row>
    <row r="6" spans="1:3">
      <c r="A6" s="8" t="s">
        <v>7</v>
      </c>
      <c r="B6" s="9">
        <f>B7*255+B8</f>
        <v>2237</v>
      </c>
    </row>
    <row r="7" spans="1:3">
      <c r="A7" s="2" t="s">
        <v>18</v>
      </c>
      <c r="B7" s="3">
        <v>8</v>
      </c>
    </row>
    <row r="8" spans="1:3">
      <c r="A8" s="2" t="s">
        <v>19</v>
      </c>
      <c r="B8" s="3">
        <v>197</v>
      </c>
    </row>
    <row r="9" spans="1:3">
      <c r="A9" s="8" t="s">
        <v>8</v>
      </c>
      <c r="B9" s="9">
        <f>255*B10+B11</f>
        <v>22296</v>
      </c>
    </row>
    <row r="10" spans="1:3">
      <c r="A10" s="2" t="s">
        <v>20</v>
      </c>
      <c r="B10" s="3">
        <v>87</v>
      </c>
    </row>
    <row r="11" spans="1:3">
      <c r="A11" s="2" t="s">
        <v>21</v>
      </c>
      <c r="B11" s="3">
        <v>111</v>
      </c>
    </row>
    <row r="12" spans="1:3">
      <c r="A12" s="14" t="s">
        <v>3</v>
      </c>
      <c r="B12" s="7">
        <v>10</v>
      </c>
      <c r="C12" s="7" t="s">
        <v>2</v>
      </c>
    </row>
    <row r="13" spans="1:3">
      <c r="A13" s="10" t="s">
        <v>9</v>
      </c>
      <c r="B13" s="9">
        <f>B14*255+B15</f>
        <v>212</v>
      </c>
    </row>
    <row r="14" spans="1:3">
      <c r="A14" s="4" t="s">
        <v>14</v>
      </c>
      <c r="B14" s="3">
        <v>0</v>
      </c>
    </row>
    <row r="15" spans="1:3">
      <c r="A15" s="4" t="s">
        <v>15</v>
      </c>
      <c r="B15" s="3">
        <v>212</v>
      </c>
    </row>
    <row r="16" spans="1:3">
      <c r="A16" s="10" t="s">
        <v>10</v>
      </c>
      <c r="B16" s="9">
        <f>B17*255+B18</f>
        <v>1977</v>
      </c>
    </row>
    <row r="17" spans="1:2">
      <c r="A17" s="4" t="s">
        <v>16</v>
      </c>
      <c r="B17" s="3">
        <v>7</v>
      </c>
    </row>
    <row r="18" spans="1:2">
      <c r="A18" s="4" t="s">
        <v>17</v>
      </c>
      <c r="B18" s="3">
        <v>192</v>
      </c>
    </row>
    <row r="19" spans="1:2">
      <c r="A19" s="11" t="s">
        <v>11</v>
      </c>
      <c r="B19" s="9">
        <f>B20*255+B21</f>
        <v>459</v>
      </c>
    </row>
    <row r="20" spans="1:2">
      <c r="A20" s="5" t="s">
        <v>12</v>
      </c>
      <c r="B20" s="3">
        <v>1</v>
      </c>
    </row>
    <row r="21" spans="1:2">
      <c r="A21" s="5" t="s">
        <v>13</v>
      </c>
      <c r="B21" s="3">
        <v>204</v>
      </c>
    </row>
    <row r="22" spans="1:2">
      <c r="A22" s="8" t="s">
        <v>4</v>
      </c>
      <c r="B22" s="9">
        <f>B5/B23</f>
        <v>5.6084550575801382E-12</v>
      </c>
    </row>
    <row r="23" spans="1:2">
      <c r="A23" s="8" t="s">
        <v>5</v>
      </c>
      <c r="B23" s="9">
        <f>(B9-B6)/(B12-1)</f>
        <v>2228.7777777777778</v>
      </c>
    </row>
    <row r="24" spans="1:2">
      <c r="A24" s="12" t="s">
        <v>22</v>
      </c>
      <c r="B24" s="13">
        <f>(B13*B22+B19*B5-B16*B22)*10000000</f>
        <v>57.276010768233711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Duong Nguyen</dc:creator>
  <cp:lastModifiedBy>Viet Duong Nguyen</cp:lastModifiedBy>
  <dcterms:created xsi:type="dcterms:W3CDTF">2015-06-05T18:17:20Z</dcterms:created>
  <dcterms:modified xsi:type="dcterms:W3CDTF">2024-04-01T03:39:45Z</dcterms:modified>
</cp:coreProperties>
</file>