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 (ASU)\Fatigue\Random loading fatigue failure (high cycle)\AL7075-T6\"/>
    </mc:Choice>
  </mc:AlternateContent>
  <xr:revisionPtr revIDLastSave="0" documentId="13_ncr:1_{138B8F77-7C70-4CA2-B0C7-CCEA2693704E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11" i="2"/>
  <c r="K12" i="2"/>
  <c r="K13" i="2"/>
  <c r="K14" i="2"/>
  <c r="K15" i="2"/>
  <c r="K16" i="2"/>
  <c r="K17" i="2"/>
  <c r="K18" i="2"/>
  <c r="K5" i="2"/>
  <c r="D10" i="2"/>
  <c r="D11" i="2"/>
  <c r="D12" i="2"/>
  <c r="D13" i="2"/>
  <c r="D14" i="2"/>
  <c r="D15" i="2"/>
  <c r="D16" i="2"/>
  <c r="D17" i="2"/>
  <c r="D18" i="2"/>
  <c r="D9" i="2"/>
  <c r="P5" i="1" l="1"/>
  <c r="P3" i="1"/>
  <c r="P4" i="1"/>
  <c r="P6" i="1"/>
  <c r="P8" i="1"/>
  <c r="P9" i="1"/>
  <c r="P10" i="1"/>
  <c r="P11" i="1"/>
  <c r="P12" i="1"/>
  <c r="P13" i="1"/>
  <c r="P2" i="1"/>
  <c r="N6" i="1" l="1"/>
  <c r="N12" i="1" l="1"/>
  <c r="N13" i="1"/>
  <c r="N9" i="1"/>
  <c r="N10" i="1"/>
  <c r="N11" i="1"/>
  <c r="N8" i="1" l="1"/>
  <c r="N4" i="1" l="1"/>
  <c r="N3" i="1" l="1"/>
  <c r="N5" i="1"/>
  <c r="N2" i="1"/>
  <c r="M18" i="2" l="1"/>
  <c r="F18" i="2"/>
  <c r="M17" i="2"/>
  <c r="F17" i="2"/>
  <c r="M16" i="2"/>
  <c r="F16" i="2"/>
  <c r="M15" i="2"/>
  <c r="F15" i="2"/>
  <c r="M14" i="2"/>
  <c r="F14" i="2"/>
  <c r="M13" i="2"/>
  <c r="F13" i="2"/>
  <c r="M12" i="2"/>
  <c r="F12" i="2"/>
  <c r="M11" i="2"/>
  <c r="F11" i="2"/>
  <c r="M10" i="2"/>
  <c r="F10" i="2"/>
  <c r="M9" i="2"/>
  <c r="F9" i="2"/>
  <c r="M8" i="2"/>
  <c r="M7" i="2"/>
  <c r="M6" i="2"/>
  <c r="M5" i="2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27" i="1"/>
  <c r="H26" i="1"/>
  <c r="H25" i="1"/>
  <c r="H24" i="1"/>
  <c r="H23" i="1"/>
  <c r="H22" i="1"/>
  <c r="H21" i="1"/>
  <c r="H19" i="1"/>
  <c r="H18" i="1"/>
  <c r="H17" i="1"/>
  <c r="H16" i="1"/>
  <c r="H15" i="1"/>
  <c r="H14" i="1"/>
  <c r="H13" i="1"/>
  <c r="H12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<sst xmlns="http://schemas.openxmlformats.org/spreadsheetml/2006/main" count="35" uniqueCount="27">
  <si>
    <t>uni</t>
  </si>
  <si>
    <t>sigma</t>
  </si>
  <si>
    <t>tau</t>
  </si>
  <si>
    <t>sig_mean</t>
  </si>
  <si>
    <t>tau_mean</t>
  </si>
  <si>
    <t>phy</t>
  </si>
  <si>
    <t>Nf</t>
  </si>
  <si>
    <t>logN</t>
  </si>
  <si>
    <t>pure shear</t>
  </si>
  <si>
    <t>proportional_350K</t>
  </si>
  <si>
    <t>experiment</t>
  </si>
  <si>
    <t>non_proportional</t>
  </si>
  <si>
    <t>proportional_350k_edit</t>
  </si>
  <si>
    <t>felix450</t>
  </si>
  <si>
    <t>felix450_edited</t>
  </si>
  <si>
    <t>linear489</t>
  </si>
  <si>
    <t>linear489_edited</t>
  </si>
  <si>
    <t>non_proportional_edited</t>
  </si>
  <si>
    <t>predicted from TDA</t>
  </si>
  <si>
    <t>predicted from TDA(log)</t>
  </si>
  <si>
    <t>multiaxial</t>
  </si>
  <si>
    <t>uniaxial</t>
  </si>
  <si>
    <t>experiment(log)</t>
  </si>
  <si>
    <t>predict(log)</t>
  </si>
  <si>
    <t>epsilon</t>
  </si>
  <si>
    <t>energy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</si>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</sst>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A5A5A5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D7D31"/>
      <rgbColor rgb="FF595959"/>
      <rgbColor rgb="FF8B8B8B"/>
      <rgbColor rgb="FF003366"/>
      <rgbColor rgb="FF5B9BD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/>
            </a:pPr>
            <a:r>
              <a:rPr lang="en-US"/>
              <a:t>Fatigue life comparison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234125965297539"/>
          <c:y val="8.2488764246934881E-2"/>
          <c:w val="0.61381009001856701"/>
          <c:h val="0.80341297235105891"/>
        </c:manualLayout>
      </c:layout>
      <c:scatterChart>
        <c:scatterStyle val="lineMarker"/>
        <c:varyColors val="0"/>
        <c:ser>
          <c:idx val="0"/>
          <c:order val="0"/>
          <c:tx>
            <c:v>Constant Uniaxial</c:v>
          </c:tx>
          <c:spPr>
            <a:ln w="19080">
              <a:noFill/>
            </a:ln>
          </c:spPr>
          <c:marker>
            <c:symbol val="circle"/>
            <c:size val="10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Sheet1!$H$2:$H$11</c:f>
              <c:numCache>
                <c:formatCode>General</c:formatCode>
                <c:ptCount val="10"/>
                <c:pt idx="0">
                  <c:v>2.9623693356700209</c:v>
                </c:pt>
                <c:pt idx="1">
                  <c:v>3.4875625602563782</c:v>
                </c:pt>
                <c:pt idx="2">
                  <c:v>3.8539414458804901</c:v>
                </c:pt>
                <c:pt idx="3">
                  <c:v>3.9596137110710439</c:v>
                </c:pt>
                <c:pt idx="4">
                  <c:v>4.4315406629154257</c:v>
                </c:pt>
                <c:pt idx="5">
                  <c:v>4.9968923884967626</c:v>
                </c:pt>
                <c:pt idx="6">
                  <c:v>5.9636400476698306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3.0346823984684099</c:v>
                </c:pt>
                <c:pt idx="1">
                  <c:v>3.5020911634135099</c:v>
                </c:pt>
                <c:pt idx="2">
                  <c:v>3.8692079662759999</c:v>
                </c:pt>
                <c:pt idx="3">
                  <c:v>3.7745209934039101</c:v>
                </c:pt>
                <c:pt idx="4">
                  <c:v>4.3385255553498503</c:v>
                </c:pt>
                <c:pt idx="5">
                  <c:v>5.1128279810122601</c:v>
                </c:pt>
                <c:pt idx="6">
                  <c:v>5.8473600235856704</c:v>
                </c:pt>
                <c:pt idx="7">
                  <c:v>7.2405775045335297</c:v>
                </c:pt>
                <c:pt idx="8">
                  <c:v>5.5485367408866901</c:v>
                </c:pt>
                <c:pt idx="9">
                  <c:v>5.6421067706914503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0C-4FBD-9339-9DA98C3E3F3F}"/>
            </c:ext>
          </c:extLst>
        </c:ser>
        <c:ser>
          <c:idx val="1"/>
          <c:order val="1"/>
          <c:tx>
            <c:v>Constant torsional</c:v>
          </c:tx>
          <c:spPr>
            <a:ln w="25560">
              <a:noFill/>
            </a:ln>
          </c:spPr>
          <c:marker>
            <c:symbol val="circle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Sheet1!$H$31:$H$44</c:f>
              <c:numCache>
                <c:formatCode>General</c:formatCode>
                <c:ptCount val="14"/>
                <c:pt idx="0">
                  <c:v>3.2569581525609319</c:v>
                </c:pt>
                <c:pt idx="1">
                  <c:v>3.5486350598147514</c:v>
                </c:pt>
                <c:pt idx="2">
                  <c:v>3.632558514532672</c:v>
                </c:pt>
                <c:pt idx="3">
                  <c:v>4.275126999458112</c:v>
                </c:pt>
                <c:pt idx="4">
                  <c:v>4.3068751736446371</c:v>
                </c:pt>
                <c:pt idx="5">
                  <c:v>5.2505785640413718</c:v>
                </c:pt>
                <c:pt idx="6">
                  <c:v>5.4887537158205149</c:v>
                </c:pt>
                <c:pt idx="7">
                  <c:v>5.5169529419052621</c:v>
                </c:pt>
                <c:pt idx="8">
                  <c:v>5.6060920974708806</c:v>
                </c:pt>
                <c:pt idx="9">
                  <c:v>5.6319609613680708</c:v>
                </c:pt>
                <c:pt idx="10">
                  <c:v>5.9062181006248666</c:v>
                </c:pt>
                <c:pt idx="11">
                  <c:v>5.9607299449784747</c:v>
                </c:pt>
                <c:pt idx="12">
                  <c:v>6.0022442709341259</c:v>
                </c:pt>
                <c:pt idx="13">
                  <c:v>6.5874458185754827</c:v>
                </c:pt>
              </c:numCache>
            </c:numRef>
          </c:xVal>
          <c:yVal>
            <c:numRef>
              <c:f>Sheet1!$I$31:$I$44</c:f>
              <c:numCache>
                <c:formatCode>General</c:formatCode>
                <c:ptCount val="14"/>
                <c:pt idx="0">
                  <c:v>3.3752234795550802</c:v>
                </c:pt>
                <c:pt idx="1">
                  <c:v>3.7234790786335901</c:v>
                </c:pt>
                <c:pt idx="2">
                  <c:v>3.6887197171937198</c:v>
                </c:pt>
                <c:pt idx="3">
                  <c:v>4.3522729478626401</c:v>
                </c:pt>
                <c:pt idx="4">
                  <c:v>4.1190659247095196</c:v>
                </c:pt>
                <c:pt idx="5">
                  <c:v>4.5704826424389502</c:v>
                </c:pt>
                <c:pt idx="6">
                  <c:v>5.0166895376439999</c:v>
                </c:pt>
                <c:pt idx="7">
                  <c:v>4.5404893590383404</c:v>
                </c:pt>
                <c:pt idx="8">
                  <c:v>5.8450831989266501</c:v>
                </c:pt>
                <c:pt idx="9">
                  <c:v>5.5358437687584097</c:v>
                </c:pt>
                <c:pt idx="10">
                  <c:v>6.82108893800467</c:v>
                </c:pt>
                <c:pt idx="11">
                  <c:v>6.2571191409490696</c:v>
                </c:pt>
                <c:pt idx="12">
                  <c:v>6.20918866210289</c:v>
                </c:pt>
                <c:pt idx="13">
                  <c:v>7.30509161622882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0C-4FBD-9339-9DA98C3E3F3F}"/>
            </c:ext>
          </c:extLst>
        </c:ser>
        <c:ser>
          <c:idx val="2"/>
          <c:order val="2"/>
          <c:tx>
            <c:v>Nonproportional multiaxial constant</c:v>
          </c:tx>
          <c:spPr>
            <a:ln w="25560">
              <a:noFill/>
            </a:ln>
          </c:spPr>
          <c:marker>
            <c:symbol val="x"/>
            <c:size val="10"/>
            <c:spPr>
              <a:noFill/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Sheet1!$H$54:$H$61</c:f>
              <c:numCache>
                <c:formatCode>General</c:formatCode>
                <c:ptCount val="8"/>
                <c:pt idx="0">
                  <c:v>3.2938043599193367</c:v>
                </c:pt>
                <c:pt idx="1">
                  <c:v>3.9625587357959637</c:v>
                </c:pt>
                <c:pt idx="2">
                  <c:v>4.7722776881595861</c:v>
                </c:pt>
                <c:pt idx="3">
                  <c:v>5.1355969232342904</c:v>
                </c:pt>
                <c:pt idx="4">
                  <c:v>4.6580113966571126</c:v>
                </c:pt>
                <c:pt idx="5">
                  <c:v>5.821269128062859</c:v>
                </c:pt>
                <c:pt idx="6">
                  <c:v>6.0077477780007396</c:v>
                </c:pt>
                <c:pt idx="7">
                  <c:v>6.013338692780299</c:v>
                </c:pt>
              </c:numCache>
            </c:numRef>
          </c:xVal>
          <c:yVal>
            <c:numRef>
              <c:f>Sheet1!$I$54:$I$61</c:f>
              <c:numCache>
                <c:formatCode>General</c:formatCode>
                <c:ptCount val="8"/>
                <c:pt idx="0">
                  <c:v>3.3254653078886398</c:v>
                </c:pt>
                <c:pt idx="1">
                  <c:v>3.7269319420718299</c:v>
                </c:pt>
                <c:pt idx="2">
                  <c:v>4.4620376703111004</c:v>
                </c:pt>
                <c:pt idx="3">
                  <c:v>5.7176109274887503</c:v>
                </c:pt>
                <c:pt idx="4">
                  <c:v>4.9954730156593996</c:v>
                </c:pt>
                <c:pt idx="5">
                  <c:v>5.9337258002156101</c:v>
                </c:pt>
                <c:pt idx="6">
                  <c:v>6.7972227563838796</c:v>
                </c:pt>
                <c:pt idx="7">
                  <c:v>6.5873448823098899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0C-4FBD-9339-9DA98C3E3F3F}"/>
            </c:ext>
          </c:extLst>
        </c:ser>
        <c:ser>
          <c:idx val="3"/>
          <c:order val="3"/>
          <c:spPr>
            <a:ln w="25560">
              <a:noFill/>
            </a:ln>
          </c:spPr>
          <c:marker>
            <c:symbol val="circle"/>
            <c:size val="5"/>
            <c:spPr>
              <a:noFill/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linear"/>
            <c:dispRSqr val="0"/>
            <c:dispEq val="0"/>
          </c:trendline>
          <c:xVal>
            <c:numRef>
              <c:f>Sheet1!$AA$1:$AA$7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Sheet1!$AB$1:$AB$7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0C-4FBD-9339-9DA98C3E3F3F}"/>
            </c:ext>
          </c:extLst>
        </c:ser>
        <c:ser>
          <c:idx val="4"/>
          <c:order val="4"/>
          <c:spPr>
            <a:ln w="25560">
              <a:noFill/>
            </a:ln>
          </c:spPr>
          <c:marker>
            <c:symbol val="circle"/>
            <c:size val="5"/>
            <c:spPr>
              <a:noFill/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linear"/>
            <c:dispRSqr val="0"/>
            <c:dispEq val="0"/>
          </c:trendline>
          <c:xVal>
            <c:numRef>
              <c:f>Sheet1!$AA$1:$AA$7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Sheet1!$AC$1:$AC$7</c:f>
              <c:numCache>
                <c:formatCode>General</c:formatCode>
                <c:ptCount val="7"/>
                <c:pt idx="0">
                  <c:v>0.30103000000000002</c:v>
                </c:pt>
                <c:pt idx="1">
                  <c:v>2.3010299956639799</c:v>
                </c:pt>
                <c:pt idx="2">
                  <c:v>3.3010299956639799</c:v>
                </c:pt>
                <c:pt idx="3">
                  <c:v>4.3010299956639804</c:v>
                </c:pt>
                <c:pt idx="4">
                  <c:v>5.3010299956639804</c:v>
                </c:pt>
                <c:pt idx="5">
                  <c:v>6.3010299956639804</c:v>
                </c:pt>
                <c:pt idx="6">
                  <c:v>7.3010299956639804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0C-4FBD-9339-9DA98C3E3F3F}"/>
            </c:ext>
          </c:extLst>
        </c:ser>
        <c:ser>
          <c:idx val="5"/>
          <c:order val="5"/>
          <c:spPr>
            <a:ln w="25560">
              <a:noFill/>
            </a:ln>
          </c:spPr>
          <c:marker>
            <c:symbol val="circle"/>
            <c:size val="5"/>
            <c:spPr>
              <a:noFill/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000000"/>
                </a:solidFill>
                <a:round/>
              </a:ln>
            </c:spPr>
            <c:trendlineType val="linear"/>
            <c:dispRSqr val="0"/>
            <c:dispEq val="0"/>
          </c:trendline>
          <c:xVal>
            <c:numRef>
              <c:f>Sheet1!$AA$1:$AA$7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Sheet1!$AD$1:$AD$7</c:f>
              <c:numCache>
                <c:formatCode>General</c:formatCode>
                <c:ptCount val="7"/>
                <c:pt idx="0">
                  <c:v>-0.30103000000000002</c:v>
                </c:pt>
                <c:pt idx="1">
                  <c:v>1.6989700043360201</c:v>
                </c:pt>
                <c:pt idx="2">
                  <c:v>2.6989700043360201</c:v>
                </c:pt>
                <c:pt idx="3">
                  <c:v>3.6989700043360201</c:v>
                </c:pt>
                <c:pt idx="4">
                  <c:v>4.6989700043360196</c:v>
                </c:pt>
                <c:pt idx="5">
                  <c:v>5.6989700043360196</c:v>
                </c:pt>
                <c:pt idx="6">
                  <c:v>6.6989700043360196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B0C-4FBD-9339-9DA98C3E3F3F}"/>
            </c:ext>
          </c:extLst>
        </c:ser>
        <c:ser>
          <c:idx val="6"/>
          <c:order val="6"/>
          <c:tx>
            <c:v>Constant uniaxial with mean stress</c:v>
          </c:tx>
          <c:spPr>
            <a:ln w="19050">
              <a:noFill/>
            </a:ln>
          </c:spPr>
          <c:marker>
            <c:symbol val="star"/>
            <c:size val="10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Sheet1!$H$12:$H$30</c:f>
              <c:numCache>
                <c:formatCode>General</c:formatCode>
                <c:ptCount val="19"/>
                <c:pt idx="0">
                  <c:v>3.7222224639697301</c:v>
                </c:pt>
                <c:pt idx="1">
                  <c:v>3.7884512070234555</c:v>
                </c:pt>
                <c:pt idx="2">
                  <c:v>4.0894812026874368</c:v>
                </c:pt>
                <c:pt idx="3">
                  <c:v>4.2524889444849885</c:v>
                </c:pt>
                <c:pt idx="4">
                  <c:v>4.543521730675292</c:v>
                </c:pt>
                <c:pt idx="5">
                  <c:v>4.7378285058957843</c:v>
                </c:pt>
                <c:pt idx="6">
                  <c:v>5.3206384845690007</c:v>
                </c:pt>
                <c:pt idx="7">
                  <c:v>6.0317585866313008</c:v>
                </c:pt>
                <c:pt idx="9">
                  <c:v>4.8994046058626566</c:v>
                </c:pt>
                <c:pt idx="10">
                  <c:v>2.9400181550076634</c:v>
                </c:pt>
                <c:pt idx="11">
                  <c:v>3.019116290447073</c:v>
                </c:pt>
                <c:pt idx="12">
                  <c:v>3.4566696294237578</c:v>
                </c:pt>
                <c:pt idx="13">
                  <c:v>3.8642143304613294</c:v>
                </c:pt>
                <c:pt idx="14">
                  <c:v>4.1697331979425183</c:v>
                </c:pt>
                <c:pt idx="15">
                  <c:v>4.397575048002289</c:v>
                </c:pt>
              </c:numCache>
            </c:numRef>
          </c:xVal>
          <c:yVal>
            <c:numRef>
              <c:f>Sheet1!$I$12:$I$30</c:f>
              <c:numCache>
                <c:formatCode>General</c:formatCode>
                <c:ptCount val="19"/>
                <c:pt idx="0">
                  <c:v>3.0491413779674401</c:v>
                </c:pt>
                <c:pt idx="1">
                  <c:v>3.09644901555638</c:v>
                </c:pt>
                <c:pt idx="2">
                  <c:v>3.4171746069506401</c:v>
                </c:pt>
                <c:pt idx="3">
                  <c:v>3.7527985762088401</c:v>
                </c:pt>
                <c:pt idx="4">
                  <c:v>4.12885831186356</c:v>
                </c:pt>
                <c:pt idx="5">
                  <c:v>4.6644169415672003</c:v>
                </c:pt>
                <c:pt idx="6">
                  <c:v>5.6307779572975001</c:v>
                </c:pt>
                <c:pt idx="7">
                  <c:v>6.1801730424593497</c:v>
                </c:pt>
                <c:pt idx="8">
                  <c:v>6.8802763382466496</c:v>
                </c:pt>
                <c:pt idx="9">
                  <c:v>5.0047296475058403</c:v>
                </c:pt>
                <c:pt idx="10">
                  <c:v>2.8476019931763799</c:v>
                </c:pt>
                <c:pt idx="11">
                  <c:v>2.8480160286399299</c:v>
                </c:pt>
                <c:pt idx="12">
                  <c:v>2.9073336001393502</c:v>
                </c:pt>
                <c:pt idx="13">
                  <c:v>3.5893471975369202</c:v>
                </c:pt>
                <c:pt idx="14">
                  <c:v>4.1822461794263601</c:v>
                </c:pt>
                <c:pt idx="15">
                  <c:v>4.80176227130963</c:v>
                </c:pt>
                <c:pt idx="16">
                  <c:v>4.69654272893293</c:v>
                </c:pt>
                <c:pt idx="17">
                  <c:v>6.5086596175874103</c:v>
                </c:pt>
                <c:pt idx="18">
                  <c:v>6.82200996873308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5D-4981-B386-92A75FEA9C89}"/>
            </c:ext>
          </c:extLst>
        </c:ser>
        <c:ser>
          <c:idx val="8"/>
          <c:order val="8"/>
          <c:tx>
            <c:v>Multiaxial random (proportional)</c:v>
          </c:tx>
          <c:spPr>
            <a:ln w="19050">
              <a:noFill/>
            </a:ln>
          </c:spPr>
          <c:marker>
            <c:symbol val="triangle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Sheet1!$N$2:$N$4</c:f>
              <c:numCache>
                <c:formatCode>General</c:formatCode>
                <c:ptCount val="3"/>
                <c:pt idx="0">
                  <c:v>6.1267111621899693</c:v>
                </c:pt>
                <c:pt idx="1">
                  <c:v>6.2419541873063</c:v>
                </c:pt>
                <c:pt idx="2">
                  <c:v>6.7080978212781242</c:v>
                </c:pt>
              </c:numCache>
            </c:numRef>
          </c:xVal>
          <c:yVal>
            <c:numRef>
              <c:f>Sheet1!$O$2:$O$4</c:f>
              <c:numCache>
                <c:formatCode>General</c:formatCode>
                <c:ptCount val="3"/>
                <c:pt idx="0">
                  <c:v>6.7257999999999996</c:v>
                </c:pt>
                <c:pt idx="1">
                  <c:v>6.7257999999999996</c:v>
                </c:pt>
                <c:pt idx="2">
                  <c:v>6.5968999999999998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DBF-4946-BC40-F34E1E53A3A6}"/>
            </c:ext>
          </c:extLst>
        </c:ser>
        <c:ser>
          <c:idx val="9"/>
          <c:order val="9"/>
          <c:tx>
            <c:v>Multiaxial random (nonproportional)</c:v>
          </c:tx>
          <c:spPr>
            <a:ln w="19050">
              <a:noFill/>
            </a:ln>
          </c:spPr>
          <c:marker>
            <c:symbol val="triangle"/>
            <c:size val="10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Sheet1!$N$5:$N$6</c:f>
              <c:numCache>
                <c:formatCode>General</c:formatCode>
                <c:ptCount val="2"/>
                <c:pt idx="0">
                  <c:v>6.0761020654742461</c:v>
                </c:pt>
                <c:pt idx="1">
                  <c:v>5.6075118530951178</c:v>
                </c:pt>
              </c:numCache>
            </c:numRef>
          </c:xVal>
          <c:yVal>
            <c:numRef>
              <c:f>Sheet1!$O$5:$O$6</c:f>
              <c:numCache>
                <c:formatCode>General</c:formatCode>
                <c:ptCount val="2"/>
                <c:pt idx="0">
                  <c:v>6.1247999999999996</c:v>
                </c:pt>
                <c:pt idx="1">
                  <c:v>5.8193000000000001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DBF-4946-BC40-F34E1E53A3A6}"/>
            </c:ext>
          </c:extLst>
        </c:ser>
        <c:ser>
          <c:idx val="11"/>
          <c:order val="10"/>
          <c:tx>
            <c:v>Random_Uniaxial</c:v>
          </c:tx>
          <c:spPr>
            <a:ln w="19050">
              <a:noFill/>
            </a:ln>
          </c:spPr>
          <c:marker>
            <c:symbol val="plus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Sheet1!$N$8:$N$13</c:f>
              <c:numCache>
                <c:formatCode>General</c:formatCode>
                <c:ptCount val="6"/>
                <c:pt idx="0">
                  <c:v>6.77499515620707</c:v>
                </c:pt>
                <c:pt idx="1">
                  <c:v>6.2948892918104109</c:v>
                </c:pt>
                <c:pt idx="2">
                  <c:v>6.4632687085759422</c:v>
                </c:pt>
                <c:pt idx="3">
                  <c:v>6.0780241206711905</c:v>
                </c:pt>
                <c:pt idx="4">
                  <c:v>6.3248832595201518</c:v>
                </c:pt>
                <c:pt idx="5">
                  <c:v>5.8674138606705295</c:v>
                </c:pt>
              </c:numCache>
            </c:numRef>
          </c:xVal>
          <c:yVal>
            <c:numRef>
              <c:f>Sheet1!$O$8:$O$13</c:f>
              <c:numCache>
                <c:formatCode>General</c:formatCode>
                <c:ptCount val="6"/>
                <c:pt idx="0">
                  <c:v>6.2232000000000003</c:v>
                </c:pt>
                <c:pt idx="1">
                  <c:v>6.2232000000000003</c:v>
                </c:pt>
                <c:pt idx="2">
                  <c:v>6.2232000000000003</c:v>
                </c:pt>
                <c:pt idx="3">
                  <c:v>5.7851999999999997</c:v>
                </c:pt>
                <c:pt idx="4">
                  <c:v>5.7393999999999998</c:v>
                </c:pt>
                <c:pt idx="5">
                  <c:v>5.3963000000000001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79E-4FCB-8FD9-9465BA16B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47219"/>
        <c:axId val="5419617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Tor_mean_stress</c:v>
                </c:tx>
                <c:spPr>
                  <a:ln w="19050">
                    <a:noFill/>
                  </a:ln>
                </c:spPr>
                <c:marker>
                  <c:symbol val="square"/>
                  <c:size val="5"/>
                  <c:spPr>
                    <a:solidFill>
                      <a:srgbClr val="FF0000"/>
                    </a:solidFill>
                    <a:ln>
                      <a:solidFill>
                        <a:srgbClr val="FF0000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Sheet1!$H$45:$H$53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4.1051353376125714</c:v>
                      </c:pt>
                      <c:pt idx="1">
                        <c:v>4.7241611351494086</c:v>
                      </c:pt>
                      <c:pt idx="2">
                        <c:v>3.6428600525844916</c:v>
                      </c:pt>
                      <c:pt idx="3">
                        <c:v>4.9291429333071513</c:v>
                      </c:pt>
                      <c:pt idx="4">
                        <c:v>4.4798918828208558</c:v>
                      </c:pt>
                      <c:pt idx="5">
                        <c:v>4.4008314491162253</c:v>
                      </c:pt>
                      <c:pt idx="6">
                        <c:v>6.4165959108259498</c:v>
                      </c:pt>
                      <c:pt idx="7">
                        <c:v>6.3457145620668971</c:v>
                      </c:pt>
                      <c:pt idx="8">
                        <c:v>4.161038412422962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Sheet1!$I$45:$I$53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3.7943020924166402</c:v>
                      </c:pt>
                      <c:pt idx="1">
                        <c:v>5.90089071472946</c:v>
                      </c:pt>
                      <c:pt idx="2">
                        <c:v>3.5016178965042801</c:v>
                      </c:pt>
                      <c:pt idx="3">
                        <c:v>6.8229804577160102</c:v>
                      </c:pt>
                      <c:pt idx="4">
                        <c:v>4.5374605820073004</c:v>
                      </c:pt>
                      <c:pt idx="5">
                        <c:v>4.5114826623253199</c:v>
                      </c:pt>
                      <c:pt idx="6">
                        <c:v>8.8899447851814504</c:v>
                      </c:pt>
                      <c:pt idx="7">
                        <c:v>11.165161317878701</c:v>
                      </c:pt>
                      <c:pt idx="8">
                        <c:v>4.2728778891554899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45D-4981-B386-92A75FEA9C89}"/>
                  </c:ext>
                </c:extLst>
              </c15:ser>
            </c15:filteredScatterSeries>
          </c:ext>
        </c:extLst>
      </c:scatterChart>
      <c:valAx>
        <c:axId val="68647219"/>
        <c:scaling>
          <c:orientation val="minMax"/>
          <c:min val="2"/>
        </c:scaling>
        <c:delete val="0"/>
        <c:axPos val="b"/>
        <c:title>
          <c:tx>
            <c:rich>
              <a:bodyPr rot="0"/>
              <a:lstStyle/>
              <a:p>
                <a:pPr>
                  <a:defRPr sz="2000" baseline="0"/>
                </a:pPr>
                <a:r>
                  <a:rPr lang="en-US" sz="2000" baseline="0"/>
                  <a:t>Experimental life (log scale)</a:t>
                </a:r>
              </a:p>
            </c:rich>
          </c:tx>
          <c:layout>
            <c:manualLayout>
              <c:xMode val="edge"/>
              <c:yMode val="edge"/>
              <c:x val="0.31152063341309061"/>
              <c:y val="0.9412831300349571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aseline="0"/>
            </a:pPr>
            <a:endParaRPr lang="en-US"/>
          </a:p>
        </c:txPr>
        <c:crossAx val="5419617"/>
        <c:crosses val="autoZero"/>
        <c:crossBetween val="midCat"/>
      </c:valAx>
      <c:valAx>
        <c:axId val="5419617"/>
        <c:scaling>
          <c:orientation val="minMax"/>
          <c:min val="2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2000" baseline="0"/>
                </a:pPr>
                <a:r>
                  <a:rPr lang="en-US" sz="2000" baseline="0"/>
                  <a:t>Predicted life (log scale)</a:t>
                </a:r>
              </a:p>
            </c:rich>
          </c:tx>
          <c:layout>
            <c:manualLayout>
              <c:xMode val="edge"/>
              <c:yMode val="edge"/>
              <c:x val="5.9963932375518697E-2"/>
              <c:y val="0.2366549398359950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800" baseline="0"/>
            </a:pPr>
            <a:endParaRPr lang="en-US"/>
          </a:p>
        </c:txPr>
        <c:crossAx val="68647219"/>
        <c:crosses val="autoZero"/>
        <c:crossBetween val="midCat"/>
      </c:valAx>
      <c:spPr>
        <a:noFill/>
        <a:ln>
          <a:noFill/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chemeClr val="tx1"/>
      </a:solidFill>
      <a:round/>
    </a:ln>
  </c:spPr>
  <c:txPr>
    <a:bodyPr/>
    <a:lstStyle/>
    <a:p>
      <a:pPr>
        <a:defRPr sz="18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ten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powe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Sheet2!$F$2:$F$18</c:f>
              <c:numCache>
                <c:formatCode>General</c:formatCode>
                <c:ptCount val="17"/>
                <c:pt idx="7">
                  <c:v>2.9623693356700209</c:v>
                </c:pt>
                <c:pt idx="8">
                  <c:v>3.4875625602563782</c:v>
                </c:pt>
                <c:pt idx="9">
                  <c:v>3.8539414458804901</c:v>
                </c:pt>
                <c:pt idx="10">
                  <c:v>3.9596137110710439</c:v>
                </c:pt>
                <c:pt idx="11">
                  <c:v>4.4315406629154257</c:v>
                </c:pt>
                <c:pt idx="12">
                  <c:v>4.9968923884967626</c:v>
                </c:pt>
                <c:pt idx="13">
                  <c:v>5.9636400476698306</c:v>
                </c:pt>
                <c:pt idx="14">
                  <c:v>6.0267281017788532</c:v>
                </c:pt>
                <c:pt idx="15">
                  <c:v>6.0376810235011398</c:v>
                </c:pt>
                <c:pt idx="16">
                  <c:v>6.0448387248760094</c:v>
                </c:pt>
              </c:numCache>
            </c:numRef>
          </c:xVal>
          <c:yVal>
            <c:numRef>
              <c:f>Sheet2!$B$2:$B$18</c:f>
              <c:numCache>
                <c:formatCode>General</c:formatCode>
                <c:ptCount val="17"/>
                <c:pt idx="7">
                  <c:v>485.5</c:v>
                </c:pt>
                <c:pt idx="8">
                  <c:v>400.1</c:v>
                </c:pt>
                <c:pt idx="9">
                  <c:v>349.7</c:v>
                </c:pt>
                <c:pt idx="10">
                  <c:v>361.6</c:v>
                </c:pt>
                <c:pt idx="11">
                  <c:v>299.60000000000002</c:v>
                </c:pt>
                <c:pt idx="12">
                  <c:v>240</c:v>
                </c:pt>
                <c:pt idx="13">
                  <c:v>200.2</c:v>
                </c:pt>
                <c:pt idx="14">
                  <c:v>150</c:v>
                </c:pt>
                <c:pt idx="15">
                  <c:v>214.9</c:v>
                </c:pt>
                <c:pt idx="16">
                  <c:v>210.1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B2-4AF1-97EB-98A19C2C4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40403"/>
        <c:axId val="75477001"/>
      </c:scatterChart>
      <c:valAx>
        <c:axId val="3914040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5477001"/>
        <c:crosses val="autoZero"/>
        <c:crossBetween val="midCat"/>
      </c:valAx>
      <c:valAx>
        <c:axId val="754770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914040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tor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powe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Sheet2!$M$2:$M$18</c:f>
              <c:numCache>
                <c:formatCode>General</c:formatCode>
                <c:ptCount val="17"/>
                <c:pt idx="3">
                  <c:v>3.2569581525609319</c:v>
                </c:pt>
                <c:pt idx="4">
                  <c:v>3.5486350598147514</c:v>
                </c:pt>
                <c:pt idx="5">
                  <c:v>3.632558514532672</c:v>
                </c:pt>
                <c:pt idx="6">
                  <c:v>4.275126999458112</c:v>
                </c:pt>
                <c:pt idx="7">
                  <c:v>4.3068751736446371</c:v>
                </c:pt>
                <c:pt idx="8">
                  <c:v>5.2505785640413718</c:v>
                </c:pt>
                <c:pt idx="9">
                  <c:v>5.4887537158205149</c:v>
                </c:pt>
                <c:pt idx="10">
                  <c:v>5.5169529419052621</c:v>
                </c:pt>
                <c:pt idx="11">
                  <c:v>5.6060920974708806</c:v>
                </c:pt>
                <c:pt idx="12">
                  <c:v>5.6319609613680708</c:v>
                </c:pt>
                <c:pt idx="13">
                  <c:v>5.9062181006248666</c:v>
                </c:pt>
                <c:pt idx="14">
                  <c:v>5.9607299449784747</c:v>
                </c:pt>
                <c:pt idx="15">
                  <c:v>6.0022442709341259</c:v>
                </c:pt>
                <c:pt idx="16">
                  <c:v>6.5874458185754827</c:v>
                </c:pt>
              </c:numCache>
            </c:numRef>
          </c:xVal>
          <c:yVal>
            <c:numRef>
              <c:f>Sheet2!$I$2:$I$18</c:f>
              <c:numCache>
                <c:formatCode>General</c:formatCode>
                <c:ptCount val="17"/>
                <c:pt idx="3">
                  <c:v>286.60000000000002</c:v>
                </c:pt>
                <c:pt idx="4">
                  <c:v>251</c:v>
                </c:pt>
                <c:pt idx="5">
                  <c:v>254.2</c:v>
                </c:pt>
                <c:pt idx="6">
                  <c:v>203.3</c:v>
                </c:pt>
                <c:pt idx="7">
                  <c:v>219</c:v>
                </c:pt>
                <c:pt idx="8">
                  <c:v>190.3</c:v>
                </c:pt>
                <c:pt idx="9">
                  <c:v>167.8</c:v>
                </c:pt>
                <c:pt idx="10">
                  <c:v>192</c:v>
                </c:pt>
                <c:pt idx="11">
                  <c:v>136.5</c:v>
                </c:pt>
                <c:pt idx="12">
                  <c:v>146.9</c:v>
                </c:pt>
                <c:pt idx="13">
                  <c:v>110.8</c:v>
                </c:pt>
                <c:pt idx="14">
                  <c:v>124.5</c:v>
                </c:pt>
                <c:pt idx="15">
                  <c:v>125.8</c:v>
                </c:pt>
                <c:pt idx="16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07-4195-B628-B51737D54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30366"/>
        <c:axId val="14150694"/>
      </c:scatterChart>
      <c:valAx>
        <c:axId val="4853036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4150694"/>
        <c:crosses val="autoZero"/>
        <c:crossBetween val="midCat"/>
      </c:valAx>
      <c:valAx>
        <c:axId val="141506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53036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Uni_energy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39220778652668414"/>
                  <c:y val="-0.137131452318460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Sheet2!$F$9:$F$14</c:f>
              <c:numCache>
                <c:formatCode>General</c:formatCode>
                <c:ptCount val="6"/>
                <c:pt idx="0">
                  <c:v>2.9623693356700209</c:v>
                </c:pt>
                <c:pt idx="1">
                  <c:v>3.4875625602563782</c:v>
                </c:pt>
                <c:pt idx="2">
                  <c:v>3.8539414458804901</c:v>
                </c:pt>
                <c:pt idx="3">
                  <c:v>3.9596137110710439</c:v>
                </c:pt>
                <c:pt idx="4">
                  <c:v>4.4315406629154257</c:v>
                </c:pt>
                <c:pt idx="5">
                  <c:v>4.9968923884967626</c:v>
                </c:pt>
              </c:numCache>
            </c:numRef>
          </c:xVal>
          <c:yVal>
            <c:numRef>
              <c:f>Sheet2!$D$9:$D$14</c:f>
              <c:numCache>
                <c:formatCode>General</c:formatCode>
                <c:ptCount val="6"/>
                <c:pt idx="0">
                  <c:v>1.7478</c:v>
                </c:pt>
                <c:pt idx="1">
                  <c:v>1.1202799999999999</c:v>
                </c:pt>
                <c:pt idx="2">
                  <c:v>0.856765</c:v>
                </c:pt>
                <c:pt idx="3">
                  <c:v>0.92208000000000012</c:v>
                </c:pt>
                <c:pt idx="4">
                  <c:v>0.62916000000000005</c:v>
                </c:pt>
                <c:pt idx="5">
                  <c:v>0.40799999999999997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3B-4F46-B5F4-28EF70E83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062016"/>
        <c:axId val="466061360"/>
      </c:scatterChart>
      <c:valAx>
        <c:axId val="46606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61360"/>
        <c:crosses val="autoZero"/>
        <c:crossBetween val="midCat"/>
      </c:valAx>
      <c:valAx>
        <c:axId val="4660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6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shear_energy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43621391076115484"/>
                  <c:y val="-8.4532662583843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Sheet2!$M$5:$M$18</c:f>
              <c:numCache>
                <c:formatCode>General</c:formatCode>
                <c:ptCount val="14"/>
                <c:pt idx="0">
                  <c:v>3.2569581525609319</c:v>
                </c:pt>
                <c:pt idx="1">
                  <c:v>3.5486350598147514</c:v>
                </c:pt>
                <c:pt idx="2">
                  <c:v>3.632558514532672</c:v>
                </c:pt>
                <c:pt idx="3">
                  <c:v>4.275126999458112</c:v>
                </c:pt>
                <c:pt idx="4">
                  <c:v>4.3068751736446371</c:v>
                </c:pt>
                <c:pt idx="5">
                  <c:v>5.2505785640413718</c:v>
                </c:pt>
                <c:pt idx="6">
                  <c:v>5.4887537158205149</c:v>
                </c:pt>
                <c:pt idx="7">
                  <c:v>5.5169529419052621</c:v>
                </c:pt>
                <c:pt idx="8">
                  <c:v>5.6060920974708806</c:v>
                </c:pt>
                <c:pt idx="9">
                  <c:v>5.6319609613680708</c:v>
                </c:pt>
                <c:pt idx="10">
                  <c:v>5.9062181006248666</c:v>
                </c:pt>
                <c:pt idx="11">
                  <c:v>5.9607299449784747</c:v>
                </c:pt>
                <c:pt idx="12">
                  <c:v>6.0022442709341259</c:v>
                </c:pt>
                <c:pt idx="13">
                  <c:v>6.5874458185754827</c:v>
                </c:pt>
              </c:numCache>
            </c:numRef>
          </c:xVal>
          <c:yVal>
            <c:numRef>
              <c:f>Sheet2!$K$5:$K$18</c:f>
              <c:numCache>
                <c:formatCode>General</c:formatCode>
                <c:ptCount val="14"/>
                <c:pt idx="0">
                  <c:v>1.53331</c:v>
                </c:pt>
                <c:pt idx="1">
                  <c:v>1.1671499999999999</c:v>
                </c:pt>
                <c:pt idx="2">
                  <c:v>1.1820299999999999</c:v>
                </c:pt>
                <c:pt idx="3">
                  <c:v>0.76237500000000002</c:v>
                </c:pt>
                <c:pt idx="4">
                  <c:v>0.876</c:v>
                </c:pt>
                <c:pt idx="5">
                  <c:v>0.65653499999999998</c:v>
                </c:pt>
                <c:pt idx="6">
                  <c:v>0.50340000000000007</c:v>
                </c:pt>
                <c:pt idx="7">
                  <c:v>0.66239999999999999</c:v>
                </c:pt>
                <c:pt idx="8">
                  <c:v>0.34125</c:v>
                </c:pt>
                <c:pt idx="9">
                  <c:v>0.40397499999999997</c:v>
                </c:pt>
                <c:pt idx="10">
                  <c:v>0.22159999999999999</c:v>
                </c:pt>
                <c:pt idx="11">
                  <c:v>0.28634999999999999</c:v>
                </c:pt>
                <c:pt idx="12">
                  <c:v>0.28304999999999997</c:v>
                </c:pt>
                <c:pt idx="13">
                  <c:v>0.18179999999999999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F9-4931-8E96-C77911FA0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335952"/>
        <c:axId val="586145664"/>
      </c:scatterChart>
      <c:valAx>
        <c:axId val="58633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45664"/>
        <c:crosses val="autoZero"/>
        <c:crossBetween val="midCat"/>
      </c:valAx>
      <c:valAx>
        <c:axId val="58614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3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434339</xdr:colOff>
      <xdr:row>10</xdr:row>
      <xdr:rowOff>4082</xdr:rowOff>
    </xdr:from>
    <xdr:to>
      <xdr:col>19</xdr:col>
      <xdr:colOff>566056</xdr:colOff>
      <xdr:row>51</xdr:row>
      <xdr:rowOff>43542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153015</xdr:colOff>
      <xdr:row>17</xdr:row>
      <xdr:rowOff>185880</xdr:rowOff>
    </xdr:from>
    <xdr:to>
      <xdr:col>9</xdr:col>
      <xdr:colOff>104205</xdr:colOff>
      <xdr:row>36</xdr:row>
      <xdr:rowOff>85380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195105</xdr:colOff>
      <xdr:row>19</xdr:row>
      <xdr:rowOff>33405</xdr:rowOff>
    </xdr:from>
    <xdr:to>
      <xdr:col>16</xdr:col>
      <xdr:colOff>471090</xdr:colOff>
      <xdr:row>33</xdr:row>
      <xdr:rowOff>110085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400050</xdr:colOff>
      <xdr:row>0</xdr:row>
      <xdr:rowOff>166687</xdr:rowOff>
    </xdr:from>
    <xdr:to>
      <xdr:col>23</xdr:col>
      <xdr:colOff>400050</xdr:colOff>
      <xdr:row>15</xdr:row>
      <xdr:rowOff>52387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D9D15D1-B7DA-444B-ADA3-3F6574BFA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314325</xdr:colOff>
      <xdr:row>16</xdr:row>
      <xdr:rowOff>147637</xdr:rowOff>
    </xdr:from>
    <xdr:to>
      <xdr:col>27</xdr:col>
      <xdr:colOff>314325</xdr:colOff>
      <xdr:row>31</xdr:row>
      <xdr:rowOff>33337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780BC0C-52E2-4CCF-B1A8-443834B71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topLeftCell="B18" zoomScale="70" zoomScaleNormal="70" workbookViewId="0">
      <selection activeCell="O3" sqref="O3"/>
    </sheetView>
  </sheetViews>
  <sheetFormatPr defaultRowHeight="14.4" x14ac:dyDescent="0.3"/>
  <cols>
    <col min="1" max="2" width="8.5546875" customWidth="1"/>
    <col min="3" max="6" width="9.109375" customWidth="1"/>
    <col min="7" max="10" width="8.5546875" customWidth="1"/>
    <col min="11" max="11" width="16.109375" customWidth="1"/>
    <col min="12" max="12" width="23.6640625" customWidth="1"/>
    <col min="13" max="13" width="13.33203125" customWidth="1"/>
    <col min="14" max="14" width="15.33203125" customWidth="1"/>
    <col min="15" max="16" width="14.5546875" customWidth="1"/>
    <col min="17" max="17" width="18" customWidth="1"/>
    <col min="18" max="18" width="22" customWidth="1"/>
    <col min="19" max="1026" width="8.5546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M1" t="s">
        <v>10</v>
      </c>
      <c r="N1" t="s">
        <v>22</v>
      </c>
      <c r="O1" t="s">
        <v>23</v>
      </c>
      <c r="P1" t="s">
        <v>19</v>
      </c>
      <c r="Q1" t="s">
        <v>18</v>
      </c>
      <c r="AA1">
        <v>0</v>
      </c>
      <c r="AB1">
        <v>0</v>
      </c>
      <c r="AC1">
        <v>0.30103000000000002</v>
      </c>
      <c r="AD1">
        <v>-0.30103000000000002</v>
      </c>
    </row>
    <row r="2" spans="1:30" x14ac:dyDescent="0.3">
      <c r="B2">
        <v>485.5</v>
      </c>
      <c r="C2">
        <v>0</v>
      </c>
      <c r="D2">
        <v>0</v>
      </c>
      <c r="E2">
        <v>0</v>
      </c>
      <c r="F2">
        <v>0</v>
      </c>
      <c r="G2">
        <v>917</v>
      </c>
      <c r="H2">
        <f t="shared" ref="H2:H33" si="0">LOG10(G2)</f>
        <v>2.9623693356700209</v>
      </c>
      <c r="I2">
        <v>3.0346823984684099</v>
      </c>
      <c r="K2" t="s">
        <v>20</v>
      </c>
      <c r="L2" t="s">
        <v>9</v>
      </c>
      <c r="M2">
        <v>1338786</v>
      </c>
      <c r="N2">
        <f>LOG10(M2)</f>
        <v>6.1267111621899693</v>
      </c>
      <c r="O2">
        <v>6.7257999999999996</v>
      </c>
      <c r="P2">
        <f>LOG10(Q2)</f>
        <v>6.4760341590784485</v>
      </c>
      <c r="Q2">
        <v>2992500</v>
      </c>
      <c r="AA2">
        <v>2</v>
      </c>
      <c r="AB2">
        <v>2</v>
      </c>
      <c r="AC2">
        <v>2.3010299956639799</v>
      </c>
      <c r="AD2">
        <v>1.6989700043360201</v>
      </c>
    </row>
    <row r="3" spans="1:30" x14ac:dyDescent="0.3">
      <c r="B3">
        <v>400.1</v>
      </c>
      <c r="C3">
        <v>0</v>
      </c>
      <c r="D3">
        <v>0</v>
      </c>
      <c r="E3">
        <v>0</v>
      </c>
      <c r="F3">
        <v>0</v>
      </c>
      <c r="G3">
        <v>3073</v>
      </c>
      <c r="H3">
        <f t="shared" si="0"/>
        <v>3.4875625602563782</v>
      </c>
      <c r="I3">
        <v>3.5020911634135099</v>
      </c>
      <c r="M3">
        <v>1745638</v>
      </c>
      <c r="N3">
        <f t="shared" ref="N3:N13" si="1">LOG10(M3)</f>
        <v>6.2419541873063</v>
      </c>
      <c r="O3">
        <v>6.7257999999999996</v>
      </c>
      <c r="P3">
        <f>LOG10(Q3)</f>
        <v>6.4760341590784485</v>
      </c>
      <c r="Q3">
        <v>2992500</v>
      </c>
      <c r="AA3">
        <v>3</v>
      </c>
      <c r="AB3">
        <v>3</v>
      </c>
      <c r="AC3">
        <v>3.3010299956639799</v>
      </c>
      <c r="AD3">
        <v>2.6989700043360201</v>
      </c>
    </row>
    <row r="4" spans="1:30" x14ac:dyDescent="0.3">
      <c r="B4">
        <v>349.7</v>
      </c>
      <c r="C4">
        <v>0</v>
      </c>
      <c r="D4">
        <v>0</v>
      </c>
      <c r="E4">
        <v>0</v>
      </c>
      <c r="F4">
        <v>0</v>
      </c>
      <c r="G4">
        <v>7144</v>
      </c>
      <c r="H4">
        <f t="shared" si="0"/>
        <v>3.8539414458804901</v>
      </c>
      <c r="I4">
        <v>3.8692079662759999</v>
      </c>
      <c r="L4" t="s">
        <v>12</v>
      </c>
      <c r="M4">
        <v>5106200</v>
      </c>
      <c r="N4">
        <f>LOG10(M4)</f>
        <v>6.7080978212781242</v>
      </c>
      <c r="O4">
        <v>6.5968999999999998</v>
      </c>
      <c r="P4">
        <f>LOG10(Q4)</f>
        <v>6.392489602880338</v>
      </c>
      <c r="Q4">
        <v>2468821</v>
      </c>
      <c r="AA4">
        <v>4</v>
      </c>
      <c r="AB4">
        <v>4</v>
      </c>
      <c r="AC4">
        <v>4.3010299956639804</v>
      </c>
      <c r="AD4">
        <v>3.6989700043360201</v>
      </c>
    </row>
    <row r="5" spans="1:30" x14ac:dyDescent="0.3">
      <c r="B5">
        <v>361.6</v>
      </c>
      <c r="C5">
        <v>0</v>
      </c>
      <c r="D5">
        <v>0</v>
      </c>
      <c r="E5">
        <v>0</v>
      </c>
      <c r="F5">
        <v>0</v>
      </c>
      <c r="G5">
        <v>9112</v>
      </c>
      <c r="H5">
        <f t="shared" si="0"/>
        <v>3.9596137110710439</v>
      </c>
      <c r="I5">
        <v>3.7745209934039101</v>
      </c>
      <c r="L5" t="s">
        <v>11</v>
      </c>
      <c r="M5">
        <v>1191522</v>
      </c>
      <c r="N5">
        <f t="shared" si="1"/>
        <v>6.0761020654742461</v>
      </c>
      <c r="O5">
        <v>6.1247999999999996</v>
      </c>
      <c r="P5">
        <f>LOG10(Q5)</f>
        <v>6.0926964385820233</v>
      </c>
      <c r="Q5">
        <v>1237931</v>
      </c>
      <c r="AA5">
        <v>5</v>
      </c>
      <c r="AB5">
        <v>5</v>
      </c>
      <c r="AC5">
        <v>5.3010299956639804</v>
      </c>
      <c r="AD5">
        <v>4.6989700043360196</v>
      </c>
    </row>
    <row r="6" spans="1:30" x14ac:dyDescent="0.3">
      <c r="B6">
        <v>299.60000000000002</v>
      </c>
      <c r="C6">
        <v>0</v>
      </c>
      <c r="D6">
        <v>0</v>
      </c>
      <c r="E6">
        <v>0</v>
      </c>
      <c r="F6">
        <v>0</v>
      </c>
      <c r="G6">
        <v>27011</v>
      </c>
      <c r="H6">
        <f t="shared" si="0"/>
        <v>4.4315406629154257</v>
      </c>
      <c r="I6">
        <v>4.3385255553498503</v>
      </c>
      <c r="L6" t="s">
        <v>17</v>
      </c>
      <c r="M6">
        <v>405053</v>
      </c>
      <c r="N6">
        <f t="shared" si="1"/>
        <v>5.6075118530951178</v>
      </c>
      <c r="O6">
        <v>5.8193000000000001</v>
      </c>
      <c r="P6">
        <f>LOG10(Q6)</f>
        <v>6.7916696704762716</v>
      </c>
      <c r="Q6">
        <v>6189701</v>
      </c>
      <c r="AA6">
        <v>6</v>
      </c>
      <c r="AB6">
        <v>6</v>
      </c>
      <c r="AC6">
        <v>6.3010299956639804</v>
      </c>
      <c r="AD6">
        <v>5.6989700043360196</v>
      </c>
    </row>
    <row r="7" spans="1:30" x14ac:dyDescent="0.3">
      <c r="B7">
        <v>240</v>
      </c>
      <c r="C7">
        <v>0</v>
      </c>
      <c r="D7">
        <v>0</v>
      </c>
      <c r="E7">
        <v>0</v>
      </c>
      <c r="F7">
        <v>0</v>
      </c>
      <c r="G7">
        <v>99287</v>
      </c>
      <c r="H7">
        <f t="shared" si="0"/>
        <v>4.9968923884967626</v>
      </c>
      <c r="I7">
        <v>5.1128279810122601</v>
      </c>
      <c r="AA7">
        <v>7</v>
      </c>
      <c r="AB7">
        <v>7</v>
      </c>
      <c r="AC7">
        <v>7.3010299956639804</v>
      </c>
      <c r="AD7">
        <v>6.6989700043360196</v>
      </c>
    </row>
    <row r="8" spans="1:30" x14ac:dyDescent="0.3">
      <c r="B8">
        <v>200.2</v>
      </c>
      <c r="C8">
        <v>0</v>
      </c>
      <c r="D8">
        <v>0</v>
      </c>
      <c r="E8">
        <v>0</v>
      </c>
      <c r="F8">
        <v>0</v>
      </c>
      <c r="G8">
        <v>919687</v>
      </c>
      <c r="H8">
        <f t="shared" si="0"/>
        <v>5.9636400476698306</v>
      </c>
      <c r="I8">
        <v>5.8473600235856704</v>
      </c>
      <c r="K8" t="s">
        <v>21</v>
      </c>
      <c r="L8" t="s">
        <v>13</v>
      </c>
      <c r="M8" s="1">
        <v>5956555</v>
      </c>
      <c r="N8">
        <f t="shared" si="1"/>
        <v>6.77499515620707</v>
      </c>
      <c r="O8">
        <v>6.2232000000000003</v>
      </c>
      <c r="P8">
        <f t="shared" ref="P8:P13" si="2">LOG10(Q8)</f>
        <v>6.8060632416552664</v>
      </c>
      <c r="Q8">
        <v>6398280</v>
      </c>
    </row>
    <row r="9" spans="1:30" x14ac:dyDescent="0.3">
      <c r="I9">
        <v>7.2405775045335297</v>
      </c>
      <c r="M9" s="1">
        <v>1971920</v>
      </c>
      <c r="N9">
        <f t="shared" si="1"/>
        <v>6.2948892918104109</v>
      </c>
      <c r="O9">
        <v>6.2232000000000003</v>
      </c>
      <c r="P9">
        <f t="shared" si="2"/>
        <v>6.8060632416552664</v>
      </c>
      <c r="Q9">
        <v>6398280</v>
      </c>
    </row>
    <row r="10" spans="1:30" x14ac:dyDescent="0.3">
      <c r="I10">
        <v>5.5485367408866901</v>
      </c>
      <c r="M10" s="1">
        <v>2905820</v>
      </c>
      <c r="N10">
        <f t="shared" si="1"/>
        <v>6.4632687085759422</v>
      </c>
      <c r="O10">
        <v>6.2232000000000003</v>
      </c>
      <c r="P10">
        <f t="shared" si="2"/>
        <v>6.8060632416552664</v>
      </c>
      <c r="Q10">
        <v>6398280</v>
      </c>
    </row>
    <row r="11" spans="1:30" x14ac:dyDescent="0.3">
      <c r="I11">
        <v>5.6421067706914503</v>
      </c>
      <c r="L11" t="s">
        <v>14</v>
      </c>
      <c r="M11" s="1">
        <v>1196807</v>
      </c>
      <c r="N11">
        <f t="shared" si="1"/>
        <v>6.0780241206711905</v>
      </c>
      <c r="O11">
        <v>5.7851999999999997</v>
      </c>
      <c r="P11">
        <f t="shared" si="2"/>
        <v>6.1064784498712585</v>
      </c>
      <c r="Q11">
        <v>1277845.8</v>
      </c>
    </row>
    <row r="12" spans="1:30" x14ac:dyDescent="0.3">
      <c r="B12">
        <v>268.10000000000002</v>
      </c>
      <c r="C12">
        <v>0</v>
      </c>
      <c r="D12">
        <v>268.2</v>
      </c>
      <c r="E12">
        <v>0</v>
      </c>
      <c r="F12">
        <v>0</v>
      </c>
      <c r="G12">
        <v>5275</v>
      </c>
      <c r="H12">
        <f t="shared" si="0"/>
        <v>3.7222224639697301</v>
      </c>
      <c r="I12">
        <v>3.0491413779674401</v>
      </c>
      <c r="L12" t="s">
        <v>15</v>
      </c>
      <c r="M12" s="1">
        <v>2112921</v>
      </c>
      <c r="N12">
        <f t="shared" si="1"/>
        <v>6.3248832595201518</v>
      </c>
      <c r="O12">
        <v>5.7393999999999998</v>
      </c>
      <c r="P12">
        <f t="shared" si="2"/>
        <v>6.1064784498712585</v>
      </c>
      <c r="Q12">
        <v>1277845.8</v>
      </c>
    </row>
    <row r="13" spans="1:30" x14ac:dyDescent="0.3">
      <c r="B13">
        <v>284.7</v>
      </c>
      <c r="C13">
        <v>0</v>
      </c>
      <c r="D13">
        <v>221.3</v>
      </c>
      <c r="E13">
        <v>0</v>
      </c>
      <c r="F13">
        <v>0</v>
      </c>
      <c r="G13">
        <v>6144</v>
      </c>
      <c r="H13">
        <f t="shared" si="0"/>
        <v>3.7884512070234555</v>
      </c>
      <c r="I13">
        <v>3.09644901555638</v>
      </c>
      <c r="L13" t="s">
        <v>16</v>
      </c>
      <c r="M13" s="1">
        <v>736909</v>
      </c>
      <c r="N13">
        <f t="shared" si="1"/>
        <v>5.8674138606705295</v>
      </c>
      <c r="O13">
        <v>5.3963000000000001</v>
      </c>
      <c r="P13">
        <f t="shared" si="2"/>
        <v>5.9819544444699737</v>
      </c>
      <c r="Q13">
        <v>959300</v>
      </c>
    </row>
    <row r="14" spans="1:30" x14ac:dyDescent="0.3">
      <c r="B14">
        <v>280.10000000000002</v>
      </c>
      <c r="C14">
        <v>0</v>
      </c>
      <c r="D14">
        <v>159.9</v>
      </c>
      <c r="E14">
        <v>0</v>
      </c>
      <c r="F14">
        <v>0</v>
      </c>
      <c r="G14">
        <v>12288</v>
      </c>
      <c r="H14">
        <f t="shared" si="0"/>
        <v>4.0894812026874368</v>
      </c>
      <c r="I14">
        <v>3.4171746069506401</v>
      </c>
    </row>
    <row r="15" spans="1:30" x14ac:dyDescent="0.3">
      <c r="B15">
        <v>220.1</v>
      </c>
      <c r="C15">
        <v>0</v>
      </c>
      <c r="D15">
        <v>220</v>
      </c>
      <c r="E15">
        <v>0</v>
      </c>
      <c r="F15">
        <v>0</v>
      </c>
      <c r="G15">
        <v>17885</v>
      </c>
      <c r="H15">
        <f t="shared" si="0"/>
        <v>4.2524889444849885</v>
      </c>
      <c r="I15">
        <v>3.7527985762088401</v>
      </c>
    </row>
    <row r="16" spans="1:30" x14ac:dyDescent="0.3">
      <c r="B16">
        <v>200.5</v>
      </c>
      <c r="C16">
        <v>0</v>
      </c>
      <c r="D16">
        <v>200.5</v>
      </c>
      <c r="E16">
        <v>0</v>
      </c>
      <c r="F16">
        <v>0</v>
      </c>
      <c r="G16">
        <v>34956</v>
      </c>
      <c r="H16">
        <f t="shared" si="0"/>
        <v>4.543521730675292</v>
      </c>
      <c r="I16">
        <v>4.12885831186356</v>
      </c>
    </row>
    <row r="17" spans="2:9" x14ac:dyDescent="0.3">
      <c r="B17">
        <v>177.6</v>
      </c>
      <c r="C17">
        <v>0</v>
      </c>
      <c r="D17">
        <v>177.7</v>
      </c>
      <c r="E17">
        <v>0</v>
      </c>
      <c r="F17">
        <v>0</v>
      </c>
      <c r="G17">
        <v>54680</v>
      </c>
      <c r="H17">
        <f t="shared" si="0"/>
        <v>4.7378285058957843</v>
      </c>
      <c r="I17">
        <v>4.6644169415672003</v>
      </c>
    </row>
    <row r="18" spans="2:9" x14ac:dyDescent="0.3">
      <c r="B18">
        <v>146.6</v>
      </c>
      <c r="C18">
        <v>0</v>
      </c>
      <c r="D18">
        <v>146.6</v>
      </c>
      <c r="E18">
        <v>0</v>
      </c>
      <c r="F18">
        <v>0</v>
      </c>
      <c r="G18">
        <v>209237</v>
      </c>
      <c r="H18">
        <f t="shared" si="0"/>
        <v>5.3206384845690007</v>
      </c>
      <c r="I18">
        <v>5.6307779572975001</v>
      </c>
    </row>
    <row r="19" spans="2:9" x14ac:dyDescent="0.3">
      <c r="B19">
        <v>133</v>
      </c>
      <c r="C19">
        <v>0</v>
      </c>
      <c r="D19">
        <v>133.1</v>
      </c>
      <c r="E19">
        <v>0</v>
      </c>
      <c r="F19">
        <v>0</v>
      </c>
      <c r="G19">
        <v>1075867</v>
      </c>
      <c r="H19">
        <f t="shared" si="0"/>
        <v>6.0317585866313008</v>
      </c>
      <c r="I19">
        <v>6.1801730424593497</v>
      </c>
    </row>
    <row r="20" spans="2:9" x14ac:dyDescent="0.3">
      <c r="I20">
        <v>6.8802763382466496</v>
      </c>
    </row>
    <row r="21" spans="2:9" x14ac:dyDescent="0.3">
      <c r="B21">
        <v>143.9</v>
      </c>
      <c r="C21">
        <v>0</v>
      </c>
      <c r="D21">
        <v>240.4</v>
      </c>
      <c r="E21">
        <v>0</v>
      </c>
      <c r="F21">
        <v>0</v>
      </c>
      <c r="G21">
        <v>79324</v>
      </c>
      <c r="H21">
        <f t="shared" si="0"/>
        <v>4.8994046058626566</v>
      </c>
      <c r="I21">
        <v>5.0047296475058403</v>
      </c>
    </row>
    <row r="22" spans="2:9" x14ac:dyDescent="0.3">
      <c r="B22">
        <v>455.5</v>
      </c>
      <c r="C22">
        <v>0</v>
      </c>
      <c r="D22">
        <v>54.2</v>
      </c>
      <c r="E22">
        <v>0</v>
      </c>
      <c r="F22">
        <v>0</v>
      </c>
      <c r="G22">
        <v>871</v>
      </c>
      <c r="H22">
        <f t="shared" si="0"/>
        <v>2.9400181550076634</v>
      </c>
      <c r="I22">
        <v>2.8476019931763799</v>
      </c>
    </row>
    <row r="23" spans="2:9" x14ac:dyDescent="0.3">
      <c r="B23">
        <v>404</v>
      </c>
      <c r="C23">
        <v>0</v>
      </c>
      <c r="D23">
        <v>103.8</v>
      </c>
      <c r="E23">
        <v>0</v>
      </c>
      <c r="F23">
        <v>0</v>
      </c>
      <c r="G23">
        <v>1045</v>
      </c>
      <c r="H23">
        <f t="shared" si="0"/>
        <v>3.019116290447073</v>
      </c>
      <c r="I23">
        <v>2.8480160286399299</v>
      </c>
    </row>
    <row r="24" spans="2:9" x14ac:dyDescent="0.3">
      <c r="B24">
        <v>353.7</v>
      </c>
      <c r="C24">
        <v>0</v>
      </c>
      <c r="D24">
        <v>152.5</v>
      </c>
      <c r="E24">
        <v>0</v>
      </c>
      <c r="F24">
        <v>0</v>
      </c>
      <c r="G24">
        <v>2862</v>
      </c>
      <c r="H24">
        <f t="shared" si="0"/>
        <v>3.4566696294237578</v>
      </c>
      <c r="I24">
        <v>2.9073336001393502</v>
      </c>
    </row>
    <row r="25" spans="2:9" x14ac:dyDescent="0.3">
      <c r="B25">
        <v>203.2</v>
      </c>
      <c r="C25">
        <v>0</v>
      </c>
      <c r="D25">
        <v>303.5</v>
      </c>
      <c r="E25">
        <v>0</v>
      </c>
      <c r="F25">
        <v>0</v>
      </c>
      <c r="G25">
        <v>7315</v>
      </c>
      <c r="H25">
        <f t="shared" si="0"/>
        <v>3.8642143304613294</v>
      </c>
      <c r="I25">
        <v>3.5893471975369202</v>
      </c>
    </row>
    <row r="26" spans="2:9" x14ac:dyDescent="0.3">
      <c r="B26">
        <v>153</v>
      </c>
      <c r="C26">
        <v>0</v>
      </c>
      <c r="D26">
        <v>354.8</v>
      </c>
      <c r="E26">
        <v>0</v>
      </c>
      <c r="F26">
        <v>0</v>
      </c>
      <c r="G26">
        <v>14782</v>
      </c>
      <c r="H26">
        <f t="shared" si="0"/>
        <v>4.1697331979425183</v>
      </c>
      <c r="I26">
        <v>4.1822461794263601</v>
      </c>
    </row>
    <row r="27" spans="2:9" x14ac:dyDescent="0.3">
      <c r="B27">
        <v>121.7</v>
      </c>
      <c r="C27">
        <v>0</v>
      </c>
      <c r="D27">
        <v>384.6</v>
      </c>
      <c r="E27">
        <v>0</v>
      </c>
      <c r="F27">
        <v>0</v>
      </c>
      <c r="G27">
        <v>24979</v>
      </c>
      <c r="H27">
        <f t="shared" si="0"/>
        <v>4.397575048002289</v>
      </c>
      <c r="I27">
        <v>4.80176227130963</v>
      </c>
    </row>
    <row r="28" spans="2:9" x14ac:dyDescent="0.3">
      <c r="I28">
        <v>4.69654272893293</v>
      </c>
    </row>
    <row r="29" spans="2:9" x14ac:dyDescent="0.3">
      <c r="I29">
        <v>6.5086596175874103</v>
      </c>
    </row>
    <row r="30" spans="2:9" x14ac:dyDescent="0.3">
      <c r="I30">
        <v>6.82200996873308</v>
      </c>
    </row>
    <row r="31" spans="2:9" x14ac:dyDescent="0.3">
      <c r="B31">
        <v>0</v>
      </c>
      <c r="C31">
        <v>286.60000000000002</v>
      </c>
      <c r="D31">
        <v>0</v>
      </c>
      <c r="E31">
        <v>0</v>
      </c>
      <c r="F31">
        <v>0</v>
      </c>
      <c r="G31">
        <v>1807</v>
      </c>
      <c r="H31">
        <f t="shared" si="0"/>
        <v>3.2569581525609319</v>
      </c>
      <c r="I31">
        <v>3.3752234795550802</v>
      </c>
    </row>
    <row r="32" spans="2:9" x14ac:dyDescent="0.3">
      <c r="B32">
        <v>0</v>
      </c>
      <c r="C32">
        <v>251</v>
      </c>
      <c r="D32">
        <v>0</v>
      </c>
      <c r="E32">
        <v>0</v>
      </c>
      <c r="F32">
        <v>0</v>
      </c>
      <c r="G32">
        <v>3537</v>
      </c>
      <c r="H32">
        <f t="shared" si="0"/>
        <v>3.5486350598147514</v>
      </c>
      <c r="I32">
        <v>3.7234790786335901</v>
      </c>
    </row>
    <row r="33" spans="2:9" x14ac:dyDescent="0.3">
      <c r="B33">
        <v>0</v>
      </c>
      <c r="C33">
        <v>254.2</v>
      </c>
      <c r="D33">
        <v>0</v>
      </c>
      <c r="E33">
        <v>0</v>
      </c>
      <c r="F33">
        <v>0</v>
      </c>
      <c r="G33">
        <v>4291</v>
      </c>
      <c r="H33">
        <f t="shared" si="0"/>
        <v>3.632558514532672</v>
      </c>
      <c r="I33">
        <v>3.6887197171937198</v>
      </c>
    </row>
    <row r="34" spans="2:9" x14ac:dyDescent="0.3">
      <c r="B34">
        <v>0</v>
      </c>
      <c r="C34">
        <v>203.3</v>
      </c>
      <c r="D34">
        <v>0</v>
      </c>
      <c r="E34">
        <v>0</v>
      </c>
      <c r="F34">
        <v>0</v>
      </c>
      <c r="G34">
        <v>18842</v>
      </c>
      <c r="H34">
        <f t="shared" ref="H34:H61" si="3">LOG10(G34)</f>
        <v>4.275126999458112</v>
      </c>
      <c r="I34">
        <v>4.3522729478626401</v>
      </c>
    </row>
    <row r="35" spans="2:9" x14ac:dyDescent="0.3">
      <c r="B35">
        <v>0</v>
      </c>
      <c r="C35">
        <v>219</v>
      </c>
      <c r="D35">
        <v>0</v>
      </c>
      <c r="E35">
        <v>0</v>
      </c>
      <c r="F35">
        <v>0</v>
      </c>
      <c r="G35">
        <v>20271</v>
      </c>
      <c r="H35">
        <f t="shared" si="3"/>
        <v>4.3068751736446371</v>
      </c>
      <c r="I35">
        <v>4.1190659247095196</v>
      </c>
    </row>
    <row r="36" spans="2:9" x14ac:dyDescent="0.3">
      <c r="B36">
        <v>0</v>
      </c>
      <c r="C36">
        <v>190.3</v>
      </c>
      <c r="D36">
        <v>0</v>
      </c>
      <c r="E36">
        <v>0</v>
      </c>
      <c r="F36">
        <v>0</v>
      </c>
      <c r="G36">
        <v>178065</v>
      </c>
      <c r="H36">
        <f t="shared" si="3"/>
        <v>5.2505785640413718</v>
      </c>
      <c r="I36">
        <v>4.5704826424389502</v>
      </c>
    </row>
    <row r="37" spans="2:9" x14ac:dyDescent="0.3">
      <c r="B37">
        <v>0</v>
      </c>
      <c r="C37">
        <v>167.8</v>
      </c>
      <c r="D37">
        <v>0</v>
      </c>
      <c r="E37">
        <v>0</v>
      </c>
      <c r="F37">
        <v>0</v>
      </c>
      <c r="G37">
        <v>308144</v>
      </c>
      <c r="H37">
        <f t="shared" si="3"/>
        <v>5.4887537158205149</v>
      </c>
      <c r="I37">
        <v>5.0166895376439999</v>
      </c>
    </row>
    <row r="38" spans="2:9" x14ac:dyDescent="0.3">
      <c r="B38">
        <v>0</v>
      </c>
      <c r="C38">
        <v>192</v>
      </c>
      <c r="D38">
        <v>0</v>
      </c>
      <c r="E38">
        <v>0</v>
      </c>
      <c r="F38">
        <v>0</v>
      </c>
      <c r="G38">
        <v>328816</v>
      </c>
      <c r="H38">
        <f t="shared" si="3"/>
        <v>5.5169529419052621</v>
      </c>
      <c r="I38">
        <v>4.5404893590383404</v>
      </c>
    </row>
    <row r="39" spans="2:9" x14ac:dyDescent="0.3">
      <c r="B39">
        <v>0</v>
      </c>
      <c r="C39">
        <v>136.5</v>
      </c>
      <c r="D39">
        <v>0</v>
      </c>
      <c r="E39">
        <v>0</v>
      </c>
      <c r="F39">
        <v>0</v>
      </c>
      <c r="G39">
        <v>403731</v>
      </c>
      <c r="H39">
        <f t="shared" si="3"/>
        <v>5.6060920974708806</v>
      </c>
      <c r="I39">
        <v>5.8450831989266501</v>
      </c>
    </row>
    <row r="40" spans="2:9" x14ac:dyDescent="0.3">
      <c r="B40">
        <v>0</v>
      </c>
      <c r="C40">
        <v>146.9</v>
      </c>
      <c r="D40">
        <v>0</v>
      </c>
      <c r="E40">
        <v>0</v>
      </c>
      <c r="F40">
        <v>0</v>
      </c>
      <c r="G40">
        <v>428510</v>
      </c>
      <c r="H40">
        <f t="shared" si="3"/>
        <v>5.6319609613680708</v>
      </c>
      <c r="I40">
        <v>5.5358437687584097</v>
      </c>
    </row>
    <row r="41" spans="2:9" x14ac:dyDescent="0.3">
      <c r="B41">
        <v>0</v>
      </c>
      <c r="C41">
        <v>110.8</v>
      </c>
      <c r="D41">
        <v>0</v>
      </c>
      <c r="E41">
        <v>0</v>
      </c>
      <c r="F41">
        <v>0</v>
      </c>
      <c r="G41">
        <v>805783</v>
      </c>
      <c r="H41">
        <f t="shared" si="3"/>
        <v>5.9062181006248666</v>
      </c>
      <c r="I41">
        <v>6.82108893800467</v>
      </c>
    </row>
    <row r="42" spans="2:9" x14ac:dyDescent="0.3">
      <c r="B42">
        <v>0</v>
      </c>
      <c r="C42">
        <v>124.5</v>
      </c>
      <c r="D42">
        <v>0</v>
      </c>
      <c r="E42">
        <v>0</v>
      </c>
      <c r="F42">
        <v>0</v>
      </c>
      <c r="G42">
        <v>913545</v>
      </c>
      <c r="H42">
        <f t="shared" si="3"/>
        <v>5.9607299449784747</v>
      </c>
      <c r="I42">
        <v>6.2571191409490696</v>
      </c>
    </row>
    <row r="43" spans="2:9" x14ac:dyDescent="0.3">
      <c r="B43">
        <v>0</v>
      </c>
      <c r="C43">
        <v>125.8</v>
      </c>
      <c r="D43">
        <v>0</v>
      </c>
      <c r="E43">
        <v>0</v>
      </c>
      <c r="F43">
        <v>0</v>
      </c>
      <c r="G43">
        <v>1005181</v>
      </c>
      <c r="H43">
        <f t="shared" si="3"/>
        <v>6.0022442709341259</v>
      </c>
      <c r="I43">
        <v>6.20918866210289</v>
      </c>
    </row>
    <row r="44" spans="2:9" x14ac:dyDescent="0.3">
      <c r="B44">
        <v>0</v>
      </c>
      <c r="C44">
        <v>101</v>
      </c>
      <c r="D44">
        <v>0</v>
      </c>
      <c r="E44">
        <v>0</v>
      </c>
      <c r="F44">
        <v>0</v>
      </c>
      <c r="G44">
        <v>3867638</v>
      </c>
      <c r="H44">
        <f t="shared" si="3"/>
        <v>6.5874458185754827</v>
      </c>
      <c r="I44">
        <v>7.30509161622882</v>
      </c>
    </row>
    <row r="45" spans="2:9" x14ac:dyDescent="0.3">
      <c r="B45">
        <v>0</v>
      </c>
      <c r="C45">
        <v>188.5</v>
      </c>
      <c r="D45">
        <v>200</v>
      </c>
      <c r="E45">
        <v>0</v>
      </c>
      <c r="F45">
        <v>0</v>
      </c>
      <c r="G45">
        <v>12739</v>
      </c>
      <c r="H45">
        <f t="shared" si="3"/>
        <v>4.1051353376125714</v>
      </c>
      <c r="I45">
        <v>3.7943020924166402</v>
      </c>
    </row>
    <row r="46" spans="2:9" x14ac:dyDescent="0.3">
      <c r="B46">
        <v>0</v>
      </c>
      <c r="C46">
        <v>192</v>
      </c>
      <c r="D46">
        <v>-200</v>
      </c>
      <c r="E46">
        <v>0</v>
      </c>
      <c r="F46">
        <v>0</v>
      </c>
      <c r="G46">
        <v>52986</v>
      </c>
      <c r="H46">
        <f t="shared" si="3"/>
        <v>4.7241611351494086</v>
      </c>
      <c r="I46">
        <v>5.90089071472946</v>
      </c>
    </row>
    <row r="47" spans="2:9" x14ac:dyDescent="0.3">
      <c r="B47">
        <v>0</v>
      </c>
      <c r="C47">
        <v>189.8</v>
      </c>
      <c r="D47">
        <v>293.10000000000002</v>
      </c>
      <c r="E47">
        <v>0</v>
      </c>
      <c r="F47">
        <v>0</v>
      </c>
      <c r="G47">
        <v>4394</v>
      </c>
      <c r="H47">
        <f t="shared" si="3"/>
        <v>3.6428600525844916</v>
      </c>
      <c r="I47">
        <v>3.5016178965042801</v>
      </c>
    </row>
    <row r="48" spans="2:9" x14ac:dyDescent="0.3">
      <c r="B48">
        <v>0</v>
      </c>
      <c r="C48">
        <v>196.7</v>
      </c>
      <c r="D48">
        <v>-293.10000000000002</v>
      </c>
      <c r="E48">
        <v>0</v>
      </c>
      <c r="F48">
        <v>0</v>
      </c>
      <c r="G48">
        <v>84946</v>
      </c>
      <c r="H48">
        <f t="shared" si="3"/>
        <v>4.9291429333071513</v>
      </c>
      <c r="I48">
        <v>6.8229804577160102</v>
      </c>
    </row>
    <row r="49" spans="2:9" x14ac:dyDescent="0.3">
      <c r="B49">
        <v>0</v>
      </c>
      <c r="C49">
        <v>134.19999999999999</v>
      </c>
      <c r="D49">
        <v>289.8</v>
      </c>
      <c r="E49">
        <v>0</v>
      </c>
      <c r="F49">
        <v>0</v>
      </c>
      <c r="G49">
        <v>30192</v>
      </c>
      <c r="H49">
        <f t="shared" si="3"/>
        <v>4.4798918828208558</v>
      </c>
      <c r="I49">
        <v>4.5374605820073004</v>
      </c>
    </row>
    <row r="50" spans="2:9" x14ac:dyDescent="0.3">
      <c r="B50">
        <v>0</v>
      </c>
      <c r="C50">
        <v>135.4</v>
      </c>
      <c r="D50">
        <v>288.7</v>
      </c>
      <c r="E50">
        <v>0</v>
      </c>
      <c r="F50">
        <v>0</v>
      </c>
      <c r="G50">
        <v>25167</v>
      </c>
      <c r="H50">
        <f t="shared" si="3"/>
        <v>4.4008314491162253</v>
      </c>
      <c r="I50">
        <v>4.5114826623253199</v>
      </c>
    </row>
    <row r="51" spans="2:9" x14ac:dyDescent="0.3">
      <c r="B51">
        <v>0</v>
      </c>
      <c r="C51">
        <v>138.80000000000001</v>
      </c>
      <c r="D51">
        <v>-296.39999999999998</v>
      </c>
      <c r="E51">
        <v>0</v>
      </c>
      <c r="F51">
        <v>0</v>
      </c>
      <c r="G51">
        <v>2609732</v>
      </c>
      <c r="H51">
        <f t="shared" si="3"/>
        <v>6.4165959108259498</v>
      </c>
      <c r="I51">
        <v>8.8899447851814504</v>
      </c>
    </row>
    <row r="52" spans="2:9" x14ac:dyDescent="0.3">
      <c r="B52">
        <v>0</v>
      </c>
      <c r="C52">
        <v>135.6</v>
      </c>
      <c r="D52">
        <v>-389.1</v>
      </c>
      <c r="E52">
        <v>0</v>
      </c>
      <c r="F52">
        <v>0</v>
      </c>
      <c r="G52">
        <v>2216739</v>
      </c>
      <c r="H52">
        <f t="shared" si="3"/>
        <v>6.3457145620668971</v>
      </c>
      <c r="I52">
        <v>11.165161317878701</v>
      </c>
    </row>
    <row r="53" spans="2:9" x14ac:dyDescent="0.3">
      <c r="B53">
        <v>0</v>
      </c>
      <c r="C53">
        <v>131.6</v>
      </c>
      <c r="D53">
        <v>391.6</v>
      </c>
      <c r="E53">
        <v>0</v>
      </c>
      <c r="F53">
        <v>0</v>
      </c>
      <c r="G53">
        <v>14489</v>
      </c>
      <c r="H53">
        <f t="shared" si="3"/>
        <v>4.161038412422962</v>
      </c>
      <c r="I53">
        <v>4.2728778891554899</v>
      </c>
    </row>
    <row r="54" spans="2:9" x14ac:dyDescent="0.3">
      <c r="B54">
        <v>351.3</v>
      </c>
      <c r="C54">
        <v>222</v>
      </c>
      <c r="D54">
        <v>0</v>
      </c>
      <c r="E54">
        <v>0</v>
      </c>
      <c r="F54">
        <v>90</v>
      </c>
      <c r="G54">
        <v>1967</v>
      </c>
      <c r="H54">
        <f t="shared" si="3"/>
        <v>3.2938043599193367</v>
      </c>
      <c r="I54">
        <v>3.3254653078886398</v>
      </c>
    </row>
    <row r="55" spans="2:9" x14ac:dyDescent="0.3">
      <c r="B55">
        <v>165.6</v>
      </c>
      <c r="C55">
        <v>216.2</v>
      </c>
      <c r="D55">
        <v>0</v>
      </c>
      <c r="E55">
        <v>0</v>
      </c>
      <c r="F55">
        <v>90</v>
      </c>
      <c r="G55">
        <v>9174</v>
      </c>
      <c r="H55">
        <f t="shared" si="3"/>
        <v>3.9625587357959637</v>
      </c>
      <c r="I55">
        <v>3.7269319420718299</v>
      </c>
    </row>
    <row r="56" spans="2:9" x14ac:dyDescent="0.3">
      <c r="B56">
        <v>127.2</v>
      </c>
      <c r="C56">
        <v>170.5</v>
      </c>
      <c r="D56">
        <v>0</v>
      </c>
      <c r="E56">
        <v>0</v>
      </c>
      <c r="F56">
        <v>90</v>
      </c>
      <c r="G56">
        <v>59194</v>
      </c>
      <c r="H56">
        <f t="shared" si="3"/>
        <v>4.7722776881595861</v>
      </c>
      <c r="I56">
        <v>4.4620376703111004</v>
      </c>
    </row>
    <row r="57" spans="2:9" x14ac:dyDescent="0.3">
      <c r="B57">
        <v>166.1</v>
      </c>
      <c r="C57">
        <v>110.4</v>
      </c>
      <c r="D57">
        <v>0</v>
      </c>
      <c r="E57">
        <v>0</v>
      </c>
      <c r="F57">
        <v>90</v>
      </c>
      <c r="G57">
        <v>136646</v>
      </c>
      <c r="H57">
        <f t="shared" si="3"/>
        <v>5.1355969232342904</v>
      </c>
      <c r="I57">
        <v>5.7176109274887503</v>
      </c>
    </row>
    <row r="58" spans="2:9" x14ac:dyDescent="0.3">
      <c r="B58">
        <v>201.3</v>
      </c>
      <c r="C58">
        <v>130</v>
      </c>
      <c r="D58">
        <v>0</v>
      </c>
      <c r="E58">
        <v>0</v>
      </c>
      <c r="F58">
        <v>90</v>
      </c>
      <c r="G58">
        <v>45500</v>
      </c>
      <c r="H58">
        <f t="shared" si="3"/>
        <v>4.6580113966571126</v>
      </c>
      <c r="I58">
        <v>4.9954730156593996</v>
      </c>
    </row>
    <row r="59" spans="2:9" x14ac:dyDescent="0.3">
      <c r="B59">
        <v>153.5</v>
      </c>
      <c r="C59">
        <v>110.3</v>
      </c>
      <c r="D59">
        <v>0</v>
      </c>
      <c r="E59">
        <v>0</v>
      </c>
      <c r="F59">
        <v>90</v>
      </c>
      <c r="G59">
        <v>662627</v>
      </c>
      <c r="H59">
        <f t="shared" si="3"/>
        <v>5.821269128062859</v>
      </c>
      <c r="I59">
        <v>5.9337258002156101</v>
      </c>
    </row>
    <row r="60" spans="2:9" x14ac:dyDescent="0.3">
      <c r="B60">
        <v>137.4</v>
      </c>
      <c r="C60">
        <v>79.7</v>
      </c>
      <c r="D60">
        <v>0</v>
      </c>
      <c r="E60">
        <v>0</v>
      </c>
      <c r="F60">
        <v>90</v>
      </c>
      <c r="G60">
        <v>1018000</v>
      </c>
      <c r="H60">
        <f t="shared" si="3"/>
        <v>6.0077477780007396</v>
      </c>
      <c r="I60">
        <v>6.7972227563838796</v>
      </c>
    </row>
    <row r="61" spans="2:9" x14ac:dyDescent="0.3">
      <c r="B61">
        <v>132.4</v>
      </c>
      <c r="C61">
        <v>96.8</v>
      </c>
      <c r="D61">
        <v>0</v>
      </c>
      <c r="E61">
        <v>0</v>
      </c>
      <c r="F61">
        <v>90</v>
      </c>
      <c r="G61">
        <v>1031190</v>
      </c>
      <c r="H61">
        <f t="shared" si="3"/>
        <v>6.013338692780299</v>
      </c>
      <c r="I61">
        <v>6.5873448823098899</v>
      </c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topLeftCell="A16" zoomScaleNormal="100" workbookViewId="0">
      <selection activeCell="F15" sqref="F15"/>
    </sheetView>
  </sheetViews>
  <sheetFormatPr defaultRowHeight="14.4" x14ac:dyDescent="0.3"/>
  <cols>
    <col min="1" max="7" width="8.5546875" customWidth="1"/>
    <col min="8" max="8" width="13.44140625" customWidth="1"/>
    <col min="9" max="1029" width="8.5546875" customWidth="1"/>
  </cols>
  <sheetData>
    <row r="1" spans="1:14" x14ac:dyDescent="0.3">
      <c r="A1" t="s">
        <v>0</v>
      </c>
      <c r="B1" t="s">
        <v>1</v>
      </c>
      <c r="C1" t="s">
        <v>24</v>
      </c>
      <c r="D1" t="s">
        <v>25</v>
      </c>
      <c r="E1" t="s">
        <v>6</v>
      </c>
      <c r="F1" t="s">
        <v>7</v>
      </c>
      <c r="H1" t="s">
        <v>8</v>
      </c>
      <c r="I1" t="s">
        <v>2</v>
      </c>
      <c r="J1" t="s">
        <v>26</v>
      </c>
      <c r="K1" t="s">
        <v>25</v>
      </c>
      <c r="L1" t="s">
        <v>6</v>
      </c>
      <c r="M1" t="s">
        <v>7</v>
      </c>
    </row>
    <row r="2" spans="1:14" x14ac:dyDescent="0.3">
      <c r="G2">
        <v>2.4046329835889599</v>
      </c>
      <c r="N2">
        <v>2.7910547293219099</v>
      </c>
    </row>
    <row r="3" spans="1:14" x14ac:dyDescent="0.3">
      <c r="G3">
        <v>2.38714749075546</v>
      </c>
      <c r="N3">
        <v>2.72986372178356</v>
      </c>
    </row>
    <row r="4" spans="1:14" x14ac:dyDescent="0.3">
      <c r="G4">
        <v>2.4308832169685202</v>
      </c>
      <c r="N4">
        <v>3.04192824814149</v>
      </c>
    </row>
    <row r="5" spans="1:14" x14ac:dyDescent="0.3">
      <c r="G5">
        <v>2.4797604794136601</v>
      </c>
      <c r="I5">
        <v>286.60000000000002</v>
      </c>
      <c r="J5">
        <v>1.0699999999999999E-2</v>
      </c>
      <c r="K5">
        <f>0.5*I5*J5</f>
        <v>1.53331</v>
      </c>
      <c r="L5">
        <v>1807</v>
      </c>
      <c r="M5">
        <f t="shared" ref="M5:M18" si="0">LOG10(L5)</f>
        <v>3.2569581525609319</v>
      </c>
      <c r="N5">
        <v>3.1848143734517702</v>
      </c>
    </row>
    <row r="6" spans="1:14" x14ac:dyDescent="0.3">
      <c r="G6">
        <v>2.6080351690771999</v>
      </c>
      <c r="I6">
        <v>251</v>
      </c>
      <c r="J6">
        <v>9.2999999999999992E-3</v>
      </c>
      <c r="K6">
        <f t="shared" ref="K6:K18" si="1">0.5*I6*J6</f>
        <v>1.1671499999999999</v>
      </c>
      <c r="L6">
        <v>3537</v>
      </c>
      <c r="M6">
        <f t="shared" si="0"/>
        <v>3.5486350598147514</v>
      </c>
      <c r="N6">
        <v>3.4574574950030899</v>
      </c>
    </row>
    <row r="7" spans="1:14" x14ac:dyDescent="0.3">
      <c r="G7">
        <v>2.61759568033143</v>
      </c>
      <c r="I7">
        <v>254.2</v>
      </c>
      <c r="J7">
        <v>9.2999999999999992E-3</v>
      </c>
      <c r="K7">
        <f t="shared" si="1"/>
        <v>1.1820299999999999</v>
      </c>
      <c r="L7">
        <v>4291</v>
      </c>
      <c r="M7">
        <f t="shared" si="0"/>
        <v>3.632558514532672</v>
      </c>
      <c r="N7">
        <v>3.4225339165767199</v>
      </c>
    </row>
    <row r="8" spans="1:14" x14ac:dyDescent="0.3">
      <c r="G8">
        <v>2.6449678435755302</v>
      </c>
      <c r="I8">
        <v>203.3</v>
      </c>
      <c r="J8">
        <v>7.4999999999999997E-3</v>
      </c>
      <c r="K8">
        <f t="shared" si="1"/>
        <v>0.76237500000000002</v>
      </c>
      <c r="L8">
        <v>18842</v>
      </c>
      <c r="M8">
        <f t="shared" si="0"/>
        <v>4.275126999458112</v>
      </c>
      <c r="N8">
        <v>4.10424042006139</v>
      </c>
    </row>
    <row r="9" spans="1:14" x14ac:dyDescent="0.3">
      <c r="B9">
        <v>485.5</v>
      </c>
      <c r="C9">
        <v>7.1999999999999998E-3</v>
      </c>
      <c r="D9">
        <f>0.5*B9*C9</f>
        <v>1.7478</v>
      </c>
      <c r="E9">
        <v>917</v>
      </c>
      <c r="F9">
        <f t="shared" ref="F9:F18" si="2">LOG10(E9)</f>
        <v>2.9623693356700209</v>
      </c>
      <c r="G9">
        <v>2.8766948370466001</v>
      </c>
      <c r="I9">
        <v>219</v>
      </c>
      <c r="J9">
        <v>8.0000000000000002E-3</v>
      </c>
      <c r="K9">
        <f t="shared" si="1"/>
        <v>0.876</v>
      </c>
      <c r="L9">
        <v>20271</v>
      </c>
      <c r="M9">
        <f t="shared" si="0"/>
        <v>4.3068751736446371</v>
      </c>
      <c r="N9">
        <v>3.9222038295769299</v>
      </c>
    </row>
    <row r="10" spans="1:14" x14ac:dyDescent="0.3">
      <c r="B10">
        <v>400.1</v>
      </c>
      <c r="C10">
        <v>5.5999999999999999E-3</v>
      </c>
      <c r="D10">
        <f t="shared" ref="D10:D18" si="3">0.5*B10*C10</f>
        <v>1.1202799999999999</v>
      </c>
      <c r="E10">
        <v>3073</v>
      </c>
      <c r="F10">
        <f t="shared" si="2"/>
        <v>3.4875625602563782</v>
      </c>
      <c r="G10">
        <v>3.4324497769262998</v>
      </c>
      <c r="I10">
        <v>190.3</v>
      </c>
      <c r="J10">
        <v>6.8999999999999999E-3</v>
      </c>
      <c r="K10">
        <f t="shared" si="1"/>
        <v>0.65653499999999998</v>
      </c>
      <c r="L10">
        <v>178065</v>
      </c>
      <c r="M10">
        <f t="shared" si="0"/>
        <v>5.2505785640413718</v>
      </c>
      <c r="N10">
        <v>4.3439699264535001</v>
      </c>
    </row>
    <row r="11" spans="1:14" x14ac:dyDescent="0.3">
      <c r="B11">
        <v>349.7</v>
      </c>
      <c r="C11">
        <v>4.8999999999999998E-3</v>
      </c>
      <c r="D11">
        <f t="shared" si="3"/>
        <v>0.856765</v>
      </c>
      <c r="E11">
        <v>7144</v>
      </c>
      <c r="F11">
        <f t="shared" si="2"/>
        <v>3.8539414458804901</v>
      </c>
      <c r="G11">
        <v>3.7175271019898499</v>
      </c>
      <c r="I11">
        <v>167.8</v>
      </c>
      <c r="J11">
        <v>6.0000000000000001E-3</v>
      </c>
      <c r="K11">
        <f t="shared" si="1"/>
        <v>0.50340000000000007</v>
      </c>
      <c r="L11">
        <v>308144</v>
      </c>
      <c r="M11">
        <f t="shared" si="0"/>
        <v>5.4887537158205149</v>
      </c>
      <c r="N11">
        <v>4.6629122632619202</v>
      </c>
    </row>
    <row r="12" spans="1:14" x14ac:dyDescent="0.3">
      <c r="B12">
        <v>361.6</v>
      </c>
      <c r="C12">
        <v>5.1000000000000004E-3</v>
      </c>
      <c r="D12">
        <f t="shared" si="3"/>
        <v>0.92208000000000012</v>
      </c>
      <c r="E12">
        <v>9112</v>
      </c>
      <c r="F12">
        <f t="shared" si="2"/>
        <v>3.9596137110710439</v>
      </c>
      <c r="G12">
        <v>3.6319394661004898</v>
      </c>
      <c r="I12">
        <v>192</v>
      </c>
      <c r="J12">
        <v>6.8999999999999999E-3</v>
      </c>
      <c r="K12">
        <f t="shared" si="1"/>
        <v>0.66239999999999999</v>
      </c>
      <c r="L12">
        <v>328816</v>
      </c>
      <c r="M12">
        <f t="shared" si="0"/>
        <v>5.5169529419052621</v>
      </c>
      <c r="N12">
        <v>4.3042532890102096</v>
      </c>
    </row>
    <row r="13" spans="1:14" x14ac:dyDescent="0.3">
      <c r="B13">
        <v>299.60000000000002</v>
      </c>
      <c r="C13">
        <v>4.1999999999999997E-3</v>
      </c>
      <c r="D13">
        <f t="shared" si="3"/>
        <v>0.62916000000000005</v>
      </c>
      <c r="E13">
        <v>27011</v>
      </c>
      <c r="F13">
        <f t="shared" si="2"/>
        <v>4.4315406629154257</v>
      </c>
      <c r="G13">
        <v>4.0598875626683997</v>
      </c>
      <c r="I13">
        <v>136.5</v>
      </c>
      <c r="J13">
        <v>5.0000000000000001E-3</v>
      </c>
      <c r="K13">
        <f t="shared" si="1"/>
        <v>0.34125</v>
      </c>
      <c r="L13">
        <v>403731</v>
      </c>
      <c r="M13">
        <f t="shared" si="0"/>
        <v>5.6060920974708806</v>
      </c>
      <c r="N13">
        <v>5.5396336202784102</v>
      </c>
    </row>
    <row r="14" spans="1:14" x14ac:dyDescent="0.3">
      <c r="B14">
        <v>240</v>
      </c>
      <c r="C14">
        <v>3.3999999999999998E-3</v>
      </c>
      <c r="D14">
        <f t="shared" si="3"/>
        <v>0.40799999999999997</v>
      </c>
      <c r="E14">
        <v>99287</v>
      </c>
      <c r="F14">
        <f t="shared" si="2"/>
        <v>4.9968923884967626</v>
      </c>
      <c r="G14">
        <v>4.6654761147113604</v>
      </c>
      <c r="I14">
        <v>146.9</v>
      </c>
      <c r="J14">
        <v>5.4999999999999997E-3</v>
      </c>
      <c r="K14">
        <f t="shared" si="1"/>
        <v>0.40397499999999997</v>
      </c>
      <c r="L14">
        <v>428510</v>
      </c>
      <c r="M14">
        <f t="shared" si="0"/>
        <v>5.6319609613680708</v>
      </c>
      <c r="N14">
        <v>5.3934732228818199</v>
      </c>
    </row>
    <row r="15" spans="1:14" x14ac:dyDescent="0.3">
      <c r="B15">
        <v>200.2</v>
      </c>
      <c r="C15">
        <v>2.8E-3</v>
      </c>
      <c r="D15">
        <f t="shared" si="3"/>
        <v>0.28027999999999997</v>
      </c>
      <c r="E15">
        <v>919687</v>
      </c>
      <c r="F15">
        <f t="shared" si="2"/>
        <v>5.9636400476698306</v>
      </c>
      <c r="G15">
        <v>5.5341987622867999</v>
      </c>
      <c r="I15">
        <v>110.8</v>
      </c>
      <c r="J15">
        <v>4.0000000000000001E-3</v>
      </c>
      <c r="K15">
        <f t="shared" si="1"/>
        <v>0.22159999999999999</v>
      </c>
      <c r="L15">
        <v>805783</v>
      </c>
      <c r="M15">
        <f t="shared" si="0"/>
        <v>5.9062181006248666</v>
      </c>
      <c r="N15">
        <v>6.3580280432841096</v>
      </c>
    </row>
    <row r="16" spans="1:14" x14ac:dyDescent="0.3">
      <c r="B16">
        <v>150</v>
      </c>
      <c r="C16">
        <v>2.0999999999999999E-3</v>
      </c>
      <c r="D16">
        <f t="shared" si="3"/>
        <v>0.1575</v>
      </c>
      <c r="E16">
        <v>1063477</v>
      </c>
      <c r="F16">
        <f t="shared" si="2"/>
        <v>6.0267281017788532</v>
      </c>
      <c r="G16">
        <v>6.8453304182546502</v>
      </c>
      <c r="I16">
        <v>124.5</v>
      </c>
      <c r="J16">
        <v>4.5999999999999999E-3</v>
      </c>
      <c r="K16">
        <f t="shared" si="1"/>
        <v>0.28634999999999999</v>
      </c>
      <c r="L16">
        <v>913545</v>
      </c>
      <c r="M16">
        <f t="shared" si="0"/>
        <v>5.9607299449784747</v>
      </c>
      <c r="N16">
        <v>5.9552606877611503</v>
      </c>
    </row>
    <row r="17" spans="2:14" x14ac:dyDescent="0.3">
      <c r="B17">
        <v>214.9</v>
      </c>
      <c r="C17">
        <v>3.0000000000000001E-3</v>
      </c>
      <c r="D17">
        <f t="shared" si="3"/>
        <v>0.32235000000000003</v>
      </c>
      <c r="E17">
        <v>1090639</v>
      </c>
      <c r="F17">
        <f t="shared" si="2"/>
        <v>6.0376810235011398</v>
      </c>
      <c r="G17">
        <v>5.4599553183925202</v>
      </c>
      <c r="I17">
        <v>125.8</v>
      </c>
      <c r="J17">
        <v>4.4999999999999997E-3</v>
      </c>
      <c r="K17">
        <f t="shared" si="1"/>
        <v>0.28304999999999997</v>
      </c>
      <c r="L17">
        <v>1005181</v>
      </c>
      <c r="M17">
        <f t="shared" si="0"/>
        <v>6.0022442709341259</v>
      </c>
      <c r="N17">
        <v>5.8591536615180599</v>
      </c>
    </row>
    <row r="18" spans="2:14" x14ac:dyDescent="0.3">
      <c r="B18">
        <v>210.1</v>
      </c>
      <c r="C18">
        <v>2.8999999999999998E-3</v>
      </c>
      <c r="D18">
        <f t="shared" si="3"/>
        <v>0.30464499999999994</v>
      </c>
      <c r="E18">
        <v>1108763</v>
      </c>
      <c r="F18">
        <f t="shared" si="2"/>
        <v>6.0448387248760094</v>
      </c>
      <c r="G18">
        <v>5.2451506555194198</v>
      </c>
      <c r="I18">
        <v>101</v>
      </c>
      <c r="J18">
        <v>3.5999999999999999E-3</v>
      </c>
      <c r="K18">
        <f t="shared" si="1"/>
        <v>0.18179999999999999</v>
      </c>
      <c r="L18">
        <v>3867638</v>
      </c>
      <c r="M18">
        <f t="shared" si="0"/>
        <v>6.5874458185754827</v>
      </c>
      <c r="N18">
        <v>6.9536203374776102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Haoyang Wei (Student)</dc:creator>
  <dc:description/>
  <cp:lastModifiedBy>魏浩阳</cp:lastModifiedBy>
  <cp:revision>2</cp:revision>
  <dcterms:created xsi:type="dcterms:W3CDTF">2015-06-05T18:19:34Z</dcterms:created>
  <dcterms:modified xsi:type="dcterms:W3CDTF">2019-10-09T17:24:00Z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