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申请\大三暑假暑研\JianH\RISC-V\processor profiling\"/>
    </mc:Choice>
  </mc:AlternateContent>
  <xr:revisionPtr revIDLastSave="0" documentId="13_ncr:1_{E3B0025A-67D9-459C-ABA1-30FF2B20DC71}" xr6:coauthVersionLast="45" xr6:coauthVersionMax="45" xr10:uidLastSave="{00000000-0000-0000-0000-000000000000}"/>
  <bookViews>
    <workbookView xWindow="-110" yWindow="-110" windowWidth="19420" windowHeight="10560" activeTab="1" xr2:uid="{F2E8CD1E-573C-4189-9857-BF37F7EBCFD4}"/>
  </bookViews>
  <sheets>
    <sheet name="exper config" sheetId="1" r:id="rId1"/>
    <sheet name="query6" sheetId="4" r:id="rId2"/>
    <sheet name="query14" sheetId="5" r:id="rId3"/>
    <sheet name="Performance" sheetId="2" r:id="rId4"/>
    <sheet name="Cache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8" i="4"/>
  <c r="D3" i="5"/>
  <c r="E3" i="5"/>
  <c r="E2" i="5"/>
  <c r="D2" i="5" s="1"/>
  <c r="D3" i="4"/>
  <c r="D2" i="4"/>
  <c r="P4" i="2"/>
  <c r="P5" i="2"/>
  <c r="P6" i="2"/>
  <c r="P7" i="2"/>
  <c r="M4" i="2"/>
  <c r="M5" i="2"/>
  <c r="M6" i="2"/>
  <c r="M7" i="2"/>
  <c r="J4" i="2"/>
  <c r="J5" i="2"/>
  <c r="J6" i="2"/>
  <c r="J7" i="2"/>
  <c r="P3" i="2"/>
  <c r="M3" i="2"/>
  <c r="J3" i="2"/>
  <c r="G4" i="2"/>
  <c r="G5" i="2"/>
  <c r="G6" i="2"/>
  <c r="G7" i="2"/>
  <c r="G3" i="2"/>
  <c r="D4" i="2"/>
  <c r="D5" i="2"/>
  <c r="D6" i="2"/>
  <c r="D7" i="2"/>
  <c r="D3" i="2"/>
</calcChain>
</file>

<file path=xl/sharedStrings.xml><?xml version="1.0" encoding="utf-8"?>
<sst xmlns="http://schemas.openxmlformats.org/spreadsheetml/2006/main" count="96" uniqueCount="53">
  <si>
    <t>ARM</t>
    <phoneticPr fontId="1" type="noConversion"/>
  </si>
  <si>
    <t>RISC-V</t>
    <phoneticPr fontId="1" type="noConversion"/>
  </si>
  <si>
    <t>Our Core</t>
    <phoneticPr fontId="1" type="noConversion"/>
  </si>
  <si>
    <t>CPU</t>
    <phoneticPr fontId="1" type="noConversion"/>
  </si>
  <si>
    <t>Contex-A</t>
    <phoneticPr fontId="1" type="noConversion"/>
  </si>
  <si>
    <t>SweRV</t>
    <phoneticPr fontId="1" type="noConversion"/>
  </si>
  <si>
    <t>Technology</t>
    <phoneticPr fontId="1" type="noConversion"/>
  </si>
  <si>
    <t>nm</t>
    <phoneticPr fontId="1" type="noConversion"/>
  </si>
  <si>
    <t>14nm</t>
    <phoneticPr fontId="1" type="noConversion"/>
  </si>
  <si>
    <t>Die Size</t>
    <phoneticPr fontId="1" type="noConversion"/>
  </si>
  <si>
    <t>Cycle Time</t>
    <phoneticPr fontId="1" type="noConversion"/>
  </si>
  <si>
    <t>TLB</t>
    <phoneticPr fontId="1" type="noConversion"/>
  </si>
  <si>
    <t>Page Size</t>
    <phoneticPr fontId="1" type="noConversion"/>
  </si>
  <si>
    <t>Memory access time</t>
    <phoneticPr fontId="1" type="noConversion"/>
  </si>
  <si>
    <t>Int op</t>
    <phoneticPr fontId="1" type="noConversion"/>
  </si>
  <si>
    <t>Multiply op</t>
    <phoneticPr fontId="1" type="noConversion"/>
  </si>
  <si>
    <t>Divide op</t>
    <phoneticPr fontId="1" type="noConversion"/>
  </si>
  <si>
    <t>L1 cache</t>
    <phoneticPr fontId="1" type="noConversion"/>
  </si>
  <si>
    <t>L2 cache</t>
    <phoneticPr fontId="1" type="noConversion"/>
  </si>
  <si>
    <t>DRAM size</t>
    <phoneticPr fontId="1" type="noConversion"/>
  </si>
  <si>
    <t>Our core</t>
    <phoneticPr fontId="1" type="noConversion"/>
  </si>
  <si>
    <t>Linked list</t>
    <phoneticPr fontId="1" type="noConversion"/>
  </si>
  <si>
    <t>Matrix</t>
    <phoneticPr fontId="1" type="noConversion"/>
  </si>
  <si>
    <t>CoreMark</t>
    <phoneticPr fontId="1" type="noConversion"/>
  </si>
  <si>
    <t>general Performance</t>
    <phoneticPr fontId="1" type="noConversion"/>
  </si>
  <si>
    <t>SPECmark</t>
    <phoneticPr fontId="1" type="noConversion"/>
  </si>
  <si>
    <t>Inst Count</t>
    <phoneticPr fontId="1" type="noConversion"/>
  </si>
  <si>
    <t>State machine</t>
    <phoneticPr fontId="1" type="noConversion"/>
  </si>
  <si>
    <t>TPC-H query1</t>
    <phoneticPr fontId="1" type="noConversion"/>
  </si>
  <si>
    <t>TPC-H query6</t>
    <phoneticPr fontId="1" type="noConversion"/>
  </si>
  <si>
    <t>TPC-H query14</t>
    <phoneticPr fontId="1" type="noConversion"/>
  </si>
  <si>
    <t>TPC-C</t>
    <phoneticPr fontId="1" type="noConversion"/>
  </si>
  <si>
    <t>//TO DO</t>
    <phoneticPr fontId="1" type="noConversion"/>
  </si>
  <si>
    <t>B-tree</t>
    <phoneticPr fontId="1" type="noConversion"/>
  </si>
  <si>
    <t>Hash</t>
    <phoneticPr fontId="1" type="noConversion"/>
  </si>
  <si>
    <t>…</t>
    <phoneticPr fontId="1" type="noConversion"/>
  </si>
  <si>
    <t>?IO handling</t>
    <phoneticPr fontId="1" type="noConversion"/>
  </si>
  <si>
    <t>?Garbage Collection</t>
    <phoneticPr fontId="1" type="noConversion"/>
  </si>
  <si>
    <t>FTL</t>
    <phoneticPr fontId="1" type="noConversion"/>
  </si>
  <si>
    <t>Int op percent / count</t>
    <phoneticPr fontId="1" type="noConversion"/>
  </si>
  <si>
    <t>load op percent / count</t>
    <phoneticPr fontId="1" type="noConversion"/>
  </si>
  <si>
    <t>Store op percent / count</t>
    <phoneticPr fontId="1" type="noConversion"/>
  </si>
  <si>
    <t>D-chache miss</t>
    <phoneticPr fontId="1" type="noConversion"/>
  </si>
  <si>
    <t>I-chahe miss</t>
    <phoneticPr fontId="1" type="noConversion"/>
  </si>
  <si>
    <t>Mult op percent / count</t>
    <phoneticPr fontId="1" type="noConversion"/>
  </si>
  <si>
    <t>RISCV</t>
    <phoneticPr fontId="1" type="noConversion"/>
  </si>
  <si>
    <t>IO</t>
    <phoneticPr fontId="1" type="noConversion"/>
  </si>
  <si>
    <t>ALL</t>
    <phoneticPr fontId="1" type="noConversion"/>
  </si>
  <si>
    <t>Other</t>
    <phoneticPr fontId="1" type="noConversion"/>
  </si>
  <si>
    <t>Calc</t>
    <phoneticPr fontId="1" type="noConversion"/>
  </si>
  <si>
    <t>X86</t>
    <phoneticPr fontId="1" type="noConversion"/>
  </si>
  <si>
    <t>Prefetch</t>
    <phoneticPr fontId="1" type="noConversion"/>
  </si>
  <si>
    <t>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</si>
</sst>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5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4" fillId="0" borderId="0" xfId="0" applyNumberFormat="1" applyFont="1">
      <alignment vertical="center"/>
    </xf>
    <xf numFmtId="0" fontId="5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TPC-H query 6 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query6!$B$1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query6!$A$2:$A$3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query6!$B$2:$B$3</c:f>
              <c:numCache>
                <c:formatCode>General</c:formatCode>
                <c:ptCount val="2"/>
                <c:pt idx="0">
                  <c:v>0.640065</c:v>
                </c:pt>
                <c:pt idx="1">
                  <c:v>0.64072600000000002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C-4B78-BB2D-E0E87E6620F9}"/>
            </c:ext>
          </c:extLst>
        </c:ser>
        <c:ser>
          <c:idx val="1"/>
          <c:order val="1"/>
          <c:tx>
            <c:strRef>
              <c:f>query6!$C$1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query6!$A$2:$A$3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query6!$C$2:$C$3</c:f>
              <c:numCache>
                <c:formatCode>General</c:formatCode>
                <c:ptCount val="2"/>
                <c:pt idx="0">
                  <c:v>0.99708300000000005</c:v>
                </c:pt>
                <c:pt idx="1">
                  <c:v>0.83720399999999995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C-4B78-BB2D-E0E87E6620F9}"/>
            </c:ext>
          </c:extLst>
        </c:ser>
        <c:ser>
          <c:idx val="2"/>
          <c:order val="2"/>
          <c:tx>
            <c:strRef>
              <c:f>query6!$D$1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query6!$A$2:$A$3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query6!$D$2:$D$3</c:f>
              <c:numCache>
                <c:formatCode>General</c:formatCode>
                <c:ptCount val="2"/>
                <c:pt idx="0">
                  <c:v>8.5899999999994314E-4</c:v>
                </c:pt>
                <c:pt idx="1">
                  <c:v>9.0069999999999872E-3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C-4B78-BB2D-E0E87E662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1224111"/>
        <c:axId val="1772131983"/>
      </c:barChart>
      <c:catAx>
        <c:axId val="15012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31983"/>
        <c:crosses val="autoZero"/>
        <c:auto val="1"/>
        <c:lblAlgn val="ctr"/>
        <c:lblOffset val="100"/>
        <c:noMultiLvlLbl val="0"/>
      </c:catAx>
      <c:valAx>
        <c:axId val="17721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2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How core power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query6!$B$1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query6!$A$2:$A$4</c:f>
              <c:strCache>
                <c:ptCount val="3"/>
                <c:pt idx="0">
                  <c:v>ARM</c:v>
                </c:pt>
                <c:pt idx="1">
                  <c:v>RISCV</c:v>
                </c:pt>
                <c:pt idx="2">
                  <c:v>X86</c:v>
                </c:pt>
              </c:strCache>
            </c:strRef>
          </c:cat>
          <c:val>
            <c:numRef>
              <c:f>query6!$B$2:$B$4</c:f>
              <c:numCache>
                <c:formatCode>General</c:formatCode>
                <c:ptCount val="3"/>
                <c:pt idx="0">
                  <c:v>0.640065</c:v>
                </c:pt>
                <c:pt idx="1">
                  <c:v>0.64072600000000002</c:v>
                </c:pt>
                <c:pt idx="2">
                  <c:v>64.126161999999994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F48-94F7-4905F1010D88}"/>
            </c:ext>
          </c:extLst>
        </c:ser>
        <c:ser>
          <c:idx val="1"/>
          <c:order val="1"/>
          <c:tx>
            <c:strRef>
              <c:f>query6!$C$1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query6!$A$2:$A$4</c:f>
              <c:strCache>
                <c:ptCount val="3"/>
                <c:pt idx="0">
                  <c:v>ARM</c:v>
                </c:pt>
                <c:pt idx="1">
                  <c:v>RISCV</c:v>
                </c:pt>
                <c:pt idx="2">
                  <c:v>X86</c:v>
                </c:pt>
              </c:strCache>
            </c:strRef>
          </c:cat>
          <c:val>
            <c:numRef>
              <c:f>query6!$C$2:$C$4</c:f>
              <c:numCache>
                <c:formatCode>General</c:formatCode>
                <c:ptCount val="3"/>
                <c:pt idx="0">
                  <c:v>0.99708300000000005</c:v>
                </c:pt>
                <c:pt idx="1">
                  <c:v>0.83720399999999995</c:v>
                </c:pt>
                <c:pt idx="2">
                  <c:v>4.4769810000000003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4-4F48-94F7-4905F1010D88}"/>
            </c:ext>
          </c:extLst>
        </c:ser>
        <c:ser>
          <c:idx val="2"/>
          <c:order val="2"/>
          <c:tx>
            <c:strRef>
              <c:f>query6!$D$1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query6!$A$2:$A$4</c:f>
              <c:strCache>
                <c:ptCount val="3"/>
                <c:pt idx="0">
                  <c:v>ARM</c:v>
                </c:pt>
                <c:pt idx="1">
                  <c:v>RISCV</c:v>
                </c:pt>
                <c:pt idx="2">
                  <c:v>X86</c:v>
                </c:pt>
              </c:strCache>
            </c:strRef>
          </c:cat>
          <c:val>
            <c:numRef>
              <c:f>query6!$D$2:$D$4</c:f>
              <c:numCache>
                <c:formatCode>General</c:formatCode>
                <c:ptCount val="3"/>
                <c:pt idx="0">
                  <c:v>8.5899999999994314E-4</c:v>
                </c:pt>
                <c:pt idx="1">
                  <c:v>9.0069999999999872E-3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4-4F48-94F7-4905F101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357791"/>
        <c:axId val="1769005759"/>
      </c:barChart>
      <c:catAx>
        <c:axId val="21053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005759"/>
        <c:crosses val="autoZero"/>
        <c:auto val="1"/>
        <c:lblAlgn val="ctr"/>
        <c:lblOffset val="100"/>
        <c:noMultiLvlLbl val="0"/>
      </c:catAx>
      <c:valAx>
        <c:axId val="17690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query6!$B$7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query6!$A$8:$A$9</c:f>
              <c:strCache>
                <c:ptCount val="2"/>
                <c:pt idx="0">
                  <c:v>Prefetch</c:v>
                </c:pt>
                <c:pt idx="1">
                  <c:v>Origin</c:v>
                </c:pt>
              </c:strCache>
            </c:strRef>
          </c:cat>
          <c:val>
            <c:numRef>
              <c:f>query6!$B$8:$B$9</c:f>
              <c:numCache>
                <c:formatCode>General</c:formatCode>
                <c:ptCount val="2"/>
                <c:pt idx="0">
                  <c:v>2.0066000000000001E-2</c:v>
                </c:pt>
                <c:pt idx="1">
                  <c:v>0.64072600000000002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3-4BE6-9A64-670119BE683A}"/>
            </c:ext>
          </c:extLst>
        </c:ser>
        <c:ser>
          <c:idx val="1"/>
          <c:order val="1"/>
          <c:tx>
            <c:strRef>
              <c:f>query6!$C$7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query6!$A$8:$A$9</c:f>
              <c:strCache>
                <c:ptCount val="2"/>
                <c:pt idx="0">
                  <c:v>Prefetch</c:v>
                </c:pt>
                <c:pt idx="1">
                  <c:v>Origin</c:v>
                </c:pt>
              </c:strCache>
            </c:strRef>
          </c:cat>
          <c:val>
            <c:numRef>
              <c:f>query6!$C$8:$C$9</c:f>
              <c:numCache>
                <c:formatCode>General</c:formatCode>
                <c:ptCount val="2"/>
                <c:pt idx="0">
                  <c:v>0.80107200000000001</c:v>
                </c:pt>
                <c:pt idx="1">
                  <c:v>0.83720399999999995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3-4BE6-9A64-670119BE683A}"/>
            </c:ext>
          </c:extLst>
        </c:ser>
        <c:ser>
          <c:idx val="2"/>
          <c:order val="2"/>
          <c:tx>
            <c:strRef>
              <c:f>query6!$D$7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query6!$A$8:$A$9</c:f>
              <c:strCache>
                <c:ptCount val="2"/>
                <c:pt idx="0">
                  <c:v>Prefetch</c:v>
                </c:pt>
                <c:pt idx="1">
                  <c:v>Origin</c:v>
                </c:pt>
              </c:strCache>
            </c:strRef>
          </c:cat>
          <c:val>
            <c:numRef>
              <c:f>query6!$D$8:$D$9</c:f>
              <c:numCache>
                <c:formatCode>General</c:formatCode>
                <c:ptCount val="2"/>
                <c:pt idx="0">
                  <c:v>9.1329999999999467E-3</c:v>
                </c:pt>
                <c:pt idx="1">
                  <c:v>9.0069999999999872E-3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3-4BE6-9A64-670119BE6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189279"/>
        <c:axId val="2016684127"/>
      </c:barChart>
      <c:catAx>
        <c:axId val="19521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684127"/>
        <c:crosses val="autoZero"/>
        <c:auto val="1"/>
        <c:lblAlgn val="ctr"/>
        <c:lblOffset val="100"/>
        <c:noMultiLvlLbl val="0"/>
      </c:catAx>
      <c:valAx>
        <c:axId val="20166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TPC-H query 14 Exec Time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query14!$B$1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query14!$A$2:$A$3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query14!$B$2:$B$3</c:f>
              <c:numCache>
                <c:formatCode>General</c:formatCode>
                <c:ptCount val="2"/>
                <c:pt idx="0">
                  <c:v>4.0004999999999999E-2</c:v>
                </c:pt>
                <c:pt idx="1">
                  <c:v>4.0034E-2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B-45D2-B1D5-AAED52A5E74E}"/>
            </c:ext>
          </c:extLst>
        </c:ser>
        <c:ser>
          <c:idx val="1"/>
          <c:order val="1"/>
          <c:tx>
            <c:strRef>
              <c:f>query14!$C$1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query14!$A$2:$A$3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query14!$C$2:$C$3</c:f>
              <c:numCache>
                <c:formatCode>General</c:formatCode>
                <c:ptCount val="2"/>
                <c:pt idx="0">
                  <c:v>5.9031E-2</c:v>
                </c:pt>
                <c:pt idx="1">
                  <c:v>5.1059E-2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B-45D2-B1D5-AAED52A5E74E}"/>
            </c:ext>
          </c:extLst>
        </c:ser>
        <c:ser>
          <c:idx val="2"/>
          <c:order val="2"/>
          <c:tx>
            <c:strRef>
              <c:f>query14!$D$1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query14!$A$2:$A$3</c:f>
              <c:strCache>
                <c:ptCount val="2"/>
                <c:pt idx="0">
                  <c:v>ARM</c:v>
                </c:pt>
                <c:pt idx="1">
                  <c:v>RISCV</c:v>
                </c:pt>
              </c:strCache>
            </c:strRef>
          </c:cat>
          <c:val>
            <c:numRef>
              <c:f>query14!$D$2:$D$3</c:f>
              <c:numCache>
                <c:formatCode>General</c:formatCode>
                <c:ptCount val="2"/>
                <c:pt idx="0">
                  <c:v>1.4794999999999947E-3</c:v>
                </c:pt>
                <c:pt idx="1">
                  <c:v>3.4694999999999934E-3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B-45D2-B1D5-AAED52A5E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50878319"/>
        <c:axId val="1772136559"/>
      </c:barChart>
      <c:catAx>
        <c:axId val="195087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36559"/>
        <c:crosses val="autoZero"/>
        <c:auto val="1"/>
        <c:lblAlgn val="ctr"/>
        <c:lblOffset val="100"/>
        <c:noMultiLvlLbl val="0"/>
      </c:catAx>
      <c:valAx>
        <c:axId val="17721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8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0</xdr:row>
      <xdr:rowOff>0</xdr:rowOff>
    </xdr:from>
    <xdr:to>
      <xdr:col>15</xdr:col>
      <xdr:colOff>431800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3ACE2A-9D35-4EEF-81EA-B522DBA6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14</xdr:row>
      <xdr:rowOff>66675</xdr:rowOff>
    </xdr:from>
    <xdr:to>
      <xdr:col>15</xdr:col>
      <xdr:colOff>514350</xdr:colOff>
      <xdr:row>29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19A590-0AF9-405E-8311-7389BB22E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5</xdr:row>
      <xdr:rowOff>155575</xdr:rowOff>
    </xdr:from>
    <xdr:to>
      <xdr:col>7</xdr:col>
      <xdr:colOff>654050</xdr:colOff>
      <xdr:row>21</xdr:row>
      <xdr:rowOff>53975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DB094C-C7A8-49CF-B44E-D65BE965E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117475</xdr:rowOff>
    </xdr:from>
    <xdr:to>
      <xdr:col>10</xdr:col>
      <xdr:colOff>184150</xdr:colOff>
      <xdr:row>19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02171E-E1C8-4940-A1F1-49D86667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4389-FACB-4AFF-A0E4-CFA255159EA3}">
  <dimension ref="A1:D17"/>
  <sheetViews>
    <sheetView workbookViewId="0">
      <selection activeCell="B23" sqref="B23"/>
    </sheetView>
  </sheetViews>
  <sheetFormatPr defaultRowHeight="14" x14ac:dyDescent="0.3"/>
  <cols>
    <col min="1" max="1" width="18.08203125" customWidth="1"/>
    <col min="2" max="2" width="13.75" customWidth="1"/>
    <col min="3" max="3" width="16.1640625" customWidth="1"/>
  </cols>
  <sheetData>
    <row r="1" spans="1:4" ht="14.5" thickBot="1" x14ac:dyDescent="0.35">
      <c r="A1" s="14"/>
      <c r="B1" s="14" t="s">
        <v>0</v>
      </c>
      <c r="C1" s="15" t="s">
        <v>1</v>
      </c>
      <c r="D1" s="14" t="s">
        <v>2</v>
      </c>
    </row>
    <row r="2" spans="1:4" x14ac:dyDescent="0.3">
      <c r="A2" s="11" t="s">
        <v>3</v>
      </c>
      <c r="B2" s="11" t="s">
        <v>4</v>
      </c>
      <c r="C2" s="1" t="s">
        <v>5</v>
      </c>
      <c r="D2" s="11"/>
    </row>
    <row r="3" spans="1:4" x14ac:dyDescent="0.3">
      <c r="A3" s="11" t="s">
        <v>6</v>
      </c>
      <c r="B3" s="11" t="s">
        <v>7</v>
      </c>
      <c r="C3" s="1" t="s">
        <v>8</v>
      </c>
      <c r="D3" s="11"/>
    </row>
    <row r="4" spans="1:4" x14ac:dyDescent="0.3">
      <c r="A4" s="11" t="s">
        <v>9</v>
      </c>
      <c r="B4" s="11"/>
      <c r="C4" s="1"/>
      <c r="D4" s="11"/>
    </row>
    <row r="5" spans="1:4" x14ac:dyDescent="0.3">
      <c r="A5" s="11" t="s">
        <v>10</v>
      </c>
      <c r="B5" s="11"/>
      <c r="C5" s="1"/>
      <c r="D5" s="11"/>
    </row>
    <row r="6" spans="1:4" x14ac:dyDescent="0.3">
      <c r="A6" s="11" t="s">
        <v>17</v>
      </c>
      <c r="B6" s="11"/>
      <c r="C6" s="1"/>
      <c r="D6" s="11"/>
    </row>
    <row r="7" spans="1:4" x14ac:dyDescent="0.3">
      <c r="A7" s="11" t="s">
        <v>18</v>
      </c>
      <c r="B7" s="11"/>
      <c r="C7" s="1"/>
      <c r="D7" s="11"/>
    </row>
    <row r="8" spans="1:4" x14ac:dyDescent="0.3">
      <c r="A8" s="11" t="s">
        <v>19</v>
      </c>
      <c r="B8" s="11"/>
      <c r="C8" s="1"/>
      <c r="D8" s="11"/>
    </row>
    <row r="9" spans="1:4" x14ac:dyDescent="0.3">
      <c r="A9" s="11" t="s">
        <v>11</v>
      </c>
      <c r="B9" s="11"/>
      <c r="C9" s="1"/>
      <c r="D9" s="11"/>
    </row>
    <row r="10" spans="1:4" x14ac:dyDescent="0.3">
      <c r="A10" s="11" t="s">
        <v>12</v>
      </c>
      <c r="B10" s="11"/>
      <c r="C10" s="1"/>
      <c r="D10" s="11"/>
    </row>
    <row r="11" spans="1:4" x14ac:dyDescent="0.3">
      <c r="A11" s="11" t="s">
        <v>13</v>
      </c>
      <c r="B11" s="11"/>
      <c r="C11" s="1"/>
      <c r="D11" s="11"/>
    </row>
    <row r="12" spans="1:4" x14ac:dyDescent="0.3">
      <c r="A12" s="11" t="s">
        <v>14</v>
      </c>
      <c r="B12" s="11"/>
      <c r="C12" s="1"/>
      <c r="D12" s="11"/>
    </row>
    <row r="13" spans="1:4" x14ac:dyDescent="0.3">
      <c r="A13" s="11" t="s">
        <v>15</v>
      </c>
      <c r="B13" s="11"/>
      <c r="C13" s="1"/>
      <c r="D13" s="11"/>
    </row>
    <row r="14" spans="1:4" x14ac:dyDescent="0.3">
      <c r="A14" s="11" t="s">
        <v>16</v>
      </c>
      <c r="B14" s="11"/>
      <c r="C14" s="1"/>
      <c r="D14" s="11"/>
    </row>
    <row r="15" spans="1:4" x14ac:dyDescent="0.3">
      <c r="A15" s="13" t="s">
        <v>24</v>
      </c>
      <c r="B15" s="11"/>
      <c r="C15" s="1"/>
      <c r="D15" s="11"/>
    </row>
    <row r="16" spans="1:4" x14ac:dyDescent="0.3">
      <c r="A16" s="11" t="s">
        <v>23</v>
      </c>
      <c r="B16" s="11"/>
      <c r="C16" s="1"/>
      <c r="D16" s="11"/>
    </row>
    <row r="17" spans="1:4" ht="14.5" thickBot="1" x14ac:dyDescent="0.35">
      <c r="A17" s="12" t="s">
        <v>25</v>
      </c>
      <c r="B17" s="12"/>
      <c r="C17" s="5"/>
      <c r="D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3DF1-0CE6-4EC5-992F-ABE4787D529F}">
  <dimension ref="A1:E9"/>
  <sheetViews>
    <sheetView tabSelected="1" workbookViewId="0">
      <selection activeCell="I20" sqref="I20"/>
    </sheetView>
  </sheetViews>
  <sheetFormatPr defaultRowHeight="14" x14ac:dyDescent="0.3"/>
  <sheetData>
    <row r="1" spans="1:5" x14ac:dyDescent="0.3">
      <c r="B1" t="s">
        <v>46</v>
      </c>
      <c r="C1" t="s">
        <v>49</v>
      </c>
      <c r="D1" t="s">
        <v>48</v>
      </c>
      <c r="E1" t="s">
        <v>47</v>
      </c>
    </row>
    <row r="2" spans="1:5" x14ac:dyDescent="0.3">
      <c r="A2" t="s">
        <v>0</v>
      </c>
      <c r="B2">
        <v>0.640065</v>
      </c>
      <c r="C2">
        <v>0.99708300000000005</v>
      </c>
      <c r="D2">
        <f>E2-B2-C2</f>
        <v>8.5899999999994314E-4</v>
      </c>
      <c r="E2">
        <v>1.638007</v>
      </c>
    </row>
    <row r="3" spans="1:5" x14ac:dyDescent="0.3">
      <c r="A3" t="s">
        <v>45</v>
      </c>
      <c r="B3">
        <v>0.64072600000000002</v>
      </c>
      <c r="C3">
        <v>0.83720399999999995</v>
      </c>
      <c r="D3">
        <f>E3-B3-C3</f>
        <v>9.0069999999999872E-3</v>
      </c>
      <c r="E3">
        <v>1.486937</v>
      </c>
    </row>
    <row r="4" spans="1:5" x14ac:dyDescent="0.3">
      <c r="A4" t="s">
        <v>50</v>
      </c>
      <c r="B4">
        <v>64.126161999999994</v>
      </c>
      <c r="C4">
        <v>4.4769810000000003</v>
      </c>
      <c r="D4">
        <v>0</v>
      </c>
    </row>
    <row r="7" spans="1:5" x14ac:dyDescent="0.3">
      <c r="B7" t="s">
        <v>46</v>
      </c>
      <c r="C7" t="s">
        <v>49</v>
      </c>
      <c r="D7" t="s">
        <v>48</v>
      </c>
      <c r="E7" t="s">
        <v>47</v>
      </c>
    </row>
    <row r="8" spans="1:5" x14ac:dyDescent="0.3">
      <c r="A8" t="s">
        <v>51</v>
      </c>
      <c r="B8">
        <v>2.0066000000000001E-2</v>
      </c>
      <c r="C8">
        <v>0.80107200000000001</v>
      </c>
      <c r="D8">
        <f>E8-B8-C8</f>
        <v>9.1329999999999467E-3</v>
      </c>
      <c r="E8">
        <v>0.83027099999999998</v>
      </c>
    </row>
    <row r="9" spans="1:5" x14ac:dyDescent="0.3">
      <c r="A9" t="s">
        <v>52</v>
      </c>
      <c r="B9">
        <v>0.64072600000000002</v>
      </c>
      <c r="C9">
        <v>0.83720399999999995</v>
      </c>
      <c r="D9">
        <f>E9-B9-C9</f>
        <v>9.0069999999999872E-3</v>
      </c>
      <c r="E9">
        <v>1.486937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13D0-CC8C-4803-84EE-A2D80E08AF95}">
  <dimension ref="A1:E3"/>
  <sheetViews>
    <sheetView workbookViewId="0">
      <selection activeCell="K11" sqref="K11"/>
    </sheetView>
  </sheetViews>
  <sheetFormatPr defaultRowHeight="14" x14ac:dyDescent="0.3"/>
  <sheetData>
    <row r="1" spans="1:5" x14ac:dyDescent="0.3">
      <c r="B1" t="s">
        <v>46</v>
      </c>
      <c r="C1" t="s">
        <v>49</v>
      </c>
      <c r="D1" t="s">
        <v>48</v>
      </c>
      <c r="E1" t="s">
        <v>47</v>
      </c>
    </row>
    <row r="2" spans="1:5" x14ac:dyDescent="0.3">
      <c r="A2" t="s">
        <v>0</v>
      </c>
      <c r="B2">
        <v>4.0004999999999999E-2</v>
      </c>
      <c r="C2">
        <v>5.9031E-2</v>
      </c>
      <c r="D2">
        <f>E2-B2-C2</f>
        <v>1.4794999999999947E-3</v>
      </c>
      <c r="E2">
        <f>0.201031/2</f>
        <v>0.10051549999999999</v>
      </c>
    </row>
    <row r="3" spans="1:5" x14ac:dyDescent="0.3">
      <c r="A3" t="s">
        <v>45</v>
      </c>
      <c r="B3">
        <v>4.0034E-2</v>
      </c>
      <c r="C3">
        <v>5.1059E-2</v>
      </c>
      <c r="D3">
        <f>E3-B3-C3</f>
        <v>3.4694999999999934E-3</v>
      </c>
      <c r="E3">
        <f>0.189125/2</f>
        <v>9.4562499999999994E-2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5F8A-B07D-46F9-B1DC-BF1120EEC4AD}">
  <dimension ref="A1:P15"/>
  <sheetViews>
    <sheetView zoomScale="85" zoomScaleNormal="85" workbookViewId="0">
      <selection activeCell="D11" sqref="D11"/>
    </sheetView>
  </sheetViews>
  <sheetFormatPr defaultRowHeight="14" x14ac:dyDescent="0.3"/>
  <cols>
    <col min="1" max="1" width="19.33203125" customWidth="1"/>
    <col min="2" max="3" width="10" bestFit="1" customWidth="1"/>
    <col min="4" max="4" width="12.9140625" bestFit="1" customWidth="1"/>
    <col min="5" max="6" width="10" bestFit="1" customWidth="1"/>
    <col min="7" max="7" width="12.9140625" bestFit="1" customWidth="1"/>
    <col min="8" max="9" width="8.75" bestFit="1" customWidth="1"/>
    <col min="10" max="10" width="12.9140625" bestFit="1" customWidth="1"/>
    <col min="11" max="12" width="8.9140625" bestFit="1" customWidth="1"/>
    <col min="13" max="13" width="12.9140625" bestFit="1" customWidth="1"/>
    <col min="14" max="15" width="8.9140625" bestFit="1" customWidth="1"/>
    <col min="16" max="16" width="12.9140625" bestFit="1" customWidth="1"/>
  </cols>
  <sheetData>
    <row r="1" spans="1:16" x14ac:dyDescent="0.3">
      <c r="A1" s="10"/>
      <c r="B1" s="22" t="s">
        <v>26</v>
      </c>
      <c r="C1" s="23"/>
      <c r="D1" s="24"/>
      <c r="E1" s="25" t="s">
        <v>39</v>
      </c>
      <c r="F1" s="26"/>
      <c r="G1" s="27"/>
      <c r="H1" s="7" t="s">
        <v>44</v>
      </c>
      <c r="I1" s="8"/>
      <c r="J1" s="9"/>
      <c r="K1" s="26" t="s">
        <v>40</v>
      </c>
      <c r="L1" s="26"/>
      <c r="M1" s="27"/>
      <c r="N1" s="25" t="s">
        <v>41</v>
      </c>
      <c r="O1" s="26"/>
      <c r="P1" s="27"/>
    </row>
    <row r="2" spans="1:16" x14ac:dyDescent="0.3">
      <c r="A2" s="11"/>
      <c r="B2" s="2" t="s">
        <v>0</v>
      </c>
      <c r="C2" s="1" t="s">
        <v>1</v>
      </c>
      <c r="D2" s="3" t="s">
        <v>20</v>
      </c>
      <c r="E2" s="2" t="s">
        <v>0</v>
      </c>
      <c r="F2" s="1" t="s">
        <v>1</v>
      </c>
      <c r="G2" s="3" t="s">
        <v>20</v>
      </c>
      <c r="H2" s="29" t="s">
        <v>0</v>
      </c>
      <c r="I2" s="28" t="s">
        <v>45</v>
      </c>
      <c r="J2" s="3"/>
      <c r="K2" s="1" t="s">
        <v>0</v>
      </c>
      <c r="L2" s="1" t="s">
        <v>1</v>
      </c>
      <c r="M2" s="3" t="s">
        <v>20</v>
      </c>
      <c r="N2" s="2" t="s">
        <v>0</v>
      </c>
      <c r="O2" s="1" t="s">
        <v>1</v>
      </c>
      <c r="P2" s="3" t="s">
        <v>20</v>
      </c>
    </row>
    <row r="3" spans="1:16" ht="28" customHeight="1" x14ac:dyDescent="0.3">
      <c r="A3" s="11" t="s">
        <v>22</v>
      </c>
      <c r="B3" s="30">
        <v>440782</v>
      </c>
      <c r="C3" s="30">
        <v>609836</v>
      </c>
      <c r="D3" s="34">
        <f>B3/C3</f>
        <v>0.72278776589115767</v>
      </c>
      <c r="E3" s="31">
        <v>178370</v>
      </c>
      <c r="F3" s="30">
        <v>349445</v>
      </c>
      <c r="G3" s="34">
        <f>E3/F3</f>
        <v>0.51043798022578657</v>
      </c>
      <c r="H3" s="31">
        <v>41238</v>
      </c>
      <c r="I3" s="32">
        <v>41194</v>
      </c>
      <c r="J3" s="34">
        <f>H3/I3</f>
        <v>1.0010681167160267</v>
      </c>
      <c r="K3" s="30">
        <v>192367</v>
      </c>
      <c r="L3" s="30">
        <v>191277</v>
      </c>
      <c r="M3" s="34">
        <f>K3/L3</f>
        <v>1.0056985419051951</v>
      </c>
      <c r="N3" s="30">
        <v>28807</v>
      </c>
      <c r="O3" s="30">
        <v>27910</v>
      </c>
      <c r="P3" s="34">
        <f>N3/O3</f>
        <v>1.0321390182730203</v>
      </c>
    </row>
    <row r="4" spans="1:16" ht="28" customHeight="1" x14ac:dyDescent="0.3">
      <c r="A4" s="11" t="s">
        <v>27</v>
      </c>
      <c r="B4" s="30">
        <v>220289</v>
      </c>
      <c r="C4" s="30">
        <v>226394</v>
      </c>
      <c r="D4" s="34">
        <f t="shared" ref="D4:D7" si="0">B4/C4</f>
        <v>0.97303373764322376</v>
      </c>
      <c r="E4" s="30">
        <v>220289</v>
      </c>
      <c r="F4" s="30">
        <v>226394</v>
      </c>
      <c r="G4" s="34">
        <f t="shared" ref="G4:G7" si="1">E4/F4</f>
        <v>0.97303373764322376</v>
      </c>
      <c r="H4" s="31">
        <v>44</v>
      </c>
      <c r="I4" s="32">
        <v>0</v>
      </c>
      <c r="J4" s="34" t="e">
        <f t="shared" ref="J4:J7" si="2">H4/I4</f>
        <v>#DIV/0!</v>
      </c>
      <c r="K4" s="30">
        <v>130414</v>
      </c>
      <c r="L4" s="30">
        <v>132975</v>
      </c>
      <c r="M4" s="34">
        <f t="shared" ref="M4:M7" si="3">K4/L4</f>
        <v>0.98074074074074069</v>
      </c>
      <c r="N4" s="30">
        <v>41049</v>
      </c>
      <c r="O4" s="30">
        <v>40045</v>
      </c>
      <c r="P4" s="34">
        <f t="shared" ref="P4:P7" si="4">N4/O4</f>
        <v>1.0250717942314895</v>
      </c>
    </row>
    <row r="5" spans="1:16" ht="28" customHeight="1" x14ac:dyDescent="0.3">
      <c r="A5" s="11" t="s">
        <v>28</v>
      </c>
      <c r="B5" s="31">
        <v>45494400</v>
      </c>
      <c r="C5" s="32">
        <v>36697856</v>
      </c>
      <c r="D5" s="34">
        <f t="shared" si="0"/>
        <v>1.2397018507021227</v>
      </c>
      <c r="E5" s="31">
        <v>28066309</v>
      </c>
      <c r="F5" s="32">
        <v>22987240</v>
      </c>
      <c r="G5" s="34">
        <f t="shared" si="1"/>
        <v>1.2209516670987905</v>
      </c>
      <c r="H5" s="31">
        <v>59029</v>
      </c>
      <c r="I5" s="32">
        <v>58878</v>
      </c>
      <c r="J5" s="34">
        <f t="shared" si="2"/>
        <v>1.0025646251571045</v>
      </c>
      <c r="K5" s="32">
        <v>9260413</v>
      </c>
      <c r="L5" s="32">
        <v>7500286</v>
      </c>
      <c r="M5" s="34">
        <f t="shared" si="3"/>
        <v>1.2346746510733058</v>
      </c>
      <c r="N5" s="31">
        <v>8033359</v>
      </c>
      <c r="O5" s="32">
        <v>6100956</v>
      </c>
      <c r="P5" s="34">
        <f t="shared" si="4"/>
        <v>1.3167377374955662</v>
      </c>
    </row>
    <row r="6" spans="1:16" ht="28" customHeight="1" x14ac:dyDescent="0.3">
      <c r="A6" s="11" t="s">
        <v>29</v>
      </c>
      <c r="B6" s="31">
        <v>3039604</v>
      </c>
      <c r="C6" s="32">
        <v>1877822</v>
      </c>
      <c r="D6" s="34">
        <f t="shared" si="0"/>
        <v>1.6186859031367191</v>
      </c>
      <c r="E6" s="31">
        <v>2066638</v>
      </c>
      <c r="F6" s="32">
        <v>1289325</v>
      </c>
      <c r="G6" s="34">
        <f t="shared" si="1"/>
        <v>1.6028836794446706</v>
      </c>
      <c r="H6" s="31">
        <v>14744</v>
      </c>
      <c r="I6" s="32">
        <v>14613</v>
      </c>
      <c r="J6" s="34">
        <f t="shared" si="2"/>
        <v>1.0089646205433518</v>
      </c>
      <c r="K6" s="33">
        <v>490232</v>
      </c>
      <c r="L6" s="32">
        <v>308996</v>
      </c>
      <c r="M6" s="34">
        <f t="shared" si="3"/>
        <v>1.5865318644901552</v>
      </c>
      <c r="N6" s="31">
        <v>467935</v>
      </c>
      <c r="O6" s="32">
        <v>252319</v>
      </c>
      <c r="P6" s="34">
        <f t="shared" si="4"/>
        <v>1.8545373118948631</v>
      </c>
    </row>
    <row r="7" spans="1:16" ht="28" customHeight="1" x14ac:dyDescent="0.3">
      <c r="A7" s="11" t="s">
        <v>30</v>
      </c>
      <c r="B7" s="31">
        <v>2998171</v>
      </c>
      <c r="C7" s="32">
        <v>1852988</v>
      </c>
      <c r="D7" s="34">
        <f t="shared" si="0"/>
        <v>1.6180196525827475</v>
      </c>
      <c r="E7" s="31">
        <v>2036620</v>
      </c>
      <c r="F7" s="32">
        <v>1265843</v>
      </c>
      <c r="G7" s="34">
        <f t="shared" si="1"/>
        <v>1.6089041058014304</v>
      </c>
      <c r="H7" s="31">
        <v>14868</v>
      </c>
      <c r="I7" s="32">
        <v>14655</v>
      </c>
      <c r="J7" s="34">
        <f t="shared" si="2"/>
        <v>1.0145342886386899</v>
      </c>
      <c r="K7" s="32">
        <v>479983</v>
      </c>
      <c r="L7" s="32">
        <v>304269</v>
      </c>
      <c r="M7" s="34">
        <f t="shared" si="3"/>
        <v>1.5774955713529804</v>
      </c>
      <c r="N7" s="31">
        <v>466540</v>
      </c>
      <c r="O7" s="32">
        <v>255639</v>
      </c>
      <c r="P7" s="34">
        <f t="shared" si="4"/>
        <v>1.8249954036747131</v>
      </c>
    </row>
    <row r="8" spans="1:16" ht="28" customHeight="1" x14ac:dyDescent="0.3">
      <c r="A8" s="11" t="s">
        <v>31</v>
      </c>
      <c r="B8" s="16"/>
      <c r="C8" s="17"/>
      <c r="D8" s="18"/>
      <c r="E8" s="16"/>
      <c r="F8" s="17"/>
      <c r="G8" s="18"/>
      <c r="H8" s="16"/>
      <c r="I8" s="17"/>
      <c r="J8" s="18"/>
      <c r="K8" s="17"/>
      <c r="L8" s="17"/>
      <c r="M8" s="18"/>
      <c r="N8" s="16"/>
      <c r="O8" s="17"/>
      <c r="P8" s="18"/>
    </row>
    <row r="9" spans="1:16" ht="28" customHeight="1" x14ac:dyDescent="0.3">
      <c r="A9" s="11" t="s">
        <v>32</v>
      </c>
      <c r="B9" s="16"/>
      <c r="C9" s="17"/>
      <c r="D9" s="18"/>
      <c r="E9" s="16"/>
      <c r="F9" s="17"/>
      <c r="G9" s="18"/>
      <c r="H9" s="16"/>
      <c r="I9" s="17"/>
      <c r="J9" s="18"/>
      <c r="K9" s="17"/>
      <c r="L9" s="17"/>
      <c r="M9" s="18"/>
      <c r="N9" s="16"/>
      <c r="O9" s="17"/>
      <c r="P9" s="18"/>
    </row>
    <row r="10" spans="1:16" ht="28" customHeight="1" x14ac:dyDescent="0.3">
      <c r="A10" s="11" t="s">
        <v>33</v>
      </c>
      <c r="B10" s="16"/>
      <c r="C10" s="17"/>
      <c r="D10" s="18"/>
      <c r="E10" s="16"/>
      <c r="F10" s="17"/>
      <c r="G10" s="18"/>
      <c r="H10" s="16"/>
      <c r="I10" s="17"/>
      <c r="J10" s="18"/>
      <c r="K10" s="17"/>
      <c r="L10" s="17"/>
      <c r="M10" s="18"/>
      <c r="N10" s="16"/>
      <c r="O10" s="17"/>
      <c r="P10" s="18"/>
    </row>
    <row r="11" spans="1:16" ht="28" customHeight="1" x14ac:dyDescent="0.3">
      <c r="A11" s="11" t="s">
        <v>34</v>
      </c>
      <c r="B11" s="16"/>
      <c r="C11" s="17"/>
      <c r="D11" s="18"/>
      <c r="E11" s="16"/>
      <c r="F11" s="17"/>
      <c r="G11" s="18"/>
      <c r="H11" s="16"/>
      <c r="I11" s="17"/>
      <c r="J11" s="18"/>
      <c r="K11" s="17"/>
      <c r="L11" s="17"/>
      <c r="M11" s="18"/>
      <c r="N11" s="16"/>
      <c r="O11" s="17"/>
      <c r="P11" s="18"/>
    </row>
    <row r="12" spans="1:16" ht="28" customHeight="1" x14ac:dyDescent="0.3">
      <c r="A12" s="11" t="s">
        <v>36</v>
      </c>
      <c r="B12" s="16"/>
      <c r="C12" s="17"/>
      <c r="D12" s="18"/>
      <c r="E12" s="16"/>
      <c r="F12" s="17"/>
      <c r="G12" s="18"/>
      <c r="H12" s="16"/>
      <c r="I12" s="17"/>
      <c r="J12" s="18"/>
      <c r="K12" s="17"/>
      <c r="L12" s="17"/>
      <c r="M12" s="18"/>
      <c r="N12" s="16"/>
      <c r="O12" s="17"/>
      <c r="P12" s="18"/>
    </row>
    <row r="13" spans="1:16" ht="28" customHeight="1" x14ac:dyDescent="0.3">
      <c r="A13" s="11" t="s">
        <v>37</v>
      </c>
      <c r="B13" s="16"/>
      <c r="C13" s="17"/>
      <c r="D13" s="18"/>
      <c r="E13" s="16"/>
      <c r="F13" s="17"/>
      <c r="G13" s="18"/>
      <c r="H13" s="16"/>
      <c r="I13" s="17"/>
      <c r="J13" s="18"/>
      <c r="K13" s="17"/>
      <c r="L13" s="17"/>
      <c r="M13" s="18"/>
      <c r="N13" s="16"/>
      <c r="O13" s="17"/>
      <c r="P13" s="18"/>
    </row>
    <row r="14" spans="1:16" ht="28" customHeight="1" x14ac:dyDescent="0.3">
      <c r="A14" s="11" t="s">
        <v>38</v>
      </c>
      <c r="B14" s="16"/>
      <c r="C14" s="17"/>
      <c r="D14" s="18"/>
      <c r="E14" s="16"/>
      <c r="F14" s="17"/>
      <c r="G14" s="18"/>
      <c r="H14" s="16"/>
      <c r="I14" s="17"/>
      <c r="J14" s="18"/>
      <c r="K14" s="17"/>
      <c r="L14" s="17"/>
      <c r="M14" s="18"/>
      <c r="N14" s="16"/>
      <c r="O14" s="17"/>
      <c r="P14" s="18"/>
    </row>
    <row r="15" spans="1:16" ht="28" customHeight="1" thickBot="1" x14ac:dyDescent="0.35">
      <c r="A15" s="12" t="s">
        <v>35</v>
      </c>
      <c r="B15" s="19"/>
      <c r="C15" s="20"/>
      <c r="D15" s="21"/>
      <c r="E15" s="19"/>
      <c r="F15" s="20"/>
      <c r="G15" s="21"/>
      <c r="H15" s="19"/>
      <c r="I15" s="20"/>
      <c r="J15" s="21"/>
      <c r="K15" s="20"/>
      <c r="L15" s="20"/>
      <c r="M15" s="21"/>
      <c r="N15" s="19"/>
      <c r="O15" s="20"/>
      <c r="P15" s="21"/>
    </row>
  </sheetData>
  <mergeCells count="4">
    <mergeCell ref="B1:D1"/>
    <mergeCell ref="E1:G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E5F3-54F8-4BC6-9AF2-DB8CDEB6D21B}">
  <dimension ref="A1:G16"/>
  <sheetViews>
    <sheetView workbookViewId="0">
      <selection activeCell="I16" sqref="I16"/>
    </sheetView>
  </sheetViews>
  <sheetFormatPr defaultRowHeight="14" x14ac:dyDescent="0.3"/>
  <cols>
    <col min="1" max="1" width="19.4140625" customWidth="1"/>
  </cols>
  <sheetData>
    <row r="1" spans="1:7" x14ac:dyDescent="0.3">
      <c r="A1" s="10"/>
      <c r="B1" s="22" t="s">
        <v>42</v>
      </c>
      <c r="C1" s="23"/>
      <c r="D1" s="24"/>
      <c r="E1" s="22" t="s">
        <v>43</v>
      </c>
      <c r="F1" s="23"/>
      <c r="G1" s="24"/>
    </row>
    <row r="2" spans="1:7" x14ac:dyDescent="0.3">
      <c r="A2" s="11"/>
      <c r="B2" s="2" t="s">
        <v>0</v>
      </c>
      <c r="C2" s="1" t="s">
        <v>1</v>
      </c>
      <c r="D2" s="3" t="s">
        <v>20</v>
      </c>
      <c r="E2" s="2" t="s">
        <v>0</v>
      </c>
      <c r="F2" s="1" t="s">
        <v>1</v>
      </c>
      <c r="G2" s="3" t="s">
        <v>20</v>
      </c>
    </row>
    <row r="3" spans="1:7" x14ac:dyDescent="0.3">
      <c r="A3" s="11" t="s">
        <v>21</v>
      </c>
      <c r="B3" s="2"/>
      <c r="C3" s="1"/>
      <c r="D3" s="3"/>
      <c r="E3" s="2"/>
      <c r="F3" s="1"/>
      <c r="G3" s="3"/>
    </row>
    <row r="4" spans="1:7" x14ac:dyDescent="0.3">
      <c r="A4" s="11" t="s">
        <v>22</v>
      </c>
      <c r="B4" s="2"/>
      <c r="C4" s="1"/>
      <c r="D4" s="3"/>
      <c r="E4" s="2"/>
      <c r="F4" s="1"/>
      <c r="G4" s="3"/>
    </row>
    <row r="5" spans="1:7" x14ac:dyDescent="0.3">
      <c r="A5" s="11" t="s">
        <v>27</v>
      </c>
      <c r="B5" s="2"/>
      <c r="C5" s="1"/>
      <c r="D5" s="3"/>
      <c r="E5" s="2"/>
      <c r="F5" s="1"/>
      <c r="G5" s="3"/>
    </row>
    <row r="6" spans="1:7" x14ac:dyDescent="0.3">
      <c r="A6" s="11" t="s">
        <v>28</v>
      </c>
      <c r="B6" s="2"/>
      <c r="C6" s="1"/>
      <c r="D6" s="3"/>
      <c r="E6" s="2"/>
      <c r="F6" s="1"/>
      <c r="G6" s="3"/>
    </row>
    <row r="7" spans="1:7" x14ac:dyDescent="0.3">
      <c r="A7" s="11" t="s">
        <v>29</v>
      </c>
      <c r="B7" s="2"/>
      <c r="C7" s="1"/>
      <c r="D7" s="3"/>
      <c r="E7" s="2"/>
      <c r="F7" s="1"/>
      <c r="G7" s="3"/>
    </row>
    <row r="8" spans="1:7" x14ac:dyDescent="0.3">
      <c r="A8" s="11" t="s">
        <v>30</v>
      </c>
      <c r="B8" s="2"/>
      <c r="C8" s="1"/>
      <c r="D8" s="3"/>
      <c r="E8" s="2"/>
      <c r="F8" s="1"/>
      <c r="G8" s="3"/>
    </row>
    <row r="9" spans="1:7" x14ac:dyDescent="0.3">
      <c r="A9" s="11" t="s">
        <v>31</v>
      </c>
      <c r="B9" s="2"/>
      <c r="C9" s="1"/>
      <c r="D9" s="3"/>
      <c r="E9" s="2"/>
      <c r="F9" s="1"/>
      <c r="G9" s="3"/>
    </row>
    <row r="10" spans="1:7" x14ac:dyDescent="0.3">
      <c r="A10" s="11" t="s">
        <v>32</v>
      </c>
      <c r="B10" s="2"/>
      <c r="C10" s="1"/>
      <c r="D10" s="3"/>
      <c r="E10" s="2"/>
      <c r="F10" s="1"/>
      <c r="G10" s="3"/>
    </row>
    <row r="11" spans="1:7" x14ac:dyDescent="0.3">
      <c r="A11" s="11" t="s">
        <v>33</v>
      </c>
      <c r="B11" s="2"/>
      <c r="C11" s="1"/>
      <c r="D11" s="3"/>
      <c r="E11" s="2"/>
      <c r="F11" s="1"/>
      <c r="G11" s="3"/>
    </row>
    <row r="12" spans="1:7" x14ac:dyDescent="0.3">
      <c r="A12" s="11" t="s">
        <v>34</v>
      </c>
      <c r="B12" s="2"/>
      <c r="C12" s="1"/>
      <c r="D12" s="3"/>
      <c r="E12" s="2"/>
      <c r="F12" s="1"/>
      <c r="G12" s="3"/>
    </row>
    <row r="13" spans="1:7" x14ac:dyDescent="0.3">
      <c r="A13" s="11" t="s">
        <v>36</v>
      </c>
      <c r="B13" s="2"/>
      <c r="C13" s="1"/>
      <c r="D13" s="3"/>
      <c r="E13" s="2"/>
      <c r="F13" s="1"/>
      <c r="G13" s="3"/>
    </row>
    <row r="14" spans="1:7" x14ac:dyDescent="0.3">
      <c r="A14" s="11" t="s">
        <v>37</v>
      </c>
      <c r="B14" s="2"/>
      <c r="C14" s="1"/>
      <c r="D14" s="3"/>
      <c r="E14" s="2"/>
      <c r="F14" s="1"/>
      <c r="G14" s="3"/>
    </row>
    <row r="15" spans="1:7" x14ac:dyDescent="0.3">
      <c r="A15" s="11" t="s">
        <v>38</v>
      </c>
      <c r="B15" s="2"/>
      <c r="C15" s="1"/>
      <c r="D15" s="3"/>
      <c r="E15" s="2"/>
      <c r="F15" s="1"/>
      <c r="G15" s="3"/>
    </row>
    <row r="16" spans="1:7" ht="14.5" thickBot="1" x14ac:dyDescent="0.35">
      <c r="A16" s="12" t="s">
        <v>35</v>
      </c>
      <c r="B16" s="4"/>
      <c r="C16" s="5"/>
      <c r="D16" s="6"/>
      <c r="E16" s="4"/>
      <c r="F16" s="5"/>
      <c r="G16" s="6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exper config</vt:lpstr>
      <vt:lpstr>query6</vt:lpstr>
      <vt:lpstr>query14</vt:lpstr>
      <vt:lpstr>Performance</vt:lpstr>
      <vt:lpstr>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LEI</dc:creator>
  <cp:lastModifiedBy>Yiming LEI</cp:lastModifiedBy>
  <dcterms:created xsi:type="dcterms:W3CDTF">2020-08-14T00:39:53Z</dcterms:created>
  <dcterms:modified xsi:type="dcterms:W3CDTF">2020-08-20T17:15:19Z</dcterms:modified>
</cp:coreProperties>
</file>