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jiabao/QY/定向能/粒子束/eBeamProp/air-prop/"/>
    </mc:Choice>
  </mc:AlternateContent>
  <xr:revisionPtr revIDLastSave="0" documentId="13_ncr:1_{2ACB355C-22E2-1245-AEF4-5BBF6619C72C}" xr6:coauthVersionLast="47" xr6:coauthVersionMax="47" xr10:uidLastSave="{00000000-0000-0000-0000-000000000000}"/>
  <bookViews>
    <workbookView xWindow="0" yWindow="700" windowWidth="27040" windowHeight="16860" xr2:uid="{EDBDF63C-2F4D-864C-8875-7AE5FF9B1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F5" i="1"/>
  <c r="G5" i="1" s="1"/>
  <c r="H5" i="1" s="1"/>
  <c r="F4" i="1"/>
  <c r="G4" i="1" s="1"/>
  <c r="H4" i="1" s="1"/>
  <c r="F3" i="1"/>
  <c r="G3" i="1" s="1"/>
  <c r="H3" i="1" s="1"/>
  <c r="I5" i="1" l="1"/>
  <c r="I4" i="1"/>
</calcChain>
</file>

<file path=xl/sharedStrings.xml><?xml version="1.0" encoding="utf-8"?>
<sst xmlns="http://schemas.openxmlformats.org/spreadsheetml/2006/main" count="11" uniqueCount="11">
  <si>
    <t>输入</t>
    <phoneticPr fontId="1" type="noConversion"/>
  </si>
  <si>
    <t>输出</t>
    <phoneticPr fontId="1" type="noConversion"/>
  </si>
  <si>
    <t>初始能量MeV</t>
    <phoneticPr fontId="1" type="noConversion"/>
  </si>
  <si>
    <t>初始高度km</t>
    <phoneticPr fontId="1" type="noConversion"/>
  </si>
  <si>
    <t>传输距离m</t>
    <phoneticPr fontId="1" type="noConversion"/>
  </si>
  <si>
    <t>到靶能量MeV</t>
    <phoneticPr fontId="1" type="noConversion"/>
  </si>
  <si>
    <t>初始半径cm</t>
    <phoneticPr fontId="1" type="noConversion"/>
  </si>
  <si>
    <t>束流强度A</t>
    <phoneticPr fontId="1" type="noConversion"/>
  </si>
  <si>
    <t>到靶半径cm</t>
    <phoneticPr fontId="1" type="noConversion"/>
  </si>
  <si>
    <t>到靶注量率cm^-2s^-1</t>
    <phoneticPr fontId="1" type="noConversion"/>
  </si>
  <si>
    <t>发散角theta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</si>
</sst>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BE77-0BC3-7945-A4CF-9E13D6E41EDB}">
  <dimension ref="A1:I5"/>
  <sheetViews>
    <sheetView tabSelected="1" topLeftCell="B1" zoomScale="177" workbookViewId="0">
      <selection activeCell="C6" sqref="C6"/>
    </sheetView>
  </sheetViews>
  <sheetFormatPr baseColWidth="10" defaultRowHeight="16"/>
  <cols>
    <col min="1" max="1" width="14" customWidth="1"/>
    <col min="2" max="2" width="13.33203125" customWidth="1"/>
    <col min="3" max="3" width="13.83203125" customWidth="1"/>
    <col min="4" max="4" width="13" customWidth="1"/>
    <col min="6" max="6" width="14.1640625" customWidth="1"/>
    <col min="7" max="7" width="18.5" customWidth="1"/>
    <col min="8" max="8" width="12.6640625" customWidth="1"/>
    <col min="9" max="9" width="22" customWidth="1"/>
  </cols>
  <sheetData>
    <row r="1" spans="1:9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</row>
    <row r="2" spans="1:9">
      <c r="A2" t="s">
        <v>2</v>
      </c>
      <c r="B2" t="s">
        <v>3</v>
      </c>
      <c r="C2" t="s">
        <v>4</v>
      </c>
      <c r="D2" t="s">
        <v>6</v>
      </c>
      <c r="E2" t="s">
        <v>7</v>
      </c>
      <c r="F2" t="s">
        <v>5</v>
      </c>
      <c r="G2" t="s">
        <v>10</v>
      </c>
      <c r="H2" t="s">
        <v>8</v>
      </c>
      <c r="I2" t="s">
        <v>9</v>
      </c>
    </row>
    <row r="3" spans="1:9">
      <c r="A3">
        <v>35</v>
      </c>
      <c r="B3">
        <v>0</v>
      </c>
      <c r="C3">
        <v>50</v>
      </c>
      <c r="D3">
        <v>0.15</v>
      </c>
      <c r="E3">
        <v>0.3</v>
      </c>
      <c r="F3">
        <f>A3-0.26*EXP(-B3/6.5)*C3</f>
        <v>22</v>
      </c>
      <c r="G3">
        <f>0.3*EXP(-B3/6.5)*C3/A3/F3</f>
        <v>1.948051948051948E-2</v>
      </c>
      <c r="H3">
        <f>SQRT(D3^2+G3^2*C3^2)</f>
        <v>0.98550829427115805</v>
      </c>
      <c r="I3">
        <f>E3*10^19/PI()/H3^2/1.6</f>
        <v>6.1451265623919616E+17</v>
      </c>
    </row>
    <row r="4" spans="1:9">
      <c r="A4">
        <v>35</v>
      </c>
      <c r="B4">
        <v>10</v>
      </c>
      <c r="C4">
        <v>200</v>
      </c>
      <c r="D4">
        <v>0.15</v>
      </c>
      <c r="E4">
        <v>0.3</v>
      </c>
      <c r="F4">
        <f>A4-0.26*EXP(-B4/6.5)*C4</f>
        <v>23.835019038231742</v>
      </c>
      <c r="G4">
        <f>0.3*EXP(-B4/6.5)*C4/A4/F4</f>
        <v>1.5442668405362271E-2</v>
      </c>
      <c r="H4">
        <f>SQRT(D4^2+G4^2*C4^2)</f>
        <v>3.0921740408843363</v>
      </c>
      <c r="I4">
        <f>E4*10^19/PI()/H4^2/1.6</f>
        <v>6.241996769595812E+16</v>
      </c>
    </row>
    <row r="5" spans="1:9">
      <c r="A5" s="1">
        <v>35</v>
      </c>
      <c r="B5" s="1">
        <v>40</v>
      </c>
      <c r="C5" s="1">
        <v>2000</v>
      </c>
      <c r="D5" s="1">
        <v>0.15</v>
      </c>
      <c r="E5" s="1">
        <v>0.3</v>
      </c>
      <c r="F5">
        <f>A5-0.26*EXP(-B5/6.5)*C5</f>
        <v>33.894848247931371</v>
      </c>
      <c r="G5">
        <f>0.3*EXP(-B5/6.5)*C5/A5/F5</f>
        <v>1.0749000549440224E-3</v>
      </c>
      <c r="H5">
        <f>SQRT(D5^2+G5^2*C5^2)</f>
        <v>2.1550268008715459</v>
      </c>
      <c r="I5">
        <f>E5*10^19/PI()/H5^2/1.6</f>
        <v>1.2851270003382899E+17</v>
      </c>
    </row>
  </sheetData>
  <mergeCells count="2">
    <mergeCell ref="A1:E1"/>
    <mergeCell ref="F1:I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嘉宝 张</dc:creator>
  <cp:lastModifiedBy>嘉宝 张</cp:lastModifiedBy>
  <dcterms:created xsi:type="dcterms:W3CDTF">2025-07-25T03:19:51Z</dcterms:created>
  <dcterms:modified xsi:type="dcterms:W3CDTF">2025-07-29T01:32:58Z</dcterms:modified>
</cp:coreProperties>
</file>