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pydate\EXCEL\custodes\Default original spreadsheets\xlsx\"/>
    </mc:Choice>
  </mc:AlternateContent>
  <xr:revisionPtr revIDLastSave="0" documentId="13_ncr:1_{E6662AC1-5D28-467B-9325-BF3E06E5356A}" xr6:coauthVersionLast="45" xr6:coauthVersionMax="45" xr10:uidLastSave="{00000000-0000-0000-0000-000000000000}"/>
  <bookViews>
    <workbookView xWindow="690" yWindow="0" windowWidth="21750" windowHeight="15750" activeTab="1" xr2:uid="{00000000-000D-0000-FFFF-FFFF00000000}"/>
  </bookViews>
  <sheets>
    <sheet name="Sheet4" sheetId="1" r:id="rId1"/>
    <sheet name="Sheet1" sheetId="2" r:id="rId2"/>
    <sheet name="Sheet2" sheetId="3" r:id="rId3"/>
    <sheet name="Sheet3" sheetId="4" r:id="rId4"/>
  </sheets>
  <calcPr calcId="181029"/>
</workbook>
</file>

<file path=xl/calcChain.xml><?xml version="1.0" encoding="utf-8"?>
<calcChain xmlns="http://schemas.openxmlformats.org/spreadsheetml/2006/main">
  <c r="X34" i="2" l="1"/>
  <c r="T33" i="2"/>
  <c r="V33" i="2" s="1"/>
  <c r="H33" i="2"/>
  <c r="F33" i="2"/>
  <c r="J33" i="2" s="1"/>
  <c r="D33" i="2"/>
  <c r="T32" i="2"/>
  <c r="V32" i="2" s="1"/>
  <c r="J32" i="2"/>
  <c r="K32" i="2" s="1"/>
  <c r="X32" i="2" s="1"/>
  <c r="I32" i="2"/>
  <c r="H32" i="2"/>
  <c r="F32" i="2"/>
  <c r="D32" i="2"/>
  <c r="T31" i="2"/>
  <c r="V31" i="2" s="1"/>
  <c r="H31" i="2"/>
  <c r="F31" i="2"/>
  <c r="D31" i="2"/>
  <c r="J31" i="2" s="1"/>
  <c r="V30" i="2"/>
  <c r="T30" i="2"/>
  <c r="H30" i="2"/>
  <c r="F30" i="2"/>
  <c r="D30" i="2"/>
  <c r="T29" i="2"/>
  <c r="V29" i="2" s="1"/>
  <c r="F29" i="2"/>
  <c r="E29" i="2"/>
  <c r="D29" i="2"/>
  <c r="C29" i="2"/>
  <c r="T28" i="2"/>
  <c r="V28" i="2" s="1"/>
  <c r="F28" i="2"/>
  <c r="C28" i="2"/>
  <c r="D28" i="2" s="1"/>
  <c r="I28" i="2" s="1"/>
  <c r="K28" i="2" s="1"/>
  <c r="X28" i="2" s="1"/>
  <c r="T27" i="2"/>
  <c r="V27" i="2" s="1"/>
  <c r="I27" i="2"/>
  <c r="K27" i="2" s="1"/>
  <c r="X27" i="2" s="1"/>
  <c r="H27" i="2"/>
  <c r="F27" i="2"/>
  <c r="T26" i="2"/>
  <c r="V26" i="2" s="1"/>
  <c r="J26" i="2"/>
  <c r="H26" i="2"/>
  <c r="F26" i="2"/>
  <c r="D26" i="2"/>
  <c r="I26" i="2" s="1"/>
  <c r="K26" i="2" s="1"/>
  <c r="T25" i="2"/>
  <c r="V25" i="2" s="1"/>
  <c r="H25" i="2"/>
  <c r="E25" i="2"/>
  <c r="F25" i="2" s="1"/>
  <c r="D25" i="2"/>
  <c r="T24" i="2"/>
  <c r="V24" i="2" s="1"/>
  <c r="H24" i="2"/>
  <c r="I24" i="2" s="1"/>
  <c r="K24" i="2" s="1"/>
  <c r="T23" i="2"/>
  <c r="V23" i="2" s="1"/>
  <c r="E23" i="2"/>
  <c r="F23" i="2" s="1"/>
  <c r="C23" i="2"/>
  <c r="D23" i="2" s="1"/>
  <c r="I23" i="2" s="1"/>
  <c r="K23" i="2" s="1"/>
  <c r="X23" i="2" s="1"/>
  <c r="T22" i="2"/>
  <c r="V22" i="2" s="1"/>
  <c r="H22" i="2"/>
  <c r="J22" i="2" s="1"/>
  <c r="F22" i="2"/>
  <c r="D22" i="2"/>
  <c r="T21" i="2"/>
  <c r="V21" i="2" s="1"/>
  <c r="J21" i="2"/>
  <c r="K21" i="2" s="1"/>
  <c r="X21" i="2" s="1"/>
  <c r="H21" i="2"/>
  <c r="F21" i="2"/>
  <c r="D21" i="2"/>
  <c r="I21" i="2" s="1"/>
  <c r="T20" i="2"/>
  <c r="V20" i="2" s="1"/>
  <c r="H20" i="2"/>
  <c r="E20" i="2"/>
  <c r="F20" i="2" s="1"/>
  <c r="C20" i="2"/>
  <c r="D20" i="2" s="1"/>
  <c r="T19" i="2"/>
  <c r="V19" i="2" s="1"/>
  <c r="J19" i="2"/>
  <c r="I19" i="2"/>
  <c r="K19" i="2" s="1"/>
  <c r="X19" i="2" s="1"/>
  <c r="H19" i="2"/>
  <c r="F19" i="2"/>
  <c r="D19" i="2"/>
  <c r="V18" i="2"/>
  <c r="T18" i="2"/>
  <c r="H18" i="2"/>
  <c r="E18" i="2"/>
  <c r="F18" i="2" s="1"/>
  <c r="C18" i="2"/>
  <c r="D18" i="2" s="1"/>
  <c r="T17" i="2"/>
  <c r="V17" i="2" s="1"/>
  <c r="H17" i="2"/>
  <c r="I17" i="2" s="1"/>
  <c r="F17" i="2"/>
  <c r="D17" i="2"/>
  <c r="N16" i="2"/>
  <c r="T16" i="2" s="1"/>
  <c r="V16" i="2" s="1"/>
  <c r="K16" i="2"/>
  <c r="X16" i="2" s="1"/>
  <c r="J16" i="2"/>
  <c r="I16" i="2"/>
  <c r="H16" i="2"/>
  <c r="F16" i="2"/>
  <c r="C16" i="2"/>
  <c r="D16" i="2" s="1"/>
  <c r="V15" i="2"/>
  <c r="T15" i="2"/>
  <c r="F15" i="2"/>
  <c r="C15" i="2"/>
  <c r="D15" i="2" s="1"/>
  <c r="I15" i="2" s="1"/>
  <c r="K15" i="2" s="1"/>
  <c r="X15" i="2" s="1"/>
  <c r="V14" i="2"/>
  <c r="T14" i="2"/>
  <c r="F14" i="2"/>
  <c r="D14" i="2"/>
  <c r="I14" i="2" s="1"/>
  <c r="K14" i="2" s="1"/>
  <c r="X14" i="2" s="1"/>
  <c r="V13" i="2"/>
  <c r="T13" i="2"/>
  <c r="F13" i="2"/>
  <c r="C13" i="2"/>
  <c r="C36" i="2" s="1"/>
  <c r="X12" i="2"/>
  <c r="V12" i="2"/>
  <c r="D12" i="2"/>
  <c r="V11" i="2"/>
  <c r="X11" i="2" s="1"/>
  <c r="V10" i="2"/>
  <c r="T10" i="2"/>
  <c r="G10" i="2"/>
  <c r="H10" i="2" s="1"/>
  <c r="F10" i="2"/>
  <c r="D10" i="2"/>
  <c r="C10" i="2"/>
  <c r="T9" i="2"/>
  <c r="V9" i="2" s="1"/>
  <c r="H9" i="2"/>
  <c r="E9" i="2"/>
  <c r="F9" i="2" s="1"/>
  <c r="J9" i="2" s="1"/>
  <c r="D9" i="2"/>
  <c r="V8" i="2"/>
  <c r="T8" i="2"/>
  <c r="H8" i="2"/>
  <c r="F8" i="2"/>
  <c r="D8" i="2"/>
  <c r="T7" i="2"/>
  <c r="V7" i="2" s="1"/>
  <c r="I7" i="2"/>
  <c r="K7" i="2" s="1"/>
  <c r="X7" i="2" s="1"/>
  <c r="H7" i="2"/>
  <c r="F7" i="2"/>
  <c r="D7" i="2"/>
  <c r="J7" i="2" s="1"/>
  <c r="T6" i="2"/>
  <c r="V6" i="2" s="1"/>
  <c r="H6" i="2"/>
  <c r="E6" i="2"/>
  <c r="F6" i="2" s="1"/>
  <c r="C6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T5" i="2"/>
  <c r="V5" i="2" s="1"/>
  <c r="H5" i="2"/>
  <c r="F5" i="2"/>
  <c r="E5" i="2"/>
  <c r="D5" i="2"/>
  <c r="I18" i="2" l="1"/>
  <c r="J18" i="2"/>
  <c r="C38" i="2"/>
  <c r="C39" i="2" s="1"/>
  <c r="X26" i="2"/>
  <c r="J20" i="2"/>
  <c r="I20" i="2"/>
  <c r="J8" i="2"/>
  <c r="I8" i="2"/>
  <c r="K8" i="2" s="1"/>
  <c r="X8" i="2" s="1"/>
  <c r="I5" i="2"/>
  <c r="J5" i="2"/>
  <c r="C37" i="2"/>
  <c r="I9" i="2"/>
  <c r="K9" i="2" s="1"/>
  <c r="X9" i="2" s="1"/>
  <c r="J25" i="2"/>
  <c r="I25" i="2"/>
  <c r="K25" i="2" s="1"/>
  <c r="X25" i="2" s="1"/>
  <c r="I29" i="2"/>
  <c r="K29" i="2" s="1"/>
  <c r="X29" i="2" s="1"/>
  <c r="E36" i="2"/>
  <c r="E37" i="2"/>
  <c r="D13" i="2"/>
  <c r="I13" i="2" s="1"/>
  <c r="K13" i="2" s="1"/>
  <c r="X13" i="2" s="1"/>
  <c r="J17" i="2"/>
  <c r="K17" i="2" s="1"/>
  <c r="X17" i="2" s="1"/>
  <c r="I22" i="2"/>
  <c r="K22" i="2" s="1"/>
  <c r="X22" i="2" s="1"/>
  <c r="I33" i="2"/>
  <c r="K33" i="2" s="1"/>
  <c r="X33" i="2" s="1"/>
  <c r="I10" i="2"/>
  <c r="J10" i="2"/>
  <c r="X24" i="2"/>
  <c r="J30" i="2"/>
  <c r="I30" i="2"/>
  <c r="K30" i="2" s="1"/>
  <c r="X30" i="2" s="1"/>
  <c r="G36" i="2"/>
  <c r="G37" i="2"/>
  <c r="D6" i="2"/>
  <c r="I31" i="2"/>
  <c r="K31" i="2" s="1"/>
  <c r="X31" i="2" s="1"/>
  <c r="K10" i="2" l="1"/>
  <c r="X10" i="2" s="1"/>
  <c r="J6" i="2"/>
  <c r="I6" i="2"/>
  <c r="K6" i="2" s="1"/>
  <c r="X6" i="2" s="1"/>
  <c r="K20" i="2"/>
  <c r="X20" i="2" s="1"/>
  <c r="G38" i="2"/>
  <c r="G39" i="2" s="1"/>
  <c r="D36" i="2"/>
  <c r="E38" i="2"/>
  <c r="E39" i="2" s="1"/>
  <c r="K5" i="2"/>
  <c r="X5" i="2" s="1"/>
  <c r="K18" i="2"/>
  <c r="X1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D5" authorId="0" shapeId="0" xr:uid="{00000000-0006-0000-0100-000001000000}">
      <text>
        <r>
          <rPr>
            <sz val="10"/>
            <rFont val="Arial"/>
          </rPr>
          <t>reference:C5,C40
mrs:(C5,+,33.3000)  (C40,+,10.0000)  
Rotate:True</t>
        </r>
      </text>
    </comment>
    <comment ref="F5" authorId="0" shapeId="0" xr:uid="{00000000-0006-0000-0100-000002000000}">
      <text>
        <r>
          <rPr>
            <sz val="10"/>
            <rFont val="Arial"/>
          </rPr>
          <t>reference:E5,E40
mrs:(E5,+,33.3300)  (E40,+,10.0000)  
Rotate:False</t>
        </r>
      </text>
    </comment>
    <comment ref="H5" authorId="0" shapeId="0" xr:uid="{00000000-0006-0000-0100-000003000000}">
      <text>
        <r>
          <rPr>
            <sz val="10"/>
            <rFont val="Arial"/>
          </rPr>
          <t>reference:G5,G40
mrs:(G5,+,33.3000)  (G40,+,10.0000)  
Rotate:True</t>
        </r>
      </text>
    </comment>
    <comment ref="I5" authorId="0" shapeId="0" xr:uid="{00000000-0006-0000-0100-000004000000}">
      <text>
        <r>
          <rPr>
            <sz val="10"/>
            <rFont val="Arial"/>
          </rPr>
          <t>reference:D5,F5,H5
mrs:(D5,+,10.0000)  (F5,+,10.0000)  (H5,+,10.0000)  
Rotate:True</t>
        </r>
      </text>
    </comment>
    <comment ref="J5" authorId="0" shapeId="0" xr:uid="{00000000-0006-0000-0100-000005000000}">
      <text>
        <r>
          <rPr>
            <sz val="10"/>
            <rFont val="Arial"/>
          </rPr>
          <t>reference:D5,F5,H5
mrs:
Rotate:True</t>
        </r>
      </text>
    </comment>
    <comment ref="K5" authorId="0" shapeId="0" xr:uid="{00000000-0006-0000-0100-000006000000}">
      <text>
        <r>
          <rPr>
            <sz val="10"/>
            <rFont val="Arial"/>
          </rPr>
          <t>reference:I5,J5
mrs:(I5,+,5.0000)  (J5,+,-5.0000)  
Rotate:True</t>
        </r>
      </text>
    </comment>
    <comment ref="T5" authorId="0" shapeId="0" xr:uid="{00000000-0006-0000-0100-000007000000}">
      <text>
        <r>
          <rPr>
            <sz val="10"/>
            <rFont val="Arial"/>
          </rPr>
          <t>reference:M5,N5,O5,P5,Q5,R5,S5
mrs:(M5,+,10.0000)  (N5,+,10.0000)  (O5,+,10.0000)  (P5,+,10.0000)  (Q5,+,10.0000)  (R5,+,10.0000)  (S5,+,10.0000)  
Rotate:True</t>
        </r>
      </text>
    </comment>
    <comment ref="V5" authorId="0" shapeId="0" xr:uid="{00000000-0006-0000-0100-000008000000}">
      <text>
        <r>
          <rPr>
            <sz val="10"/>
            <rFont val="Arial"/>
          </rPr>
          <t>reference:T5,U5
mrs:(T5,+,2.0000)  (U5,+,-2.0000)  
Rotate:True</t>
        </r>
      </text>
    </comment>
    <comment ref="X5" authorId="0" shapeId="0" xr:uid="{00000000-0006-0000-0100-000009000000}">
      <text>
        <r>
          <rPr>
            <sz val="10"/>
            <rFont val="Arial"/>
          </rPr>
          <t>reference:B5,K5,L5,V5,W5,B2,K2,L2,V2,W2
mrs:(B5,+,1.0000)  (K5,+,4.0000)  (L5,+,1.0000)  (V5,+,3.0000)  (W5,+,1.0000)  
Rotate:True</t>
        </r>
      </text>
    </comment>
    <comment ref="A6" authorId="0" shapeId="0" xr:uid="{00000000-0006-0000-0100-00000A000000}">
      <text>
        <r>
          <rPr>
            <sz val="10"/>
            <rFont val="Arial"/>
          </rPr>
          <t>reference:A5
mrs:(A5,+,10.0000)  
Rotate:True</t>
        </r>
      </text>
    </comment>
    <comment ref="D6" authorId="0" shapeId="0" xr:uid="{00000000-0006-0000-0100-00000B000000}">
      <text>
        <r>
          <rPr>
            <sz val="10"/>
            <rFont val="Arial"/>
          </rPr>
          <t>reference:C6,C40
mrs:(C6,+,33.3000)  (C40,+,10.0000)  
Rotate:True</t>
        </r>
      </text>
    </comment>
    <comment ref="F6" authorId="0" shapeId="0" xr:uid="{00000000-0006-0000-0100-00000C000000}">
      <text>
        <r>
          <rPr>
            <sz val="10"/>
            <rFont val="Arial"/>
          </rPr>
          <t>reference:E6,E40
mrs:(E6,+,33.3300)  (E40,+,10.0000)  
Rotate:False</t>
        </r>
      </text>
    </comment>
    <comment ref="H6" authorId="0" shapeId="0" xr:uid="{00000000-0006-0000-0100-00000D000000}">
      <text>
        <r>
          <rPr>
            <sz val="10"/>
            <rFont val="Arial"/>
          </rPr>
          <t>reference:G6,G40
mrs:(G6,+,33.3000)  (G40,+,10.0000)  
Rotate:True</t>
        </r>
      </text>
    </comment>
    <comment ref="I6" authorId="0" shapeId="0" xr:uid="{00000000-0006-0000-0100-00000E000000}">
      <text>
        <r>
          <rPr>
            <sz val="10"/>
            <rFont val="Arial"/>
          </rPr>
          <t>reference:D6,F6,H6
mrs:(D6,+,10.0000)  (F6,+,10.0000)  (H6,+,10.0000)  
Rotate:True</t>
        </r>
      </text>
    </comment>
    <comment ref="J6" authorId="0" shapeId="0" xr:uid="{00000000-0006-0000-0100-00000F000000}">
      <text>
        <r>
          <rPr>
            <sz val="10"/>
            <rFont val="Arial"/>
          </rPr>
          <t>reference:D6,F6,H6
mrs:
Rotate:True</t>
        </r>
      </text>
    </comment>
    <comment ref="K6" authorId="0" shapeId="0" xr:uid="{00000000-0006-0000-0100-000010000000}">
      <text>
        <r>
          <rPr>
            <sz val="10"/>
            <rFont val="Arial"/>
          </rPr>
          <t>reference:I6,J6
mrs:(I6,+,5.0000)  (J6,+,-5.0000)  
Rotate:True</t>
        </r>
      </text>
    </comment>
    <comment ref="T6" authorId="0" shapeId="0" xr:uid="{00000000-0006-0000-0100-000011000000}">
      <text>
        <r>
          <rPr>
            <sz val="10"/>
            <rFont val="Arial"/>
          </rPr>
          <t>reference:M6,N6,O6,P6,Q6,R6,S6
mrs:(M6,+,10.0000)  (N6,+,10.0000)  (O6,+,10.0000)  (P6,+,10.0000)  (Q6,+,10.0000)  (R6,+,10.0000)  (S6,+,10.0000)  
Rotate:True</t>
        </r>
      </text>
    </comment>
    <comment ref="V6" authorId="0" shapeId="0" xr:uid="{00000000-0006-0000-0100-000012000000}">
      <text>
        <r>
          <rPr>
            <sz val="10"/>
            <rFont val="Arial"/>
          </rPr>
          <t>reference:T6,U6
mrs:(T6,+,2.0000)  (U6,+,-2.0000)  
Rotate:True</t>
        </r>
      </text>
    </comment>
    <comment ref="X6" authorId="0" shapeId="0" xr:uid="{00000000-0006-0000-0100-000013000000}">
      <text>
        <r>
          <rPr>
            <sz val="10"/>
            <rFont val="Arial"/>
          </rPr>
          <t>reference:B6,K6,L6,V6,W6,B2,K2,L2,V2,W2
mrs:(B6,+,1.0000)  (K6,+,4.0000)  (L6,+,1.0000)  (V6,+,3.0000)  (W6,+,1.0000)  
Rotate:True</t>
        </r>
      </text>
    </comment>
    <comment ref="A7" authorId="0" shapeId="0" xr:uid="{00000000-0006-0000-0100-000014000000}">
      <text>
        <r>
          <rPr>
            <sz val="10"/>
            <rFont val="Arial"/>
          </rPr>
          <t>reference:A6
mrs:(A6,+,10.0000)  
Rotate:True</t>
        </r>
      </text>
    </comment>
    <comment ref="D7" authorId="0" shapeId="0" xr:uid="{00000000-0006-0000-0100-000015000000}">
      <text>
        <r>
          <rPr>
            <sz val="10"/>
            <rFont val="Arial"/>
          </rPr>
          <t>reference:C7,C40
mrs:(C7,+,33.3000)  (C40,+,10.0000)  
Rotate:True</t>
        </r>
      </text>
    </comment>
    <comment ref="F7" authorId="0" shapeId="0" xr:uid="{00000000-0006-0000-0100-000016000000}">
      <text>
        <r>
          <rPr>
            <sz val="10"/>
            <rFont val="Arial"/>
          </rPr>
          <t>reference:E7,E40
mrs:(E7,+,33.3300)  (E40,+,10.0000)  
Rotate:False</t>
        </r>
      </text>
    </comment>
    <comment ref="H7" authorId="0" shapeId="0" xr:uid="{00000000-0006-0000-0100-000017000000}">
      <text>
        <r>
          <rPr>
            <sz val="10"/>
            <rFont val="Arial"/>
          </rPr>
          <t>reference:G7,G40
mrs:(G7,+,33.3000)  (G40,+,10.0000)  
Rotate:True</t>
        </r>
      </text>
    </comment>
    <comment ref="I7" authorId="0" shapeId="0" xr:uid="{00000000-0006-0000-0100-000018000000}">
      <text>
        <r>
          <rPr>
            <sz val="10"/>
            <rFont val="Arial"/>
          </rPr>
          <t>reference:D7,F7,H7
mrs:(D7,+,10.0000)  (F7,+,10.0000)  (H7,+,10.0000)  
Rotate:True</t>
        </r>
      </text>
    </comment>
    <comment ref="J7" authorId="0" shapeId="0" xr:uid="{00000000-0006-0000-0100-000019000000}">
      <text>
        <r>
          <rPr>
            <sz val="10"/>
            <rFont val="Arial"/>
          </rPr>
          <t>reference:D7,F7,H7
mrs:
Rotate:True</t>
        </r>
      </text>
    </comment>
    <comment ref="K7" authorId="0" shapeId="0" xr:uid="{00000000-0006-0000-0100-00001A000000}">
      <text>
        <r>
          <rPr>
            <sz val="10"/>
            <rFont val="Arial"/>
          </rPr>
          <t>reference:I7,J7
mrs:(I7,+,5.0000)  (J7,+,-5.0000)  
Rotate:True</t>
        </r>
      </text>
    </comment>
    <comment ref="T7" authorId="0" shapeId="0" xr:uid="{00000000-0006-0000-0100-00001B000000}">
      <text>
        <r>
          <rPr>
            <sz val="10"/>
            <rFont val="Arial"/>
          </rPr>
          <t>reference:M7,N7,O7,P7,Q7,R7,S7
mrs:(M7,+,10.0000)  (N7,+,10.0000)  (O7,+,10.0000)  (P7,+,10.0000)  (Q7,+,10.0000)  (R7,+,10.0000)  (S7,+,10.0000)  
Rotate:True</t>
        </r>
      </text>
    </comment>
    <comment ref="V7" authorId="0" shapeId="0" xr:uid="{00000000-0006-0000-0100-00001C000000}">
      <text>
        <r>
          <rPr>
            <sz val="10"/>
            <rFont val="Arial"/>
          </rPr>
          <t>reference:T7,U7
mrs:(T7,+,2.0000)  (U7,+,-2.0000)  
Rotate:True</t>
        </r>
      </text>
    </comment>
    <comment ref="X7" authorId="0" shapeId="0" xr:uid="{00000000-0006-0000-0100-00001D000000}">
      <text>
        <r>
          <rPr>
            <sz val="10"/>
            <rFont val="Arial"/>
          </rPr>
          <t>reference:B7,K7,L7,V7,W7,B2,K2,L2,V2,W2
mrs:(B7,+,1.0000)  (K7,+,4.0000)  (L7,+,1.0000)  (V7,+,3.0000)  (W7,+,1.0000)  
Rotate:True</t>
        </r>
      </text>
    </comment>
    <comment ref="A8" authorId="0" shapeId="0" xr:uid="{00000000-0006-0000-0100-00001E000000}">
      <text>
        <r>
          <rPr>
            <sz val="10"/>
            <rFont val="Arial"/>
          </rPr>
          <t>reference:A7
mrs:(A7,+,10.0000)  
Rotate:True</t>
        </r>
      </text>
    </comment>
    <comment ref="D8" authorId="0" shapeId="0" xr:uid="{00000000-0006-0000-0100-00001F000000}">
      <text>
        <r>
          <rPr>
            <sz val="10"/>
            <rFont val="Arial"/>
          </rPr>
          <t>reference:C8,C40
mrs:(C8,+,33.3000)  (C40,+,10.0000)  
Rotate:True</t>
        </r>
      </text>
    </comment>
    <comment ref="F8" authorId="0" shapeId="0" xr:uid="{00000000-0006-0000-0100-000020000000}">
      <text>
        <r>
          <rPr>
            <sz val="10"/>
            <rFont val="Arial"/>
          </rPr>
          <t>reference:E8,E40
mrs:(E8,+,33.3300)  (E40,+,10.0000)  
Rotate:False</t>
        </r>
      </text>
    </comment>
    <comment ref="H8" authorId="0" shapeId="0" xr:uid="{00000000-0006-0000-0100-000021000000}">
      <text>
        <r>
          <rPr>
            <sz val="10"/>
            <rFont val="Arial"/>
          </rPr>
          <t>reference:G8,G40
mrs:(G8,+,33.3000)  (G40,+,10.0000)  
Rotate:True</t>
        </r>
      </text>
    </comment>
    <comment ref="I8" authorId="0" shapeId="0" xr:uid="{00000000-0006-0000-0100-000022000000}">
      <text>
        <r>
          <rPr>
            <sz val="10"/>
            <rFont val="Arial"/>
          </rPr>
          <t>reference:D8,F8,H8
mrs:(D8,+,10.0000)  (F8,+,10.0000)  (H8,+,10.0000)  
Rotate:True</t>
        </r>
      </text>
    </comment>
    <comment ref="J8" authorId="0" shapeId="0" xr:uid="{00000000-0006-0000-0100-000023000000}">
      <text>
        <r>
          <rPr>
            <sz val="10"/>
            <rFont val="Arial"/>
          </rPr>
          <t>reference:D8,F8,H8
mrs:
Rotate:True</t>
        </r>
      </text>
    </comment>
    <comment ref="K8" authorId="0" shapeId="0" xr:uid="{00000000-0006-0000-0100-000024000000}">
      <text>
        <r>
          <rPr>
            <sz val="10"/>
            <rFont val="Arial"/>
          </rPr>
          <t>reference:I8,J8
mrs:(I8,+,5.0000)  (J8,+,-5.0000)  
Rotate:True</t>
        </r>
      </text>
    </comment>
    <comment ref="T8" authorId="0" shapeId="0" xr:uid="{00000000-0006-0000-0100-000025000000}">
      <text>
        <r>
          <rPr>
            <sz val="10"/>
            <rFont val="Arial"/>
          </rPr>
          <t>reference:M8,N8,O8,P8,Q8,R8,S8
mrs:(M8,+,10.0000)  (N8,+,10.0000)  (O8,+,10.0000)  (P8,+,10.0000)  (Q8,+,10.0000)  (R8,+,10.0000)  (S8,+,10.0000)  
Rotate:True</t>
        </r>
      </text>
    </comment>
    <comment ref="V8" authorId="0" shapeId="0" xr:uid="{00000000-0006-0000-0100-000026000000}">
      <text>
        <r>
          <rPr>
            <sz val="10"/>
            <rFont val="Arial"/>
          </rPr>
          <t>reference:T8,U8
mrs:(T8,+,2.0000)  (U8,+,-2.0000)  
Rotate:True</t>
        </r>
      </text>
    </comment>
    <comment ref="X8" authorId="0" shapeId="0" xr:uid="{00000000-0006-0000-0100-000027000000}">
      <text>
        <r>
          <rPr>
            <sz val="10"/>
            <rFont val="Arial"/>
          </rPr>
          <t>reference:B8,K8,L8,V8,W8,B2,K2,L2,V2,W2
mrs:(B8,+,1.0000)  (K8,+,4.0000)  (L8,+,1.0000)  (V8,+,3.0000)  (W8,+,1.0000)  
Rotate:True</t>
        </r>
      </text>
    </comment>
    <comment ref="A9" authorId="0" shapeId="0" xr:uid="{00000000-0006-0000-0100-000028000000}">
      <text>
        <r>
          <rPr>
            <sz val="10"/>
            <rFont val="Arial"/>
          </rPr>
          <t>reference:A8
mrs:(A8,+,10.0000)  
Rotate:True</t>
        </r>
      </text>
    </comment>
    <comment ref="D9" authorId="0" shapeId="0" xr:uid="{00000000-0006-0000-0100-000029000000}">
      <text>
        <r>
          <rPr>
            <sz val="10"/>
            <rFont val="Arial"/>
          </rPr>
          <t>reference:C9,C40
mrs:(C9,+,33.3000)  (C40,+,10.0000)  
Rotate:True</t>
        </r>
      </text>
    </comment>
    <comment ref="F9" authorId="0" shapeId="0" xr:uid="{00000000-0006-0000-0100-00002A000000}">
      <text>
        <r>
          <rPr>
            <sz val="10"/>
            <rFont val="Arial"/>
          </rPr>
          <t>reference:E9,E40
mrs:(E9,+,33.3300)  (E40,+,10.0000)  
Rotate:False</t>
        </r>
      </text>
    </comment>
    <comment ref="H9" authorId="0" shapeId="0" xr:uid="{00000000-0006-0000-0100-00002B000000}">
      <text>
        <r>
          <rPr>
            <sz val="10"/>
            <rFont val="Arial"/>
          </rPr>
          <t>reference:G9,G40
mrs:(G9,+,33.3000)  (G40,+,10.0000)  
Rotate:True</t>
        </r>
      </text>
    </comment>
    <comment ref="I9" authorId="0" shapeId="0" xr:uid="{00000000-0006-0000-0100-00002C000000}">
      <text>
        <r>
          <rPr>
            <sz val="10"/>
            <rFont val="Arial"/>
          </rPr>
          <t>reference:D9,F9,H9
mrs:(D9,+,10.0000)  (F9,+,10.0000)  (H9,+,10.0000)  
Rotate:True</t>
        </r>
      </text>
    </comment>
    <comment ref="J9" authorId="0" shapeId="0" xr:uid="{00000000-0006-0000-0100-00002D000000}">
      <text>
        <r>
          <rPr>
            <sz val="10"/>
            <rFont val="Arial"/>
          </rPr>
          <t>reference:D9,F9,H9
mrs:
Rotate:True</t>
        </r>
      </text>
    </comment>
    <comment ref="K9" authorId="0" shapeId="0" xr:uid="{00000000-0006-0000-0100-00002E000000}">
      <text>
        <r>
          <rPr>
            <sz val="10"/>
            <rFont val="Arial"/>
          </rPr>
          <t>reference:I9,J9
mrs:(I9,+,5.0000)  (J9,+,-5.0000)  
Rotate:True</t>
        </r>
      </text>
    </comment>
    <comment ref="T9" authorId="0" shapeId="0" xr:uid="{00000000-0006-0000-0100-00002F000000}">
      <text>
        <r>
          <rPr>
            <sz val="10"/>
            <rFont val="Arial"/>
          </rPr>
          <t>reference:M9,N9,O9,P9,Q9,R9,S9
mrs:(M9,+,10.0000)  (N9,+,10.0000)  (O9,+,10.0000)  (P9,+,10.0000)  (Q9,+,10.0000)  (R9,+,10.0000)  (S9,+,10.0000)  
Rotate:True</t>
        </r>
      </text>
    </comment>
    <comment ref="V9" authorId="0" shapeId="0" xr:uid="{00000000-0006-0000-0100-000030000000}">
      <text>
        <r>
          <rPr>
            <sz val="10"/>
            <rFont val="Arial"/>
          </rPr>
          <t>reference:T9,U9
mrs:(T9,+,2.0000)  (U9,+,-2.0000)  
Rotate:True</t>
        </r>
      </text>
    </comment>
    <comment ref="X9" authorId="0" shapeId="0" xr:uid="{00000000-0006-0000-0100-000031000000}">
      <text>
        <r>
          <rPr>
            <sz val="10"/>
            <rFont val="Arial"/>
          </rPr>
          <t>reference:B9,K9,L9,V9,W9,B2,K2,L2,V2,W2
mrs:(B9,+,1.0000)  (K9,+,4.0000)  (L9,+,1.0000)  (V9,+,3.0000)  (W9,+,1.0000)  
Rotate:True</t>
        </r>
      </text>
    </comment>
    <comment ref="A10" authorId="0" shapeId="0" xr:uid="{00000000-0006-0000-0100-000032000000}">
      <text>
        <r>
          <rPr>
            <sz val="10"/>
            <rFont val="Arial"/>
          </rPr>
          <t>reference:A9
mrs:(A9,+,10.0000)  
Rotate:True</t>
        </r>
      </text>
    </comment>
    <comment ref="D10" authorId="0" shapeId="0" xr:uid="{00000000-0006-0000-0100-000033000000}">
      <text>
        <r>
          <rPr>
            <sz val="10"/>
            <rFont val="Arial"/>
          </rPr>
          <t>reference:C10,C40
mrs:(C10,+,33.3000)  (C40,+,10.0000)  
Rotate:True</t>
        </r>
      </text>
    </comment>
    <comment ref="F10" authorId="0" shapeId="0" xr:uid="{00000000-0006-0000-0100-000034000000}">
      <text>
        <r>
          <rPr>
            <sz val="10"/>
            <rFont val="Arial"/>
          </rPr>
          <t>reference:E10,E40
mrs:(E10,+,33.3300)  (E40,+,10.0000)  
Rotate:False</t>
        </r>
      </text>
    </comment>
    <comment ref="H10" authorId="0" shapeId="0" xr:uid="{00000000-0006-0000-0100-000035000000}">
      <text>
        <r>
          <rPr>
            <sz val="10"/>
            <rFont val="Arial"/>
          </rPr>
          <t>reference:G10,G40
mrs:(G10,+,33.3000)  (G40,+,10.0000)  
Rotate:True</t>
        </r>
      </text>
    </comment>
    <comment ref="I10" authorId="0" shapeId="0" xr:uid="{00000000-0006-0000-0100-000036000000}">
      <text>
        <r>
          <rPr>
            <sz val="10"/>
            <rFont val="Arial"/>
          </rPr>
          <t>reference:D10,F10,H10
mrs:(D10,+,10.0000)  (F10,+,10.0000)  (H10,+,10.0000)  
Rotate:True</t>
        </r>
      </text>
    </comment>
    <comment ref="J10" authorId="0" shapeId="0" xr:uid="{00000000-0006-0000-0100-000037000000}">
      <text>
        <r>
          <rPr>
            <sz val="10"/>
            <rFont val="Arial"/>
          </rPr>
          <t>reference:D10,F10,H10
mrs:
Rotate:True</t>
        </r>
      </text>
    </comment>
    <comment ref="K10" authorId="0" shapeId="0" xr:uid="{00000000-0006-0000-0100-000038000000}">
      <text>
        <r>
          <rPr>
            <sz val="10"/>
            <rFont val="Arial"/>
          </rPr>
          <t>reference:I10,J10
mrs:(I10,+,5.0000)  (J10,+,-5.0000)  
Rotate:True</t>
        </r>
      </text>
    </comment>
    <comment ref="T10" authorId="0" shapeId="0" xr:uid="{00000000-0006-0000-0100-000039000000}">
      <text>
        <r>
          <rPr>
            <sz val="10"/>
            <rFont val="Arial"/>
          </rPr>
          <t>reference:M10,N10,O10,P10,Q10,R10,S10
mrs:(M10,+,10.0000)  (N10,+,10.0000)  (O10,+,10.0000)  (P10,+,10.0000)  (Q10,+,10.0000)  (R10,+,10.0000)  (S10,+,10.0000)  
Rotate:True</t>
        </r>
      </text>
    </comment>
    <comment ref="V10" authorId="0" shapeId="0" xr:uid="{00000000-0006-0000-0100-00003A000000}">
      <text>
        <r>
          <rPr>
            <sz val="10"/>
            <rFont val="Arial"/>
          </rPr>
          <t>reference:T10,U10
mrs:(T10,+,2.0000)  (U10,+,-2.0000)  
Rotate:True</t>
        </r>
      </text>
    </comment>
    <comment ref="X10" authorId="0" shapeId="0" xr:uid="{00000000-0006-0000-0100-00003B000000}">
      <text>
        <r>
          <rPr>
            <sz val="10"/>
            <rFont val="Arial"/>
          </rPr>
          <t>reference:B10,K10,L10,V10,W10,B2,K2,L2,V2,W2
mrs:(B10,+,1.0000)  (K10,+,4.0000)  (L10,+,1.0000)  (V10,+,3.0000)  (W10,+,1.0000)  
Rotate:True</t>
        </r>
      </text>
    </comment>
    <comment ref="A11" authorId="0" shapeId="0" xr:uid="{00000000-0006-0000-0100-00003C000000}">
      <text>
        <r>
          <rPr>
            <sz val="10"/>
            <rFont val="Arial"/>
          </rPr>
          <t>reference:A10
mrs:(A10,+,10.0000)  
Rotate:True</t>
        </r>
      </text>
    </comment>
    <comment ref="V11" authorId="0" shapeId="0" xr:uid="{00000000-0006-0000-0100-00003D000000}">
      <text>
        <r>
          <rPr>
            <sz val="10"/>
            <rFont val="Arial"/>
          </rPr>
          <t>reference:T11,U11
mrs:(T11,+,2.0000)  (U11,+,-2.0000)  
Rotate:True</t>
        </r>
      </text>
    </comment>
    <comment ref="X11" authorId="0" shapeId="0" xr:uid="{00000000-0006-0000-0100-00003E000000}">
      <text>
        <r>
          <rPr>
            <sz val="10"/>
            <rFont val="Arial"/>
          </rPr>
          <t>reference:B11,K11,L11,V11,W11,B2,K2,L2,V2,W2
mrs:(B11,+,1.0000)  (K11,+,4.0000)  (L11,+,1.0000)  (V11,+,3.0000)  (W11,+,1.0000)  
Rotate:True</t>
        </r>
      </text>
    </comment>
    <comment ref="A12" authorId="0" shapeId="0" xr:uid="{00000000-0006-0000-0100-00003F000000}">
      <text>
        <r>
          <rPr>
            <sz val="10"/>
            <rFont val="Arial"/>
          </rPr>
          <t>reference:A11
mrs:(A11,+,10.0000)  
Rotate:True</t>
        </r>
      </text>
    </comment>
    <comment ref="D12" authorId="0" shapeId="0" xr:uid="{00000000-0006-0000-0100-000040000000}">
      <text>
        <r>
          <rPr>
            <sz val="10"/>
            <rFont val="Arial"/>
          </rPr>
          <t>reference:C12,C40
mrs:(C12,+,33.3000)  (C40,+,10.0000)  
Rotate:True</t>
        </r>
      </text>
    </comment>
    <comment ref="V12" authorId="0" shapeId="0" xr:uid="{00000000-0006-0000-0100-000041000000}">
      <text>
        <r>
          <rPr>
            <sz val="10"/>
            <rFont val="Arial"/>
          </rPr>
          <t>reference:T12,U12
mrs:(T12,+,2.0000)  (U12,+,-2.0000)  
Rotate:True</t>
        </r>
      </text>
    </comment>
    <comment ref="X12" authorId="0" shapeId="0" xr:uid="{00000000-0006-0000-0100-000042000000}">
      <text>
        <r>
          <rPr>
            <sz val="10"/>
            <rFont val="Arial"/>
          </rPr>
          <t>reference:B12,K12,L12,V12,W12,B2,K2,L2,V2,W2
mrs:(B12,+,1.0000)  (K12,+,4.0000)  (L12,+,1.0000)  (V12,+,3.0000)  (W12,+,1.0000)  
Rotate:True</t>
        </r>
      </text>
    </comment>
    <comment ref="A13" authorId="0" shapeId="0" xr:uid="{00000000-0006-0000-0100-000043000000}">
      <text>
        <r>
          <rPr>
            <sz val="10"/>
            <rFont val="Arial"/>
          </rPr>
          <t>reference:A12
mrs:(A12,+,10.0000)  
Rotate:True</t>
        </r>
      </text>
    </comment>
    <comment ref="D13" authorId="0" shapeId="0" xr:uid="{00000000-0006-0000-0100-000044000000}">
      <text>
        <r>
          <rPr>
            <sz val="10"/>
            <rFont val="Arial"/>
          </rPr>
          <t>reference:C13,C40
mrs:(C40,+,10.0000)  
Rotate:True</t>
        </r>
      </text>
    </comment>
    <comment ref="F13" authorId="0" shapeId="0" xr:uid="{00000000-0006-0000-0100-000045000000}">
      <text>
        <r>
          <rPr>
            <sz val="10"/>
            <rFont val="Arial"/>
          </rPr>
          <t>reference:E13,E40
mrs:(E40,+,10.0000)  
Rotate:True</t>
        </r>
      </text>
    </comment>
    <comment ref="I13" authorId="0" shapeId="0" xr:uid="{00000000-0006-0000-0100-000046000000}">
      <text>
        <r>
          <rPr>
            <sz val="10"/>
            <rFont val="Arial"/>
          </rPr>
          <t>reference:D13,F13,H13
mrs:(D13,+,10.0000)  (F13,+,10.0000)  (H13,+,10.0000)  
Rotate:True</t>
        </r>
      </text>
    </comment>
    <comment ref="K13" authorId="0" shapeId="0" xr:uid="{00000000-0006-0000-0100-000047000000}">
      <text>
        <r>
          <rPr>
            <sz val="10"/>
            <rFont val="Arial"/>
          </rPr>
          <t>reference:I13,J13
mrs:(I13,+,5.0000)  (J13,+,-5.0000)  
Rotate:True</t>
        </r>
      </text>
    </comment>
    <comment ref="T13" authorId="0" shapeId="0" xr:uid="{00000000-0006-0000-0100-000048000000}">
      <text>
        <r>
          <rPr>
            <sz val="10"/>
            <rFont val="Arial"/>
          </rPr>
          <t>reference:M13,N13,O13,P13,Q13,R13,S13
mrs:(M13,+,10.0000)  (N13,+,10.0000)  (O13,+,10.0000)  (P13,+,10.0000)  (Q13,+,10.0000)  (R13,+,10.0000)  (S13,+,10.0000)  
Rotate:True</t>
        </r>
      </text>
    </comment>
    <comment ref="V13" authorId="0" shapeId="0" xr:uid="{00000000-0006-0000-0100-000049000000}">
      <text>
        <r>
          <rPr>
            <sz val="10"/>
            <rFont val="Arial"/>
          </rPr>
          <t>reference:T13,U13
mrs:(T13,+,2.0000)  (U13,+,-2.0000)  
Rotate:True</t>
        </r>
      </text>
    </comment>
    <comment ref="X13" authorId="0" shapeId="0" xr:uid="{00000000-0006-0000-0100-00004A000000}">
      <text>
        <r>
          <rPr>
            <sz val="10"/>
            <rFont val="Arial"/>
          </rPr>
          <t>reference:B13,K13,L13,V13,W13,B2,K2,L2,V2,W2
mrs:(B13,+,1.0000)  (K13,+,4.0000)  (L13,+,1.0000)  (V13,+,3.0000)  (W13,+,1.0000)  
Rotate:True</t>
        </r>
      </text>
    </comment>
    <comment ref="A14" authorId="0" shapeId="0" xr:uid="{00000000-0006-0000-0100-00004B000000}">
      <text>
        <r>
          <rPr>
            <sz val="10"/>
            <rFont val="Arial"/>
          </rPr>
          <t>reference:A13
mrs:(A13,+,10.0000)  
Rotate:True</t>
        </r>
      </text>
    </comment>
    <comment ref="D14" authorId="0" shapeId="0" xr:uid="{00000000-0006-0000-0100-00004C000000}">
      <text>
        <r>
          <rPr>
            <sz val="10"/>
            <rFont val="Arial"/>
          </rPr>
          <t>reference:C14,C40
mrs:(C40,+,10.0000)  
Rotate:True</t>
        </r>
      </text>
    </comment>
    <comment ref="F14" authorId="0" shapeId="0" xr:uid="{00000000-0006-0000-0100-00004D000000}">
      <text>
        <r>
          <rPr>
            <sz val="10"/>
            <rFont val="Arial"/>
          </rPr>
          <t>reference:E14,E40
mrs:(E40,+,10.0000)  
Rotate:True</t>
        </r>
      </text>
    </comment>
    <comment ref="I14" authorId="0" shapeId="0" xr:uid="{00000000-0006-0000-0100-00004E000000}">
      <text>
        <r>
          <rPr>
            <sz val="10"/>
            <rFont val="Arial"/>
          </rPr>
          <t>reference:D14,F14,H14
mrs:(D14,+,10.0000)  (F14,+,10.0000)  (H14,+,10.0000)  
Rotate:True</t>
        </r>
      </text>
    </comment>
    <comment ref="K14" authorId="0" shapeId="0" xr:uid="{00000000-0006-0000-0100-00004F000000}">
      <text>
        <r>
          <rPr>
            <sz val="10"/>
            <rFont val="Arial"/>
          </rPr>
          <t>reference:I14,J14
mrs:(I14,+,5.0000)  (J14,+,-5.0000)  
Rotate:True</t>
        </r>
      </text>
    </comment>
    <comment ref="T14" authorId="0" shapeId="0" xr:uid="{00000000-0006-0000-0100-000050000000}">
      <text>
        <r>
          <rPr>
            <sz val="10"/>
            <rFont val="Arial"/>
          </rPr>
          <t>reference:M14,N14,O14,P14,Q14,R14,S14
mrs:(M14,+,10.0000)  (N14,+,10.0000)  (O14,+,10.0000)  (P14,+,10.0000)  (Q14,+,10.0000)  (R14,+,10.0000)  (S14,+,10.0000)  
Rotate:True</t>
        </r>
      </text>
    </comment>
    <comment ref="V14" authorId="0" shapeId="0" xr:uid="{00000000-0006-0000-0100-000051000000}">
      <text>
        <r>
          <rPr>
            <sz val="10"/>
            <rFont val="Arial"/>
          </rPr>
          <t>reference:T14,U14
mrs:(T14,+,2.0000)  (U14,+,-2.0000)  
Rotate:True</t>
        </r>
      </text>
    </comment>
    <comment ref="X14" authorId="0" shapeId="0" xr:uid="{00000000-0006-0000-0100-000052000000}">
      <text>
        <r>
          <rPr>
            <sz val="10"/>
            <rFont val="Arial"/>
          </rPr>
          <t>reference:B14,K14,L14,V14,W14,B2,K2,L2,V2,W2
mrs:(B14,+,1.0000)  (K14,+,4.0000)  (L14,+,1.0000)  (V14,+,3.0000)  (W14,+,1.0000)  
Rotate:True</t>
        </r>
      </text>
    </comment>
    <comment ref="A15" authorId="0" shapeId="0" xr:uid="{00000000-0006-0000-0100-000053000000}">
      <text>
        <r>
          <rPr>
            <sz val="10"/>
            <rFont val="Arial"/>
          </rPr>
          <t>reference:A14
mrs:(A14,+,10.0000)  
Rotate:True</t>
        </r>
      </text>
    </comment>
    <comment ref="D15" authorId="0" shapeId="0" xr:uid="{00000000-0006-0000-0100-000054000000}">
      <text>
        <r>
          <rPr>
            <sz val="10"/>
            <rFont val="Arial"/>
          </rPr>
          <t>reference:C15,C40
mrs:(C40,+,10.0000)  
Rotate:True</t>
        </r>
      </text>
    </comment>
    <comment ref="F15" authorId="0" shapeId="0" xr:uid="{00000000-0006-0000-0100-000055000000}">
      <text>
        <r>
          <rPr>
            <sz val="10"/>
            <rFont val="Arial"/>
          </rPr>
          <t>reference:E15,E40
mrs:(E40,+,10.0000)  
Rotate:True</t>
        </r>
      </text>
    </comment>
    <comment ref="I15" authorId="0" shapeId="0" xr:uid="{00000000-0006-0000-0100-000056000000}">
      <text>
        <r>
          <rPr>
            <sz val="10"/>
            <rFont val="Arial"/>
          </rPr>
          <t>reference:D15,F15,H15
mrs:(D15,+,10.0000)  (F15,+,10.0000)  (H15,+,10.0000)  
Rotate:True</t>
        </r>
      </text>
    </comment>
    <comment ref="K15" authorId="0" shapeId="0" xr:uid="{00000000-0006-0000-0100-000057000000}">
      <text>
        <r>
          <rPr>
            <sz val="10"/>
            <rFont val="Arial"/>
          </rPr>
          <t>reference:I15,J15
mrs:(I15,+,5.0000)  (J15,+,-5.0000)  
Rotate:True</t>
        </r>
      </text>
    </comment>
    <comment ref="T15" authorId="0" shapeId="0" xr:uid="{00000000-0006-0000-0100-000058000000}">
      <text>
        <r>
          <rPr>
            <sz val="10"/>
            <rFont val="Arial"/>
          </rPr>
          <t>reference:M15,N15,O15,P15,Q15,R15,S15
mrs:(M15,+,10.0000)  (N15,+,10.0000)  (O15,+,10.0000)  (P15,+,10.0000)  (Q15,+,10.0000)  (R15,+,10.0000)  (S15,+,10.0000)  
Rotate:True</t>
        </r>
      </text>
    </comment>
    <comment ref="V15" authorId="0" shapeId="0" xr:uid="{00000000-0006-0000-0100-000059000000}">
      <text>
        <r>
          <rPr>
            <sz val="10"/>
            <rFont val="Arial"/>
          </rPr>
          <t>reference:T15,U15
mrs:(T15,+,2.0000)  (U15,+,-2.0000)  
Rotate:True</t>
        </r>
      </text>
    </comment>
    <comment ref="X15" authorId="0" shapeId="0" xr:uid="{00000000-0006-0000-0100-00005A000000}">
      <text>
        <r>
          <rPr>
            <sz val="10"/>
            <rFont val="Arial"/>
          </rPr>
          <t>reference:B15,K15,L15,V15,W15,B2,K2,L2,V2,W2
mrs:(B15,+,1.0000)  (K15,+,4.0000)  (L15,+,1.0000)  (V15,+,3.0000)  (W15,+,1.0000)  
Rotate:True</t>
        </r>
      </text>
    </comment>
    <comment ref="A16" authorId="0" shapeId="0" xr:uid="{00000000-0006-0000-0100-00005B000000}">
      <text>
        <r>
          <rPr>
            <sz val="10"/>
            <rFont val="Arial"/>
          </rPr>
          <t>reference:A15
mrs:(A15,+,10.0000)  
Rotate:True</t>
        </r>
      </text>
    </comment>
    <comment ref="D16" authorId="0" shapeId="0" xr:uid="{00000000-0006-0000-0100-00005C000000}">
      <text>
        <r>
          <rPr>
            <sz val="10"/>
            <rFont val="Arial"/>
          </rPr>
          <t>reference:C16,C40
mrs:(C16,+,33.3000)  (C40,+,10.0000)  
Rotate:True</t>
        </r>
      </text>
    </comment>
    <comment ref="F16" authorId="0" shapeId="0" xr:uid="{00000000-0006-0000-0100-00005D000000}">
      <text>
        <r>
          <rPr>
            <sz val="10"/>
            <rFont val="Arial"/>
          </rPr>
          <t>reference:E16,E40
mrs:(E16,+,33.3300)  (E40,+,10.0000)  
Rotate:False</t>
        </r>
      </text>
    </comment>
    <comment ref="H16" authorId="0" shapeId="0" xr:uid="{00000000-0006-0000-0100-00005E000000}">
      <text>
        <r>
          <rPr>
            <sz val="10"/>
            <rFont val="Arial"/>
          </rPr>
          <t>reference:G16,G40
mrs:(G16,+,33.3000)  (G40,+,10.0000)  
Rotate:True</t>
        </r>
      </text>
    </comment>
    <comment ref="I16" authorId="0" shapeId="0" xr:uid="{00000000-0006-0000-0100-00005F000000}">
      <text>
        <r>
          <rPr>
            <sz val="10"/>
            <rFont val="Arial"/>
          </rPr>
          <t>reference:D16,F16,H16
mrs:(D16,+,10.0000)  (F16,+,10.0000)  (H16,+,10.0000)  
Rotate:True</t>
        </r>
      </text>
    </comment>
    <comment ref="J16" authorId="0" shapeId="0" xr:uid="{00000000-0006-0000-0100-000060000000}">
      <text>
        <r>
          <rPr>
            <sz val="10"/>
            <rFont val="Arial"/>
          </rPr>
          <t>reference:D16,F16,H16
mrs:
Rotate:True</t>
        </r>
      </text>
    </comment>
    <comment ref="K16" authorId="0" shapeId="0" xr:uid="{00000000-0006-0000-0100-000061000000}">
      <text>
        <r>
          <rPr>
            <sz val="10"/>
            <rFont val="Arial"/>
          </rPr>
          <t>reference:I16,J16
mrs:(I16,+,5.0000)  (J16,+,-5.0000)  
Rotate:True</t>
        </r>
      </text>
    </comment>
    <comment ref="T16" authorId="0" shapeId="0" xr:uid="{00000000-0006-0000-0100-000062000000}">
      <text>
        <r>
          <rPr>
            <sz val="10"/>
            <rFont val="Arial"/>
          </rPr>
          <t>reference:M16,N16,O16,P16,Q16,R16,S16
mrs:(M16,+,10.0000)  (N16,+,10.0000)  (O16,+,10.0000)  (P16,+,10.0000)  (Q16,+,10.0000)  (R16,+,10.0000)  (S16,+,10.0000)  
Rotate:True</t>
        </r>
      </text>
    </comment>
    <comment ref="V16" authorId="0" shapeId="0" xr:uid="{00000000-0006-0000-0100-000063000000}">
      <text>
        <r>
          <rPr>
            <sz val="10"/>
            <rFont val="Arial"/>
          </rPr>
          <t>reference:T16,U16
mrs:(T16,+,2.0000)  (U16,+,-2.0000)  
Rotate:True</t>
        </r>
      </text>
    </comment>
    <comment ref="X16" authorId="0" shapeId="0" xr:uid="{00000000-0006-0000-0100-000064000000}">
      <text>
        <r>
          <rPr>
            <sz val="10"/>
            <rFont val="Arial"/>
          </rPr>
          <t>reference:B16,K16,L16,V16,W16,B2,K2,L2,V2,W2
mrs:(B16,+,1.0000)  (K16,+,4.0000)  (L16,+,1.0000)  (V16,+,3.0000)  (W16,+,1.0000)  
Rotate:True</t>
        </r>
      </text>
    </comment>
    <comment ref="A17" authorId="0" shapeId="0" xr:uid="{00000000-0006-0000-0100-000065000000}">
      <text>
        <r>
          <rPr>
            <sz val="10"/>
            <rFont val="Arial"/>
          </rPr>
          <t>reference:A16
mrs:(A16,+,10.0000)  
Rotate:True</t>
        </r>
      </text>
    </comment>
    <comment ref="D17" authorId="0" shapeId="0" xr:uid="{00000000-0006-0000-0100-000066000000}">
      <text>
        <r>
          <rPr>
            <sz val="10"/>
            <rFont val="Arial"/>
          </rPr>
          <t>reference:C17,C40
mrs:(C17,+,33.3000)  (C40,+,10.0000)  
Rotate:True</t>
        </r>
      </text>
    </comment>
    <comment ref="F17" authorId="0" shapeId="0" xr:uid="{00000000-0006-0000-0100-000067000000}">
      <text>
        <r>
          <rPr>
            <sz val="10"/>
            <rFont val="Arial"/>
          </rPr>
          <t>reference:E17,E40
mrs:(E17,+,33.3300)  (E40,+,10.0000)  
Rotate:False</t>
        </r>
      </text>
    </comment>
    <comment ref="H17" authorId="0" shapeId="0" xr:uid="{00000000-0006-0000-0100-000068000000}">
      <text>
        <r>
          <rPr>
            <sz val="10"/>
            <rFont val="Arial"/>
          </rPr>
          <t>reference:G17,G40
mrs:(G17,+,33.3000)  (G40,+,10.0000)  
Rotate:True</t>
        </r>
      </text>
    </comment>
    <comment ref="I17" authorId="0" shapeId="0" xr:uid="{00000000-0006-0000-0100-000069000000}">
      <text>
        <r>
          <rPr>
            <sz val="10"/>
            <rFont val="Arial"/>
          </rPr>
          <t>reference:D17,F17,H17
mrs:(D17,+,10.0000)  (F17,+,10.0000)  (H17,+,10.0000)  
Rotate:True</t>
        </r>
      </text>
    </comment>
    <comment ref="J17" authorId="0" shapeId="0" xr:uid="{00000000-0006-0000-0100-00006A000000}">
      <text>
        <r>
          <rPr>
            <sz val="10"/>
            <rFont val="Arial"/>
          </rPr>
          <t>reference:D17,F17,H17
mrs:
Rotate:True</t>
        </r>
      </text>
    </comment>
    <comment ref="K17" authorId="0" shapeId="0" xr:uid="{00000000-0006-0000-0100-00006B000000}">
      <text>
        <r>
          <rPr>
            <sz val="10"/>
            <rFont val="Arial"/>
          </rPr>
          <t>reference:I17,J17
mrs:(I17,+,5.0000)  (J17,+,-5.0000)  
Rotate:True</t>
        </r>
      </text>
    </comment>
    <comment ref="T17" authorId="0" shapeId="0" xr:uid="{00000000-0006-0000-0100-00006C000000}">
      <text>
        <r>
          <rPr>
            <sz val="10"/>
            <rFont val="Arial"/>
          </rPr>
          <t>reference:M17,N17,O17,P17,Q17,R17,S17
mrs:(M17,+,10.0000)  (N17,+,10.0000)  (O17,+,10.0000)  (P17,+,10.0000)  (Q17,+,10.0000)  (R17,+,10.0000)  (S17,+,10.0000)  
Rotate:True</t>
        </r>
      </text>
    </comment>
    <comment ref="V17" authorId="0" shapeId="0" xr:uid="{00000000-0006-0000-0100-00006D000000}">
      <text>
        <r>
          <rPr>
            <sz val="10"/>
            <rFont val="Arial"/>
          </rPr>
          <t>reference:T17,U17
mrs:(T17,+,2.0000)  (U17,+,-2.0000)  
Rotate:True</t>
        </r>
      </text>
    </comment>
    <comment ref="X17" authorId="0" shapeId="0" xr:uid="{00000000-0006-0000-0100-00006E000000}">
      <text>
        <r>
          <rPr>
            <sz val="10"/>
            <rFont val="Arial"/>
          </rPr>
          <t>reference:B17,K17,L17,V17,W17,B2,K2,L2,V2,W2
mrs:(B17,+,1.0000)  (K17,+,4.0000)  (L17,+,1.0000)  (V17,+,3.0000)  (W17,+,1.0000)  
Rotate:True</t>
        </r>
      </text>
    </comment>
    <comment ref="A18" authorId="0" shapeId="0" xr:uid="{00000000-0006-0000-0100-00006F000000}">
      <text>
        <r>
          <rPr>
            <sz val="10"/>
            <rFont val="Arial"/>
          </rPr>
          <t>reference:A17
mrs:(A17,+,10.0000)  
Rotate:True</t>
        </r>
      </text>
    </comment>
    <comment ref="D18" authorId="0" shapeId="0" xr:uid="{00000000-0006-0000-0100-000070000000}">
      <text>
        <r>
          <rPr>
            <sz val="10"/>
            <rFont val="Arial"/>
          </rPr>
          <t>reference:C18,C40
mrs:(C18,+,33.3000)  (C40,+,10.0000)  
Rotate:True</t>
        </r>
      </text>
    </comment>
    <comment ref="F18" authorId="0" shapeId="0" xr:uid="{00000000-0006-0000-0100-000071000000}">
      <text>
        <r>
          <rPr>
            <sz val="10"/>
            <rFont val="Arial"/>
          </rPr>
          <t>reference:E18,E40
mrs:(E18,+,33.3300)  (E40,+,10.0000)  
Rotate:False</t>
        </r>
      </text>
    </comment>
    <comment ref="H18" authorId="0" shapeId="0" xr:uid="{00000000-0006-0000-0100-000072000000}">
      <text>
        <r>
          <rPr>
            <sz val="10"/>
            <rFont val="Arial"/>
          </rPr>
          <t>reference:G18,G40
mrs:(G18,+,33.3000)  (G40,+,10.0000)  
Rotate:True</t>
        </r>
      </text>
    </comment>
    <comment ref="I18" authorId="0" shapeId="0" xr:uid="{00000000-0006-0000-0100-000073000000}">
      <text>
        <r>
          <rPr>
            <sz val="10"/>
            <rFont val="Arial"/>
          </rPr>
          <t>reference:D18,F18,H18
mrs:(D18,+,10.0000)  (F18,+,10.0000)  (H18,+,10.0000)  
Rotate:True</t>
        </r>
      </text>
    </comment>
    <comment ref="J18" authorId="0" shapeId="0" xr:uid="{00000000-0006-0000-0100-000074000000}">
      <text>
        <r>
          <rPr>
            <sz val="10"/>
            <rFont val="Arial"/>
          </rPr>
          <t>reference:D18,F18,H18
mrs:
Rotate:True</t>
        </r>
      </text>
    </comment>
    <comment ref="K18" authorId="0" shapeId="0" xr:uid="{00000000-0006-0000-0100-000075000000}">
      <text>
        <r>
          <rPr>
            <sz val="10"/>
            <rFont val="Arial"/>
          </rPr>
          <t>reference:I18,J18
mrs:(I18,+,5.0000)  (J18,+,-5.0000)  
Rotate:True</t>
        </r>
      </text>
    </comment>
    <comment ref="T18" authorId="0" shapeId="0" xr:uid="{00000000-0006-0000-0100-000076000000}">
      <text>
        <r>
          <rPr>
            <sz val="10"/>
            <rFont val="Arial"/>
          </rPr>
          <t>reference:M18,N18,O18,P18,Q18,R18,S18
mrs:(M18,+,10.0000)  (N18,+,10.0000)  (O18,+,10.0000)  (P18,+,10.0000)  (Q18,+,10.0000)  (R18,+,10.0000)  (S18,+,10.0000)  
Rotate:True</t>
        </r>
      </text>
    </comment>
    <comment ref="V18" authorId="0" shapeId="0" xr:uid="{00000000-0006-0000-0100-000077000000}">
      <text>
        <r>
          <rPr>
            <sz val="10"/>
            <rFont val="Arial"/>
          </rPr>
          <t>reference:T18,U18
mrs:(T18,+,2.0000)  (U18,+,-2.0000)  
Rotate:True</t>
        </r>
      </text>
    </comment>
    <comment ref="X18" authorId="0" shapeId="0" xr:uid="{00000000-0006-0000-0100-000078000000}">
      <text>
        <r>
          <rPr>
            <sz val="10"/>
            <rFont val="Arial"/>
          </rPr>
          <t>reference:B18,K18,L18,V18,W18,B2,K2,L2,V2,W2
mrs:(B18,+,1.0000)  (K18,+,4.0000)  (L18,+,1.0000)  (V18,+,3.0000)  (W18,+,1.0000)  
Rotate:True</t>
        </r>
      </text>
    </comment>
    <comment ref="A19" authorId="0" shapeId="0" xr:uid="{00000000-0006-0000-0100-000079000000}">
      <text>
        <r>
          <rPr>
            <sz val="10"/>
            <rFont val="Arial"/>
          </rPr>
          <t>reference:A18
mrs:(A18,+,10.0000)  
Rotate:True</t>
        </r>
      </text>
    </comment>
    <comment ref="D19" authorId="0" shapeId="0" xr:uid="{00000000-0006-0000-0100-00007A000000}">
      <text>
        <r>
          <rPr>
            <sz val="10"/>
            <rFont val="Arial"/>
          </rPr>
          <t>reference:C19,C40
mrs:(C19,+,33.3000)  (C40,+,10.0000)  
Rotate:True</t>
        </r>
      </text>
    </comment>
    <comment ref="F19" authorId="0" shapeId="0" xr:uid="{00000000-0006-0000-0100-00007B000000}">
      <text>
        <r>
          <rPr>
            <sz val="10"/>
            <rFont val="Arial"/>
          </rPr>
          <t>reference:E19,E40
mrs:(E19,+,33.3300)  (E40,+,10.0000)  
Rotate:False</t>
        </r>
      </text>
    </comment>
    <comment ref="H19" authorId="0" shapeId="0" xr:uid="{00000000-0006-0000-0100-00007C000000}">
      <text>
        <r>
          <rPr>
            <sz val="10"/>
            <rFont val="Arial"/>
          </rPr>
          <t>reference:G19,G40
mrs:(G19,+,33.3000)  (G40,+,10.0000)  
Rotate:True</t>
        </r>
      </text>
    </comment>
    <comment ref="I19" authorId="0" shapeId="0" xr:uid="{00000000-0006-0000-0100-00007D000000}">
      <text>
        <r>
          <rPr>
            <sz val="10"/>
            <rFont val="Arial"/>
          </rPr>
          <t>reference:D19,F19,H19
mrs:(D19,+,10.0000)  (F19,+,10.0000)  (H19,+,10.0000)  
Rotate:True</t>
        </r>
      </text>
    </comment>
    <comment ref="J19" authorId="0" shapeId="0" xr:uid="{00000000-0006-0000-0100-00007E000000}">
      <text>
        <r>
          <rPr>
            <sz val="10"/>
            <rFont val="Arial"/>
          </rPr>
          <t>reference:D19,F19,H19
mrs:
Rotate:True</t>
        </r>
      </text>
    </comment>
    <comment ref="K19" authorId="0" shapeId="0" xr:uid="{00000000-0006-0000-0100-00007F000000}">
      <text>
        <r>
          <rPr>
            <sz val="10"/>
            <rFont val="Arial"/>
          </rPr>
          <t>reference:I19,J19
mrs:(I19,+,5.0000)  (J19,+,-5.0000)  
Rotate:True</t>
        </r>
      </text>
    </comment>
    <comment ref="T19" authorId="0" shapeId="0" xr:uid="{00000000-0006-0000-0100-000080000000}">
      <text>
        <r>
          <rPr>
            <sz val="10"/>
            <rFont val="Arial"/>
          </rPr>
          <t>reference:M19,N19,O19,P19,Q19,R19,S19
mrs:(M19,+,10.0000)  (N19,+,10.0000)  (O19,+,10.0000)  (P19,+,10.0000)  (Q19,+,10.0000)  (R19,+,10.0000)  (S19,+,10.0000)  
Rotate:True</t>
        </r>
      </text>
    </comment>
    <comment ref="V19" authorId="0" shapeId="0" xr:uid="{00000000-0006-0000-0100-000081000000}">
      <text>
        <r>
          <rPr>
            <sz val="10"/>
            <rFont val="Arial"/>
          </rPr>
          <t>reference:T19,U19
mrs:(T19,+,2.0000)  (U19,+,-2.0000)  
Rotate:True</t>
        </r>
      </text>
    </comment>
    <comment ref="X19" authorId="0" shapeId="0" xr:uid="{00000000-0006-0000-0100-000082000000}">
      <text>
        <r>
          <rPr>
            <sz val="10"/>
            <rFont val="Arial"/>
          </rPr>
          <t>reference:B19,K19,L19,V19,W19,B2,K2,L2,V2,W2
mrs:(B19,+,1.0000)  (K19,+,4.0000)  (L19,+,1.0000)  (V19,+,3.0000)  (W19,+,1.0000)  
Rotate:True</t>
        </r>
      </text>
    </comment>
    <comment ref="A20" authorId="0" shapeId="0" xr:uid="{00000000-0006-0000-0100-000083000000}">
      <text>
        <r>
          <rPr>
            <sz val="10"/>
            <rFont val="Arial"/>
          </rPr>
          <t>reference:A19
mrs:(A19,+,10.0000)  
Rotate:True</t>
        </r>
      </text>
    </comment>
    <comment ref="D20" authorId="0" shapeId="0" xr:uid="{00000000-0006-0000-0100-000084000000}">
      <text>
        <r>
          <rPr>
            <sz val="10"/>
            <rFont val="Arial"/>
          </rPr>
          <t>reference:C20,C40
mrs:(C20,+,33.3000)  (C40,+,10.0000)  
Rotate:True</t>
        </r>
      </text>
    </comment>
    <comment ref="F20" authorId="0" shapeId="0" xr:uid="{00000000-0006-0000-0100-000085000000}">
      <text>
        <r>
          <rPr>
            <sz val="10"/>
            <rFont val="Arial"/>
          </rPr>
          <t>reference:E20,E40
mrs:(E20,+,33.3300)  (E40,+,10.0000)  
Rotate:False</t>
        </r>
      </text>
    </comment>
    <comment ref="H20" authorId="0" shapeId="0" xr:uid="{00000000-0006-0000-0100-000086000000}">
      <text>
        <r>
          <rPr>
            <sz val="10"/>
            <rFont val="Arial"/>
          </rPr>
          <t>reference:G20,G40
mrs:(G20,+,33.3000)  (G40,+,10.0000)  
Rotate:True</t>
        </r>
      </text>
    </comment>
    <comment ref="I20" authorId="0" shapeId="0" xr:uid="{00000000-0006-0000-0100-000087000000}">
      <text>
        <r>
          <rPr>
            <sz val="10"/>
            <rFont val="Arial"/>
          </rPr>
          <t>reference:D20,F20,H20
mrs:(D20,+,10.0000)  (F20,+,10.0000)  (H20,+,10.0000)  
Rotate:True</t>
        </r>
      </text>
    </comment>
    <comment ref="J20" authorId="0" shapeId="0" xr:uid="{00000000-0006-0000-0100-000088000000}">
      <text>
        <r>
          <rPr>
            <sz val="10"/>
            <rFont val="Arial"/>
          </rPr>
          <t>reference:D20,F20,H20
mrs:
Rotate:True</t>
        </r>
      </text>
    </comment>
    <comment ref="K20" authorId="0" shapeId="0" xr:uid="{00000000-0006-0000-0100-000089000000}">
      <text>
        <r>
          <rPr>
            <sz val="10"/>
            <rFont val="Arial"/>
          </rPr>
          <t>reference:I20,J20
mrs:(I20,+,5.0000)  (J20,+,-5.0000)  
Rotate:True</t>
        </r>
      </text>
    </comment>
    <comment ref="T20" authorId="0" shapeId="0" xr:uid="{00000000-0006-0000-0100-00008A000000}">
      <text>
        <r>
          <rPr>
            <sz val="10"/>
            <rFont val="Arial"/>
          </rPr>
          <t>reference:M20,N20,O20,P20,Q20,R20,S20
mrs:(M20,+,10.0000)  (N20,+,10.0000)  (O20,+,10.0000)  (P20,+,10.0000)  (Q20,+,10.0000)  (R20,+,10.0000)  (S20,+,10.0000)  
Rotate:True</t>
        </r>
      </text>
    </comment>
    <comment ref="V20" authorId="0" shapeId="0" xr:uid="{00000000-0006-0000-0100-00008B000000}">
      <text>
        <r>
          <rPr>
            <sz val="10"/>
            <rFont val="Arial"/>
          </rPr>
          <t>reference:T20,U20
mrs:(T20,+,2.0000)  (U20,+,-2.0000)  
Rotate:True</t>
        </r>
      </text>
    </comment>
    <comment ref="X20" authorId="0" shapeId="0" xr:uid="{00000000-0006-0000-0100-00008C000000}">
      <text>
        <r>
          <rPr>
            <sz val="10"/>
            <rFont val="Arial"/>
          </rPr>
          <t>reference:B20,K20,L20,V20,W20,B2,K2,L2,V2,W2
mrs:(B20,+,1.0000)  (K20,+,4.0000)  (L20,+,1.0000)  (V20,+,3.0000)  (W20,+,1.0000)  
Rotate:True</t>
        </r>
      </text>
    </comment>
    <comment ref="A21" authorId="0" shapeId="0" xr:uid="{00000000-0006-0000-0100-00008D000000}">
      <text>
        <r>
          <rPr>
            <sz val="10"/>
            <rFont val="Arial"/>
          </rPr>
          <t>reference:A20
mrs:(A20,+,10.0000)  
Rotate:True</t>
        </r>
      </text>
    </comment>
    <comment ref="D21" authorId="0" shapeId="0" xr:uid="{00000000-0006-0000-0100-00008E000000}">
      <text>
        <r>
          <rPr>
            <sz val="10"/>
            <rFont val="Arial"/>
          </rPr>
          <t>reference:C21,C40
mrs:(C21,+,33.3000)  (C40,+,10.0000)  
Rotate:True</t>
        </r>
      </text>
    </comment>
    <comment ref="F21" authorId="0" shapeId="0" xr:uid="{00000000-0006-0000-0100-00008F000000}">
      <text>
        <r>
          <rPr>
            <sz val="10"/>
            <rFont val="Arial"/>
          </rPr>
          <t>reference:E21,E40
mrs:(E21,+,33.3300)  (E40,+,10.0000)  
Rotate:False</t>
        </r>
      </text>
    </comment>
    <comment ref="H21" authorId="0" shapeId="0" xr:uid="{00000000-0006-0000-0100-000090000000}">
      <text>
        <r>
          <rPr>
            <sz val="10"/>
            <rFont val="Arial"/>
          </rPr>
          <t>reference:G21,G40
mrs:(G21,+,33.3000)  (G40,+,10.0000)  
Rotate:True</t>
        </r>
      </text>
    </comment>
    <comment ref="I21" authorId="0" shapeId="0" xr:uid="{00000000-0006-0000-0100-000091000000}">
      <text>
        <r>
          <rPr>
            <sz val="10"/>
            <rFont val="Arial"/>
          </rPr>
          <t>reference:D21,F21,H21
mrs:(D21,+,10.0000)  (F21,+,10.0000)  (H21,+,10.0000)  
Rotate:True</t>
        </r>
      </text>
    </comment>
    <comment ref="J21" authorId="0" shapeId="0" xr:uid="{00000000-0006-0000-0100-000092000000}">
      <text>
        <r>
          <rPr>
            <sz val="10"/>
            <rFont val="Arial"/>
          </rPr>
          <t>reference:D21,F21,H21
mrs:
Rotate:True</t>
        </r>
      </text>
    </comment>
    <comment ref="K21" authorId="0" shapeId="0" xr:uid="{00000000-0006-0000-0100-000093000000}">
      <text>
        <r>
          <rPr>
            <sz val="10"/>
            <rFont val="Arial"/>
          </rPr>
          <t>reference:I21,J21
mrs:(I21,+,5.0000)  (J21,+,-5.0000)  
Rotate:True</t>
        </r>
      </text>
    </comment>
    <comment ref="T21" authorId="0" shapeId="0" xr:uid="{00000000-0006-0000-0100-000094000000}">
      <text>
        <r>
          <rPr>
            <sz val="10"/>
            <rFont val="Arial"/>
          </rPr>
          <t>reference:M21,N21,O21,P21,Q21,R21,S21
mrs:(M21,+,10.0000)  (N21,+,10.0000)  (O21,+,10.0000)  (P21,+,10.0000)  (Q21,+,10.0000)  (R21,+,10.0000)  (S21,+,10.0000)  
Rotate:True</t>
        </r>
      </text>
    </comment>
    <comment ref="V21" authorId="0" shapeId="0" xr:uid="{00000000-0006-0000-0100-000095000000}">
      <text>
        <r>
          <rPr>
            <sz val="10"/>
            <rFont val="Arial"/>
          </rPr>
          <t>reference:T21,U21
mrs:(T21,+,2.0000)  (U21,+,-2.0000)  
Rotate:True</t>
        </r>
      </text>
    </comment>
    <comment ref="X21" authorId="0" shapeId="0" xr:uid="{00000000-0006-0000-0100-000096000000}">
      <text>
        <r>
          <rPr>
            <sz val="10"/>
            <rFont val="Arial"/>
          </rPr>
          <t>reference:B21,K21,L21,V21,W21,B2,K2,L2,V2,W2
mrs:(B21,+,1.0000)  (K21,+,4.0000)  (L21,+,1.0000)  (V21,+,3.0000)  (W21,+,1.0000)  
Rotate:True</t>
        </r>
      </text>
    </comment>
    <comment ref="A22" authorId="0" shapeId="0" xr:uid="{00000000-0006-0000-0100-000097000000}">
      <text>
        <r>
          <rPr>
            <sz val="10"/>
            <rFont val="Arial"/>
          </rPr>
          <t>reference:A21
mrs:(A21,+,10.0000)  
Rotate:True</t>
        </r>
      </text>
    </comment>
    <comment ref="D22" authorId="0" shapeId="0" xr:uid="{00000000-0006-0000-0100-000098000000}">
      <text>
        <r>
          <rPr>
            <sz val="10"/>
            <rFont val="Arial"/>
          </rPr>
          <t>reference:C22,C40
mrs:(C22,+,33.3000)  (C40,+,10.0000)  
Rotate:True</t>
        </r>
      </text>
    </comment>
    <comment ref="F22" authorId="0" shapeId="0" xr:uid="{00000000-0006-0000-0100-000099000000}">
      <text>
        <r>
          <rPr>
            <sz val="10"/>
            <rFont val="Arial"/>
          </rPr>
          <t>reference:E22,E40
mrs:(E22,+,33.3300)  (E40,+,10.0000)  
Rotate:False</t>
        </r>
      </text>
    </comment>
    <comment ref="H22" authorId="0" shapeId="0" xr:uid="{00000000-0006-0000-0100-00009A000000}">
      <text>
        <r>
          <rPr>
            <sz val="10"/>
            <rFont val="Arial"/>
          </rPr>
          <t>reference:G22,G40
mrs:(G22,+,33.3000)  (G40,+,10.0000)  
Rotate:True</t>
        </r>
      </text>
    </comment>
    <comment ref="I22" authorId="0" shapeId="0" xr:uid="{00000000-0006-0000-0100-00009B000000}">
      <text>
        <r>
          <rPr>
            <sz val="10"/>
            <rFont val="Arial"/>
          </rPr>
          <t>reference:D22,F22,H22
mrs:(D22,+,10.0000)  (F22,+,10.0000)  (H22,+,10.0000)  
Rotate:True</t>
        </r>
      </text>
    </comment>
    <comment ref="J22" authorId="0" shapeId="0" xr:uid="{00000000-0006-0000-0100-00009C000000}">
      <text>
        <r>
          <rPr>
            <sz val="10"/>
            <rFont val="Arial"/>
          </rPr>
          <t>reference:D22,F22,H22
mrs:
Rotate:True</t>
        </r>
      </text>
    </comment>
    <comment ref="K22" authorId="0" shapeId="0" xr:uid="{00000000-0006-0000-0100-00009D000000}">
      <text>
        <r>
          <rPr>
            <sz val="10"/>
            <rFont val="Arial"/>
          </rPr>
          <t>reference:I22,J22
mrs:(I22,+,5.0000)  (J22,+,-5.0000)  
Rotate:True</t>
        </r>
      </text>
    </comment>
    <comment ref="T22" authorId="0" shapeId="0" xr:uid="{00000000-0006-0000-0100-00009E000000}">
      <text>
        <r>
          <rPr>
            <sz val="10"/>
            <rFont val="Arial"/>
          </rPr>
          <t>reference:M22,N22,O22,P22,Q22,R22,S22
mrs:(M22,+,10.0000)  (N22,+,10.0000)  (O22,+,10.0000)  (P22,+,10.0000)  (Q22,+,10.0000)  (R22,+,10.0000)  (S22,+,10.0000)  
Rotate:True</t>
        </r>
      </text>
    </comment>
    <comment ref="V22" authorId="0" shapeId="0" xr:uid="{00000000-0006-0000-0100-00009F000000}">
      <text>
        <r>
          <rPr>
            <sz val="10"/>
            <rFont val="Arial"/>
          </rPr>
          <t>reference:T22,U22
mrs:(T22,+,2.0000)  (U22,+,-2.0000)  
Rotate:True</t>
        </r>
      </text>
    </comment>
    <comment ref="X22" authorId="0" shapeId="0" xr:uid="{00000000-0006-0000-0100-0000A0000000}">
      <text>
        <r>
          <rPr>
            <sz val="10"/>
            <rFont val="Arial"/>
          </rPr>
          <t>reference:B22,K22,L22,V22,W22,B2,K2,L2,V2,W2
mrs:(B22,+,1.0000)  (K22,+,4.0000)  (L22,+,1.0000)  (V22,+,3.0000)  (W22,+,1.0000)  
Rotate:True</t>
        </r>
      </text>
    </comment>
    <comment ref="A23" authorId="0" shapeId="0" xr:uid="{00000000-0006-0000-0100-0000A1000000}">
      <text>
        <r>
          <rPr>
            <sz val="10"/>
            <rFont val="Arial"/>
          </rPr>
          <t>reference:A22
mrs:(A22,+,10.0000)  
Rotate:True</t>
        </r>
      </text>
    </comment>
    <comment ref="D23" authorId="0" shapeId="0" xr:uid="{00000000-0006-0000-0100-0000A2000000}">
      <text>
        <r>
          <rPr>
            <sz val="10"/>
            <rFont val="Arial"/>
          </rPr>
          <t>reference:C23,C40
mrs:(C40,+,10.0000)  
Rotate:True</t>
        </r>
      </text>
    </comment>
    <comment ref="F23" authorId="0" shapeId="0" xr:uid="{00000000-0006-0000-0100-0000A3000000}">
      <text>
        <r>
          <rPr>
            <sz val="10"/>
            <rFont val="Arial"/>
          </rPr>
          <t>reference:E23,E40
mrs:(E40,+,10.0000)  
Rotate:True</t>
        </r>
      </text>
    </comment>
    <comment ref="I23" authorId="0" shapeId="0" xr:uid="{00000000-0006-0000-0100-0000A4000000}">
      <text>
        <r>
          <rPr>
            <sz val="10"/>
            <rFont val="Arial"/>
          </rPr>
          <t>reference:D23,F23,H23
mrs:(D23,+,10.0000)  (F23,+,10.0000)  (H23,+,10.0000)  
Rotate:True</t>
        </r>
      </text>
    </comment>
    <comment ref="K23" authorId="0" shapeId="0" xr:uid="{00000000-0006-0000-0100-0000A5000000}">
      <text>
        <r>
          <rPr>
            <sz val="10"/>
            <rFont val="Arial"/>
          </rPr>
          <t>reference:I23,J23
mrs:(I23,+,5.0000)  (J23,+,-5.0000)  
Rotate:True</t>
        </r>
      </text>
    </comment>
    <comment ref="T23" authorId="0" shapeId="0" xr:uid="{00000000-0006-0000-0100-0000A6000000}">
      <text>
        <r>
          <rPr>
            <sz val="10"/>
            <rFont val="Arial"/>
          </rPr>
          <t>reference:M23,N23,O23,P23,Q23,R23,S23
mrs:(M23,+,10.0000)  (N23,+,10.0000)  (O23,+,10.0000)  (P23,+,10.0000)  (Q23,+,10.0000)  (R23,+,10.0000)  (S23,+,10.0000)  
Rotate:True</t>
        </r>
      </text>
    </comment>
    <comment ref="V23" authorId="0" shapeId="0" xr:uid="{00000000-0006-0000-0100-0000A7000000}">
      <text>
        <r>
          <rPr>
            <sz val="10"/>
            <rFont val="Arial"/>
          </rPr>
          <t>reference:T23,U23
mrs:(T23,+,2.0000)  (U23,+,-2.0000)  
Rotate:True</t>
        </r>
      </text>
    </comment>
    <comment ref="X23" authorId="0" shapeId="0" xr:uid="{00000000-0006-0000-0100-0000A8000000}">
      <text>
        <r>
          <rPr>
            <sz val="10"/>
            <rFont val="Arial"/>
          </rPr>
          <t>reference:B23,K23,L23,V23,W23,B2,K2,L2,V2,W2
mrs:(B23,+,1.0000)  (K23,+,4.0000)  (L23,+,1.0000)  (V23,+,3.0000)  (W23,+,1.0000)  
Rotate:True</t>
        </r>
      </text>
    </comment>
    <comment ref="A24" authorId="0" shapeId="0" xr:uid="{00000000-0006-0000-0100-0000A9000000}">
      <text>
        <r>
          <rPr>
            <sz val="10"/>
            <rFont val="Arial"/>
          </rPr>
          <t>reference:A23
mrs:(A23,+,10.0000)  
Rotate:True</t>
        </r>
      </text>
    </comment>
    <comment ref="H24" authorId="0" shapeId="0" xr:uid="{00000000-0006-0000-0100-0000AA000000}">
      <text>
        <r>
          <rPr>
            <sz val="10"/>
            <rFont val="Arial"/>
          </rPr>
          <t>reference:G24,G40
mrs:(G24,+,33.3000)  (G40,+,10.0000)  
Rotate:True</t>
        </r>
      </text>
    </comment>
    <comment ref="I24" authorId="0" shapeId="0" xr:uid="{00000000-0006-0000-0100-0000AB000000}">
      <text>
        <r>
          <rPr>
            <sz val="10"/>
            <rFont val="Arial"/>
          </rPr>
          <t>reference:D24,F24,H24
mrs:(D24,+,10.0000)  (F24,+,10.0000)  (H24,+,10.0000)  
Rotate:True</t>
        </r>
      </text>
    </comment>
    <comment ref="K24" authorId="0" shapeId="0" xr:uid="{00000000-0006-0000-0100-0000AC000000}">
      <text>
        <r>
          <rPr>
            <sz val="10"/>
            <rFont val="Arial"/>
          </rPr>
          <t>reference:I24,J24
mrs:(I24,+,5.0000)  (J24,+,-5.0000)  
Rotate:True</t>
        </r>
      </text>
    </comment>
    <comment ref="T24" authorId="0" shapeId="0" xr:uid="{00000000-0006-0000-0100-0000AD000000}">
      <text>
        <r>
          <rPr>
            <sz val="10"/>
            <rFont val="Arial"/>
          </rPr>
          <t>reference:M24,N24,O24,P24,Q24,R24,S24
mrs:(M24,+,10.0000)  (N24,+,10.0000)  (O24,+,10.0000)  (P24,+,10.0000)  (Q24,+,10.0000)  (R24,+,10.0000)  (S24,+,10.0000)  
Rotate:True</t>
        </r>
      </text>
    </comment>
    <comment ref="V24" authorId="0" shapeId="0" xr:uid="{00000000-0006-0000-0100-0000AE000000}">
      <text>
        <r>
          <rPr>
            <sz val="10"/>
            <rFont val="Arial"/>
          </rPr>
          <t>reference:T24,U24
mrs:(T24,+,2.0000)  (U24,+,-2.0000)  
Rotate:True</t>
        </r>
      </text>
    </comment>
    <comment ref="X24" authorId="0" shapeId="0" xr:uid="{00000000-0006-0000-0100-0000AF000000}">
      <text>
        <r>
          <rPr>
            <sz val="10"/>
            <rFont val="Arial"/>
          </rPr>
          <t>reference:B24,K24,L24,V24,W24,B2,K2,L2,V2,W2
mrs:(B24,+,1.0000)  (K24,+,4.0000)  (L24,+,1.0000)  (V24,+,3.0000)  (W24,+,1.0000)  
Rotate:True</t>
        </r>
      </text>
    </comment>
    <comment ref="A25" authorId="0" shapeId="0" xr:uid="{00000000-0006-0000-0100-0000B0000000}">
      <text>
        <r>
          <rPr>
            <sz val="10"/>
            <rFont val="Arial"/>
          </rPr>
          <t>reference:A24
mrs:(A24,+,10.0000)  
Rotate:True</t>
        </r>
      </text>
    </comment>
    <comment ref="D25" authorId="0" shapeId="0" xr:uid="{00000000-0006-0000-0100-0000B1000000}">
      <text>
        <r>
          <rPr>
            <sz val="10"/>
            <rFont val="Arial"/>
          </rPr>
          <t>reference:C25,C40
mrs:(C25,+,33.3000)  (C40,+,10.0000)  
Rotate:True</t>
        </r>
      </text>
    </comment>
    <comment ref="F25" authorId="0" shapeId="0" xr:uid="{00000000-0006-0000-0100-0000B2000000}">
      <text>
        <r>
          <rPr>
            <sz val="10"/>
            <rFont val="Arial"/>
          </rPr>
          <t>reference:E25,E40
mrs:(E25,+,33.3300)  (E40,+,10.0000)  
Rotate:False</t>
        </r>
      </text>
    </comment>
    <comment ref="H25" authorId="0" shapeId="0" xr:uid="{00000000-0006-0000-0100-0000B3000000}">
      <text>
        <r>
          <rPr>
            <sz val="10"/>
            <rFont val="Arial"/>
          </rPr>
          <t>reference:G25,G40
mrs:(G25,+,33.3000)  (G40,+,10.0000)  
Rotate:True</t>
        </r>
      </text>
    </comment>
    <comment ref="I25" authorId="0" shapeId="0" xr:uid="{00000000-0006-0000-0100-0000B4000000}">
      <text>
        <r>
          <rPr>
            <sz val="10"/>
            <rFont val="Arial"/>
          </rPr>
          <t>reference:D25,F25,H25
mrs:(D25,+,10.0000)  (F25,+,10.0000)  (H25,+,10.0000)  
Rotate:True</t>
        </r>
      </text>
    </comment>
    <comment ref="J25" authorId="0" shapeId="0" xr:uid="{00000000-0006-0000-0100-0000B5000000}">
      <text>
        <r>
          <rPr>
            <sz val="10"/>
            <rFont val="Arial"/>
          </rPr>
          <t>reference:D25,F25,H25
mrs:
Rotate:True</t>
        </r>
      </text>
    </comment>
    <comment ref="K25" authorId="0" shapeId="0" xr:uid="{00000000-0006-0000-0100-0000B6000000}">
      <text>
        <r>
          <rPr>
            <sz val="10"/>
            <rFont val="Arial"/>
          </rPr>
          <t>reference:I25,J25
mrs:(I25,+,5.0000)  (J25,+,-5.0000)  
Rotate:True</t>
        </r>
      </text>
    </comment>
    <comment ref="T25" authorId="0" shapeId="0" xr:uid="{00000000-0006-0000-0100-0000B7000000}">
      <text>
        <r>
          <rPr>
            <sz val="10"/>
            <rFont val="Arial"/>
          </rPr>
          <t>reference:M25,N25,O25,P25,Q25,R25,S25
mrs:(M25,+,10.0000)  (N25,+,10.0000)  (O25,+,10.0000)  (P25,+,10.0000)  (Q25,+,10.0000)  (R25,+,10.0000)  (S25,+,10.0000)  
Rotate:True</t>
        </r>
      </text>
    </comment>
    <comment ref="V25" authorId="0" shapeId="0" xr:uid="{00000000-0006-0000-0100-0000B8000000}">
      <text>
        <r>
          <rPr>
            <sz val="10"/>
            <rFont val="Arial"/>
          </rPr>
          <t>reference:T25,U25
mrs:(T25,+,2.0000)  (U25,+,-2.0000)  
Rotate:True</t>
        </r>
      </text>
    </comment>
    <comment ref="X25" authorId="0" shapeId="0" xr:uid="{00000000-0006-0000-0100-0000B9000000}">
      <text>
        <r>
          <rPr>
            <sz val="10"/>
            <rFont val="Arial"/>
          </rPr>
          <t>reference:B25,K25,L25,V25,W25,B2,K2,L2,V2,W2
mrs:(B25,+,1.0000)  (K25,+,4.0000)  (L25,+,1.0000)  (V25,+,3.0000)  (W25,+,1.0000)  
Rotate:True</t>
        </r>
      </text>
    </comment>
    <comment ref="A26" authorId="0" shapeId="0" xr:uid="{00000000-0006-0000-0100-0000BA000000}">
      <text>
        <r>
          <rPr>
            <sz val="10"/>
            <rFont val="Arial"/>
          </rPr>
          <t>reference:A25
mrs:(A25,+,10.0000)  
Rotate:True</t>
        </r>
      </text>
    </comment>
    <comment ref="D26" authorId="0" shapeId="0" xr:uid="{00000000-0006-0000-0100-0000BB000000}">
      <text>
        <r>
          <rPr>
            <sz val="10"/>
            <rFont val="Arial"/>
          </rPr>
          <t>reference:C26,C40
mrs:(C26,+,33.3000)  (C40,+,10.0000)  
Rotate:True</t>
        </r>
      </text>
    </comment>
    <comment ref="F26" authorId="0" shapeId="0" xr:uid="{00000000-0006-0000-0100-0000BC000000}">
      <text>
        <r>
          <rPr>
            <sz val="10"/>
            <rFont val="Arial"/>
          </rPr>
          <t>reference:E26,E40
mrs:(E26,+,33.3300)  (E40,+,10.0000)  
Rotate:False</t>
        </r>
      </text>
    </comment>
    <comment ref="H26" authorId="0" shapeId="0" xr:uid="{00000000-0006-0000-0100-0000BD000000}">
      <text>
        <r>
          <rPr>
            <sz val="10"/>
            <rFont val="Arial"/>
          </rPr>
          <t>reference:G26,G40
mrs:(G26,+,33.3000)  (G40,+,10.0000)  
Rotate:True</t>
        </r>
      </text>
    </comment>
    <comment ref="I26" authorId="0" shapeId="0" xr:uid="{00000000-0006-0000-0100-0000BE000000}">
      <text>
        <r>
          <rPr>
            <sz val="10"/>
            <rFont val="Arial"/>
          </rPr>
          <t>reference:D26,F26,H26
mrs:(D26,+,10.0000)  (F26,+,10.0000)  (H26,+,10.0000)  
Rotate:True</t>
        </r>
      </text>
    </comment>
    <comment ref="J26" authorId="0" shapeId="0" xr:uid="{00000000-0006-0000-0100-0000BF000000}">
      <text>
        <r>
          <rPr>
            <sz val="10"/>
            <rFont val="Arial"/>
          </rPr>
          <t>reference:D26,F26,H26
mrs:
Rotate:True</t>
        </r>
      </text>
    </comment>
    <comment ref="K26" authorId="0" shapeId="0" xr:uid="{00000000-0006-0000-0100-0000C0000000}">
      <text>
        <r>
          <rPr>
            <sz val="10"/>
            <rFont val="Arial"/>
          </rPr>
          <t>reference:I26,J26
mrs:(I26,+,5.0000)  (J26,+,-5.0000)  
Rotate:True</t>
        </r>
      </text>
    </comment>
    <comment ref="T26" authorId="0" shapeId="0" xr:uid="{00000000-0006-0000-0100-0000C1000000}">
      <text>
        <r>
          <rPr>
            <sz val="10"/>
            <rFont val="Arial"/>
          </rPr>
          <t>reference:M26,N26,O26,P26,Q26,R26,S26
mrs:(M26,+,10.0000)  (N26,+,10.0000)  (O26,+,10.0000)  (P26,+,10.0000)  (Q26,+,10.0000)  (R26,+,10.0000)  (S26,+,10.0000)  
Rotate:True</t>
        </r>
      </text>
    </comment>
    <comment ref="V26" authorId="0" shapeId="0" xr:uid="{00000000-0006-0000-0100-0000C2000000}">
      <text>
        <r>
          <rPr>
            <sz val="10"/>
            <rFont val="Arial"/>
          </rPr>
          <t>reference:T26,U26
mrs:(T26,+,2.0000)  (U26,+,-2.0000)  
Rotate:True</t>
        </r>
      </text>
    </comment>
    <comment ref="X26" authorId="0" shapeId="0" xr:uid="{00000000-0006-0000-0100-0000C3000000}">
      <text>
        <r>
          <rPr>
            <sz val="10"/>
            <rFont val="Arial"/>
          </rPr>
          <t>reference:B26,K26,L26,V26,W26,B2,K2,L2,V2,W2
mrs:(B26,+,1.0000)  (K26,+,4.0000)  (L26,+,1.0000)  (V26,+,3.0000)  (W26,+,1.0000)  
Rotate:True</t>
        </r>
      </text>
    </comment>
    <comment ref="A27" authorId="0" shapeId="0" xr:uid="{00000000-0006-0000-0100-0000C4000000}">
      <text>
        <r>
          <rPr>
            <sz val="10"/>
            <rFont val="Arial"/>
          </rPr>
          <t>reference:A26
mrs:(A26,+,10.0000)  
Rotate:True</t>
        </r>
      </text>
    </comment>
    <comment ref="F27" authorId="0" shapeId="0" xr:uid="{00000000-0006-0000-0100-0000C5000000}">
      <text>
        <r>
          <rPr>
            <sz val="10"/>
            <rFont val="Arial"/>
          </rPr>
          <t>reference:E27,E40
mrs:(E40,+,10.0000)  
Rotate:True</t>
        </r>
      </text>
    </comment>
    <comment ref="H27" authorId="0" shapeId="0" xr:uid="{00000000-0006-0000-0100-0000C6000000}">
      <text>
        <r>
          <rPr>
            <sz val="10"/>
            <rFont val="Arial"/>
          </rPr>
          <t>reference:G27,G40
mrs:(G40,+,10.0000)  
Rotate:True</t>
        </r>
      </text>
    </comment>
    <comment ref="I27" authorId="0" shapeId="0" xr:uid="{00000000-0006-0000-0100-0000C7000000}">
      <text>
        <r>
          <rPr>
            <sz val="10"/>
            <rFont val="Arial"/>
          </rPr>
          <t>reference:D27,F27,H27
mrs:(D27,+,10.0000)  (F27,+,10.0000)  (H27,+,10.0000)  
Rotate:True</t>
        </r>
      </text>
    </comment>
    <comment ref="K27" authorId="0" shapeId="0" xr:uid="{00000000-0006-0000-0100-0000C8000000}">
      <text>
        <r>
          <rPr>
            <sz val="10"/>
            <rFont val="Arial"/>
          </rPr>
          <t>reference:I27,J27
mrs:(I27,+,5.0000)  (J27,+,-5.0000)  
Rotate:True</t>
        </r>
      </text>
    </comment>
    <comment ref="T27" authorId="0" shapeId="0" xr:uid="{00000000-0006-0000-0100-0000C9000000}">
      <text>
        <r>
          <rPr>
            <sz val="10"/>
            <rFont val="Arial"/>
          </rPr>
          <t>reference:M27,N27,O27,P27,Q27,R27,S27
mrs:(M27,+,10.0000)  (N27,+,10.0000)  (O27,+,10.0000)  (P27,+,10.0000)  (Q27,+,10.0000)  (R27,+,10.0000)  (S27,+,10.0000)  
Rotate:True</t>
        </r>
      </text>
    </comment>
    <comment ref="V27" authorId="0" shapeId="0" xr:uid="{00000000-0006-0000-0100-0000CA000000}">
      <text>
        <r>
          <rPr>
            <sz val="10"/>
            <rFont val="Arial"/>
          </rPr>
          <t>reference:T27,U27
mrs:(T27,+,2.0000)  (U27,+,-2.0000)  
Rotate:True</t>
        </r>
      </text>
    </comment>
    <comment ref="X27" authorId="0" shapeId="0" xr:uid="{00000000-0006-0000-0100-0000CB000000}">
      <text>
        <r>
          <rPr>
            <sz val="10"/>
            <rFont val="Arial"/>
          </rPr>
          <t>reference:B27,K27,L27,V27,W27,B2,K2,L2,V2,W2
mrs:(B27,+,1.0000)  (K27,+,4.0000)  (L27,+,1.0000)  (V27,+,3.0000)  (W27,+,1.0000)  
Rotate:True</t>
        </r>
      </text>
    </comment>
    <comment ref="A28" authorId="0" shapeId="0" xr:uid="{00000000-0006-0000-0100-0000CC000000}">
      <text>
        <r>
          <rPr>
            <sz val="10"/>
            <rFont val="Arial"/>
          </rPr>
          <t>reference:A27
mrs:(A27,+,10.0000)  
Rotate:True</t>
        </r>
      </text>
    </comment>
    <comment ref="D28" authorId="0" shapeId="0" xr:uid="{00000000-0006-0000-0100-0000CD000000}">
      <text>
        <r>
          <rPr>
            <sz val="10"/>
            <rFont val="Arial"/>
          </rPr>
          <t>reference:C28,C40
mrs:(C40,+,10.0000)  
Rotate:True</t>
        </r>
      </text>
    </comment>
    <comment ref="F28" authorId="0" shapeId="0" xr:uid="{00000000-0006-0000-0100-0000CE000000}">
      <text>
        <r>
          <rPr>
            <sz val="10"/>
            <rFont val="Arial"/>
          </rPr>
          <t>reference:E28,E40
mrs:(E40,+,10.0000)  
Rotate:True</t>
        </r>
      </text>
    </comment>
    <comment ref="I28" authorId="0" shapeId="0" xr:uid="{00000000-0006-0000-0100-0000CF000000}">
      <text>
        <r>
          <rPr>
            <sz val="10"/>
            <rFont val="Arial"/>
          </rPr>
          <t>reference:D28,F28,H28
mrs:(D28,+,10.0000)  (F28,+,10.0000)  (H28,+,10.0000)  
Rotate:True</t>
        </r>
      </text>
    </comment>
    <comment ref="K28" authorId="0" shapeId="0" xr:uid="{00000000-0006-0000-0100-0000D0000000}">
      <text>
        <r>
          <rPr>
            <sz val="10"/>
            <rFont val="Arial"/>
          </rPr>
          <t>reference:I28,J28
mrs:(I28,+,5.0000)  (J28,+,-5.0000)  
Rotate:True</t>
        </r>
      </text>
    </comment>
    <comment ref="T28" authorId="0" shapeId="0" xr:uid="{00000000-0006-0000-0100-0000D1000000}">
      <text>
        <r>
          <rPr>
            <sz val="10"/>
            <rFont val="Arial"/>
          </rPr>
          <t>reference:M28,N28,O28,P28,Q28,R28,S28
mrs:(M28,+,10.0000)  (N28,+,10.0000)  (O28,+,10.0000)  (P28,+,10.0000)  (Q28,+,10.0000)  (R28,+,10.0000)  (S28,+,10.0000)  
Rotate:True</t>
        </r>
      </text>
    </comment>
    <comment ref="V28" authorId="0" shapeId="0" xr:uid="{00000000-0006-0000-0100-0000D2000000}">
      <text>
        <r>
          <rPr>
            <sz val="10"/>
            <rFont val="Arial"/>
          </rPr>
          <t>reference:T28,U28
mrs:(T28,+,2.0000)  (U28,+,-2.0000)  
Rotate:True</t>
        </r>
      </text>
    </comment>
    <comment ref="X28" authorId="0" shapeId="0" xr:uid="{00000000-0006-0000-0100-0000D3000000}">
      <text>
        <r>
          <rPr>
            <sz val="10"/>
            <rFont val="Arial"/>
          </rPr>
          <t>reference:B28,K28,L28,V28,W28,B2,K2,L2,V2,W2
mrs:(B28,+,1.0000)  (K28,+,4.0000)  (L28,+,1.0000)  (V28,+,3.0000)  (W28,+,1.0000)  
Rotate:True</t>
        </r>
      </text>
    </comment>
    <comment ref="A29" authorId="0" shapeId="0" xr:uid="{00000000-0006-0000-0100-0000D4000000}">
      <text>
        <r>
          <rPr>
            <sz val="10"/>
            <rFont val="Arial"/>
          </rPr>
          <t>reference:A28
mrs:(A28,+,10.0000)  
Rotate:True</t>
        </r>
      </text>
    </comment>
    <comment ref="D29" authorId="0" shapeId="0" xr:uid="{00000000-0006-0000-0100-0000D5000000}">
      <text>
        <r>
          <rPr>
            <sz val="10"/>
            <rFont val="Arial"/>
          </rPr>
          <t>reference:C29,C40
mrs:(C40,+,10.0000)  
Rotate:True</t>
        </r>
      </text>
    </comment>
    <comment ref="F29" authorId="0" shapeId="0" xr:uid="{00000000-0006-0000-0100-0000D6000000}">
      <text>
        <r>
          <rPr>
            <sz val="10"/>
            <rFont val="Arial"/>
          </rPr>
          <t>reference:E29,E40
mrs:(E40,+,10.0000)  
Rotate:True</t>
        </r>
      </text>
    </comment>
    <comment ref="I29" authorId="0" shapeId="0" xr:uid="{00000000-0006-0000-0100-0000D7000000}">
      <text>
        <r>
          <rPr>
            <sz val="10"/>
            <rFont val="Arial"/>
          </rPr>
          <t>reference:D29,F29,H29
mrs:(D29,+,10.0000)  (F29,+,10.0000)  (H29,+,10.0000)  
Rotate:True</t>
        </r>
      </text>
    </comment>
    <comment ref="K29" authorId="0" shapeId="0" xr:uid="{00000000-0006-0000-0100-0000D8000000}">
      <text>
        <r>
          <rPr>
            <sz val="10"/>
            <rFont val="Arial"/>
          </rPr>
          <t>reference:I29,J29
mrs:(I29,+,5.0000)  (J29,+,-5.0000)  
Rotate:True</t>
        </r>
      </text>
    </comment>
    <comment ref="T29" authorId="0" shapeId="0" xr:uid="{00000000-0006-0000-0100-0000D9000000}">
      <text>
        <r>
          <rPr>
            <sz val="10"/>
            <rFont val="Arial"/>
          </rPr>
          <t>reference:M29,N29,O29,P29,Q29,R29,S29
mrs:(M29,+,10.0000)  (N29,+,10.0000)  (O29,+,10.0000)  (P29,+,10.0000)  (Q29,+,10.0000)  (R29,+,10.0000)  (S29,+,10.0000)  
Rotate:True</t>
        </r>
      </text>
    </comment>
    <comment ref="V29" authorId="0" shapeId="0" xr:uid="{00000000-0006-0000-0100-0000DA000000}">
      <text>
        <r>
          <rPr>
            <sz val="10"/>
            <rFont val="Arial"/>
          </rPr>
          <t>reference:T29,U29
mrs:(T29,+,2.0000)  (U29,+,-2.0000)  
Rotate:True</t>
        </r>
      </text>
    </comment>
    <comment ref="X29" authorId="0" shapeId="0" xr:uid="{00000000-0006-0000-0100-0000DB000000}">
      <text>
        <r>
          <rPr>
            <sz val="10"/>
            <rFont val="Arial"/>
          </rPr>
          <t>reference:B29,K29,L29,V29,W29,B2,K2,L2,V2,W2
mrs:(B29,+,1.0000)  (K29,+,4.0000)  (L29,+,1.0000)  (V29,+,3.0000)  (W29,+,1.0000)  
Rotate:True</t>
        </r>
      </text>
    </comment>
    <comment ref="A30" authorId="0" shapeId="0" xr:uid="{00000000-0006-0000-0100-0000DC000000}">
      <text>
        <r>
          <rPr>
            <sz val="10"/>
            <rFont val="Arial"/>
          </rPr>
          <t>reference:A29
mrs:(A29,+,10.0000)  
Rotate:True</t>
        </r>
      </text>
    </comment>
    <comment ref="D30" authorId="0" shapeId="0" xr:uid="{00000000-0006-0000-0100-0000DD000000}">
      <text>
        <r>
          <rPr>
            <sz val="10"/>
            <rFont val="Arial"/>
          </rPr>
          <t>reference:C30,C40
mrs:(C30,+,33.3000)  (C40,+,10.0000)  
Rotate:True</t>
        </r>
      </text>
    </comment>
    <comment ref="F30" authorId="0" shapeId="0" xr:uid="{00000000-0006-0000-0100-0000DE000000}">
      <text>
        <r>
          <rPr>
            <sz val="10"/>
            <rFont val="Arial"/>
          </rPr>
          <t>reference:E30,E40
mrs:(E30,+,33.3300)  (E40,+,10.0000)  
Rotate:False</t>
        </r>
      </text>
    </comment>
    <comment ref="H30" authorId="0" shapeId="0" xr:uid="{00000000-0006-0000-0100-0000DF000000}">
      <text>
        <r>
          <rPr>
            <sz val="10"/>
            <rFont val="Arial"/>
          </rPr>
          <t>reference:G30,G40
mrs:(G30,+,33.3000)  (G40,+,10.0000)  
Rotate:True</t>
        </r>
      </text>
    </comment>
    <comment ref="I30" authorId="0" shapeId="0" xr:uid="{00000000-0006-0000-0100-0000E0000000}">
      <text>
        <r>
          <rPr>
            <sz val="10"/>
            <rFont val="Arial"/>
          </rPr>
          <t>reference:D30,F30,H30
mrs:(D30,+,10.0000)  (F30,+,10.0000)  (H30,+,10.0000)  
Rotate:True</t>
        </r>
      </text>
    </comment>
    <comment ref="J30" authorId="0" shapeId="0" xr:uid="{00000000-0006-0000-0100-0000E1000000}">
      <text>
        <r>
          <rPr>
            <sz val="10"/>
            <rFont val="Arial"/>
          </rPr>
          <t>reference:D30,F30,H30
mrs:
Rotate:True</t>
        </r>
      </text>
    </comment>
    <comment ref="K30" authorId="0" shapeId="0" xr:uid="{00000000-0006-0000-0100-0000E2000000}">
      <text>
        <r>
          <rPr>
            <sz val="10"/>
            <rFont val="Arial"/>
          </rPr>
          <t>reference:I30,J30
mrs:(I30,+,5.0000)  (J30,+,-5.0000)  
Rotate:True</t>
        </r>
      </text>
    </comment>
    <comment ref="T30" authorId="0" shapeId="0" xr:uid="{00000000-0006-0000-0100-0000E3000000}">
      <text>
        <r>
          <rPr>
            <sz val="10"/>
            <rFont val="Arial"/>
          </rPr>
          <t>reference:M30,N30,O30,P30,Q30,R30,S30
mrs:(M30,+,10.0000)  (N30,+,10.0000)  (O30,+,10.0000)  (P30,+,10.0000)  (Q30,+,10.0000)  (R30,+,10.0000)  (S30,+,10.0000)  
Rotate:True</t>
        </r>
      </text>
    </comment>
    <comment ref="V30" authorId="0" shapeId="0" xr:uid="{00000000-0006-0000-0100-0000E4000000}">
      <text>
        <r>
          <rPr>
            <sz val="10"/>
            <rFont val="Arial"/>
          </rPr>
          <t>reference:T30,U30
mrs:(T30,+,2.0000)  (U30,+,-2.0000)  
Rotate:True</t>
        </r>
      </text>
    </comment>
    <comment ref="X30" authorId="0" shapeId="0" xr:uid="{00000000-0006-0000-0100-0000E5000000}">
      <text>
        <r>
          <rPr>
            <sz val="10"/>
            <rFont val="Arial"/>
          </rPr>
          <t>reference:B30,K30,L30,V30,W30,B2,K2,L2,V2,W2
mrs:(B30,+,1.0000)  (K30,+,4.0000)  (L30,+,1.0000)  (V30,+,3.0000)  (W30,+,1.0000)  
Rotate:True</t>
        </r>
      </text>
    </comment>
    <comment ref="A31" authorId="0" shapeId="0" xr:uid="{00000000-0006-0000-0100-0000E6000000}">
      <text>
        <r>
          <rPr>
            <sz val="10"/>
            <rFont val="Arial"/>
          </rPr>
          <t>reference:A30
mrs:(A30,+,10.0000)  
Rotate:True</t>
        </r>
      </text>
    </comment>
    <comment ref="D31" authorId="0" shapeId="0" xr:uid="{00000000-0006-0000-0100-0000E7000000}">
      <text>
        <r>
          <rPr>
            <sz val="10"/>
            <rFont val="Arial"/>
          </rPr>
          <t>reference:C31,C40
mrs:(C31,+,33.3000)  (C40,+,10.0000)  
Rotate:True</t>
        </r>
      </text>
    </comment>
    <comment ref="F31" authorId="0" shapeId="0" xr:uid="{00000000-0006-0000-0100-0000E8000000}">
      <text>
        <r>
          <rPr>
            <sz val="10"/>
            <rFont val="Arial"/>
          </rPr>
          <t>reference:E31,E40
mrs:(E31,+,33.3300)  (E40,+,10.0000)  
Rotate:False</t>
        </r>
      </text>
    </comment>
    <comment ref="H31" authorId="0" shapeId="0" xr:uid="{00000000-0006-0000-0100-0000E9000000}">
      <text>
        <r>
          <rPr>
            <sz val="10"/>
            <rFont val="Arial"/>
          </rPr>
          <t>reference:G31,G40
mrs:(G31,+,33.3000)  (G40,+,10.0000)  
Rotate:True</t>
        </r>
      </text>
    </comment>
    <comment ref="I31" authorId="0" shapeId="0" xr:uid="{00000000-0006-0000-0100-0000EA000000}">
      <text>
        <r>
          <rPr>
            <sz val="10"/>
            <rFont val="Arial"/>
          </rPr>
          <t>reference:D31,F31,H31
mrs:(D31,+,10.0000)  (F31,+,10.0000)  (H31,+,10.0000)  
Rotate:True</t>
        </r>
      </text>
    </comment>
    <comment ref="J31" authorId="0" shapeId="0" xr:uid="{00000000-0006-0000-0100-0000EB000000}">
      <text>
        <r>
          <rPr>
            <sz val="10"/>
            <rFont val="Arial"/>
          </rPr>
          <t>reference:D31,F31,H31
mrs:
Rotate:True</t>
        </r>
      </text>
    </comment>
    <comment ref="K31" authorId="0" shapeId="0" xr:uid="{00000000-0006-0000-0100-0000EC000000}">
      <text>
        <r>
          <rPr>
            <sz val="10"/>
            <rFont val="Arial"/>
          </rPr>
          <t>reference:I31,J31
mrs:(I31,+,5.0000)  (J31,+,-5.0000)  
Rotate:True</t>
        </r>
      </text>
    </comment>
    <comment ref="T31" authorId="0" shapeId="0" xr:uid="{00000000-0006-0000-0100-0000ED000000}">
      <text>
        <r>
          <rPr>
            <sz val="10"/>
            <rFont val="Arial"/>
          </rPr>
          <t>reference:M31,N31,O31,P31,Q31,R31,S31
mrs:(M31,+,10.0000)  (N31,+,10.0000)  (O31,+,10.0000)  (P31,+,10.0000)  (Q31,+,10.0000)  (R31,+,10.0000)  (S31,+,10.0000)  
Rotate:True</t>
        </r>
      </text>
    </comment>
    <comment ref="V31" authorId="0" shapeId="0" xr:uid="{00000000-0006-0000-0100-0000EE000000}">
      <text>
        <r>
          <rPr>
            <sz val="10"/>
            <rFont val="Arial"/>
          </rPr>
          <t>reference:T31,U31
mrs:(T31,+,2.0000)  (U31,+,-2.0000)  
Rotate:True</t>
        </r>
      </text>
    </comment>
    <comment ref="X31" authorId="0" shapeId="0" xr:uid="{00000000-0006-0000-0100-0000EF000000}">
      <text>
        <r>
          <rPr>
            <sz val="10"/>
            <rFont val="Arial"/>
          </rPr>
          <t>reference:B31,K31,L31,V31,W31,B2,K2,L2,V2,W2
mrs:(B31,+,1.0000)  (K31,+,4.0000)  (L31,+,1.0000)  (V31,+,3.0000)  (W31,+,1.0000)  
Rotate:True</t>
        </r>
      </text>
    </comment>
    <comment ref="A32" authorId="0" shapeId="0" xr:uid="{00000000-0006-0000-0100-0000F0000000}">
      <text>
        <r>
          <rPr>
            <sz val="10"/>
            <rFont val="Arial"/>
          </rPr>
          <t>reference:A31
mrs:(A31,+,10.0000)  
Rotate:True</t>
        </r>
      </text>
    </comment>
    <comment ref="D32" authorId="0" shapeId="0" xr:uid="{00000000-0006-0000-0100-0000F1000000}">
      <text>
        <r>
          <rPr>
            <sz val="10"/>
            <rFont val="Arial"/>
          </rPr>
          <t>reference:C32,C40
mrs:(C32,+,33.3000)  (C40,+,10.0000)  
Rotate:True</t>
        </r>
      </text>
    </comment>
    <comment ref="F32" authorId="0" shapeId="0" xr:uid="{00000000-0006-0000-0100-0000F2000000}">
      <text>
        <r>
          <rPr>
            <sz val="10"/>
            <rFont val="Arial"/>
          </rPr>
          <t>reference:E32,E40
mrs:(E32,+,33.3300)  (E40,+,10.0000)  
Rotate:False</t>
        </r>
      </text>
    </comment>
    <comment ref="H32" authorId="0" shapeId="0" xr:uid="{00000000-0006-0000-0100-0000F3000000}">
      <text>
        <r>
          <rPr>
            <sz val="10"/>
            <rFont val="Arial"/>
          </rPr>
          <t>reference:G32,G40
mrs:(G32,+,33.3000)  (G40,+,10.0000)  
Rotate:True</t>
        </r>
      </text>
    </comment>
    <comment ref="I32" authorId="0" shapeId="0" xr:uid="{00000000-0006-0000-0100-0000F4000000}">
      <text>
        <r>
          <rPr>
            <sz val="10"/>
            <rFont val="Arial"/>
          </rPr>
          <t>reference:D32,F32,H32
mrs:(D32,+,10.0000)  (F32,+,10.0000)  (H32,+,10.0000)  
Rotate:True</t>
        </r>
      </text>
    </comment>
    <comment ref="J32" authorId="0" shapeId="0" xr:uid="{00000000-0006-0000-0100-0000F5000000}">
      <text>
        <r>
          <rPr>
            <sz val="10"/>
            <rFont val="Arial"/>
          </rPr>
          <t>reference:D32,F32,H32
mrs:
Rotate:True</t>
        </r>
      </text>
    </comment>
    <comment ref="K32" authorId="0" shapeId="0" xr:uid="{00000000-0006-0000-0100-0000F6000000}">
      <text>
        <r>
          <rPr>
            <sz val="10"/>
            <rFont val="Arial"/>
          </rPr>
          <t>reference:I32,J32
mrs:(I32,+,5.0000)  (J32,+,-5.0000)  
Rotate:True</t>
        </r>
      </text>
    </comment>
    <comment ref="T32" authorId="0" shapeId="0" xr:uid="{00000000-0006-0000-0100-0000F7000000}">
      <text>
        <r>
          <rPr>
            <sz val="10"/>
            <rFont val="Arial"/>
          </rPr>
          <t>reference:M32,N32,O32,P32,Q32,R32,S32
mrs:(M32,+,10.0000)  (N32,+,10.0000)  (O32,+,10.0000)  (P32,+,10.0000)  (Q32,+,10.0000)  (R32,+,10.0000)  (S32,+,10.0000)  
Rotate:True</t>
        </r>
      </text>
    </comment>
    <comment ref="V32" authorId="0" shapeId="0" xr:uid="{00000000-0006-0000-0100-0000F8000000}">
      <text>
        <r>
          <rPr>
            <sz val="10"/>
            <rFont val="Arial"/>
          </rPr>
          <t>reference:T32,U32
mrs:(T32,+,2.0000)  (U32,+,-2.0000)  
Rotate:True</t>
        </r>
      </text>
    </comment>
    <comment ref="X32" authorId="0" shapeId="0" xr:uid="{00000000-0006-0000-0100-0000F9000000}">
      <text>
        <r>
          <rPr>
            <sz val="10"/>
            <rFont val="Arial"/>
          </rPr>
          <t>reference:B32,K32,L32,V32,W32,B2,K2,L2,V2,W2
mrs:(B32,+,1.0000)  (K32,+,4.0000)  (L32,+,1.0000)  (V32,+,3.0000)  (W32,+,1.0000)  
Rotate:True</t>
        </r>
      </text>
    </comment>
    <comment ref="A33" authorId="0" shapeId="0" xr:uid="{00000000-0006-0000-0100-0000FA000000}">
      <text>
        <r>
          <rPr>
            <sz val="10"/>
            <rFont val="Arial"/>
          </rPr>
          <t>reference:A32
mrs:(A32,+,10.0000)  
Rotate:True</t>
        </r>
      </text>
    </comment>
    <comment ref="D33" authorId="0" shapeId="0" xr:uid="{00000000-0006-0000-0100-0000FB000000}">
      <text>
        <r>
          <rPr>
            <sz val="10"/>
            <rFont val="Arial"/>
          </rPr>
          <t>reference:C33,C40
mrs:(C33,+,33.3000)  (C40,+,10.0000)  
Rotate:True</t>
        </r>
      </text>
    </comment>
    <comment ref="F33" authorId="0" shapeId="0" xr:uid="{00000000-0006-0000-0100-0000FC000000}">
      <text>
        <r>
          <rPr>
            <sz val="10"/>
            <rFont val="Arial"/>
          </rPr>
          <t>reference:E33,E40
mrs:(E33,+,33.3300)  (E40,+,10.0000)  
Rotate:False</t>
        </r>
      </text>
    </comment>
    <comment ref="H33" authorId="0" shapeId="0" xr:uid="{00000000-0006-0000-0100-0000FD000000}">
      <text>
        <r>
          <rPr>
            <sz val="10"/>
            <rFont val="Arial"/>
          </rPr>
          <t>reference:G33,G40
mrs:(G33,+,33.3000)  (G40,+,10.0000)  
Rotate:True</t>
        </r>
      </text>
    </comment>
    <comment ref="I33" authorId="0" shapeId="0" xr:uid="{00000000-0006-0000-0100-0000FE000000}">
      <text>
        <r>
          <rPr>
            <sz val="10"/>
            <rFont val="Arial"/>
          </rPr>
          <t>reference:D33,F33,H33
mrs:(D33,+,10.0000)  (F33,+,10.0000)  (H33,+,10.0000)  
Rotate:True</t>
        </r>
      </text>
    </comment>
    <comment ref="J33" authorId="0" shapeId="0" xr:uid="{00000000-0006-0000-0100-0000FF000000}">
      <text>
        <r>
          <rPr>
            <sz val="10"/>
            <rFont val="Arial"/>
          </rPr>
          <t>reference:D33,F33,H33
mrs:
Rotate:True</t>
        </r>
      </text>
    </comment>
    <comment ref="K33" authorId="0" shapeId="0" xr:uid="{00000000-0006-0000-0100-000000010000}">
      <text>
        <r>
          <rPr>
            <sz val="10"/>
            <rFont val="Arial"/>
          </rPr>
          <t>reference:I33,J33
mrs:(I33,+,5.0000)  (J33,+,-5.0000)  
Rotate:True</t>
        </r>
      </text>
    </comment>
    <comment ref="T33" authorId="0" shapeId="0" xr:uid="{00000000-0006-0000-0100-000001010000}">
      <text>
        <r>
          <rPr>
            <sz val="10"/>
            <rFont val="Arial"/>
          </rPr>
          <t>reference:M33,N33,O33,P33,Q33,R33,S33
mrs:(M33,+,10.0000)  (N33,+,10.0000)  (O33,+,10.0000)  (P33,+,10.0000)  (Q33,+,10.0000)  (R33,+,10.0000)  (S33,+,10.0000)  
Rotate:True</t>
        </r>
      </text>
    </comment>
    <comment ref="V33" authorId="0" shapeId="0" xr:uid="{00000000-0006-0000-0100-000002010000}">
      <text>
        <r>
          <rPr>
            <sz val="10"/>
            <rFont val="Arial"/>
          </rPr>
          <t>reference:T33,U33
mrs:(T33,+,2.0000)  (U33,+,-2.0000)  
Rotate:True</t>
        </r>
      </text>
    </comment>
    <comment ref="X33" authorId="0" shapeId="0" xr:uid="{00000000-0006-0000-0100-000003010000}">
      <text>
        <r>
          <rPr>
            <sz val="10"/>
            <rFont val="Arial"/>
          </rPr>
          <t>reference:B33,K33,L33,V33,W33,B2,K2,L2,V2,W2
mrs:(B33,+,1.0000)  (K33,+,4.0000)  (L33,+,1.0000)  (V33,+,3.0000)  (W33,+,1.0000)  
Rotate:True</t>
        </r>
      </text>
    </comment>
    <comment ref="X34" authorId="0" shapeId="0" xr:uid="{00000000-0006-0000-0100-000004010000}">
      <text>
        <r>
          <rPr>
            <sz val="10"/>
            <rFont val="Arial"/>
          </rPr>
          <t>reference:B34,K34,L34,V34,W34,B2,K2,L2,V2,W2
mrs:(B34,+,1.0000)  (K34,+,4.0000)  (L34,+,1.0000)  (V34,+,3.0000)  (W34,+,1.0000)  
Rotate:True</t>
        </r>
      </text>
    </comment>
    <comment ref="C36" authorId="0" shapeId="0" xr:uid="{00000000-0006-0000-0100-000005010000}">
      <text>
        <r>
          <rPr>
            <sz val="10"/>
            <rFont val="Arial"/>
          </rPr>
          <t>reference:C5,C6,C7,C8,C9,C10,C11,C12,C13,C14,C15,C16,C17,C18,C19,C20,C21,C22,C23,C24,C25,C26,C27,C28,C29,C30,C31,C32,C33
mrs:(C5,+,10.0000)  (C6,+,10.0000)  (C7,+,10.0000)  (C8,+,10.0000)  (C9,+,10.0000)  (C10,+,10.0000)  (C11,+,10.0000)  (C12,+,10.0000)  (C13,+,10.0000)  (C14,+,10.0000)  (C15,+,10.0000)  (C16,+,10.0000)  (C17,+,10.0000)  (C18,+,10.0000)  (C19,+,10.0000)  (C20,+,10.0000)  (C21,+,10.0000)  (C22,+,10.0000)  (C23,+,10.0000)  (C24,+,10.0000)  (C25,+,10.0000)  (C26,+,10.0000)  (C27,+,10.0000)  (C28,+,10.0000)  (C29,+,10.0000)  (C30,+,10.0000)  (C31,+,10.0000)  (C32,+,10.0000)  (C33,+,10.0000)  
Rotate:True</t>
        </r>
      </text>
    </comment>
    <comment ref="D36" authorId="0" shapeId="0" xr:uid="{00000000-0006-0000-0100-000006010000}">
      <text>
        <r>
          <rPr>
            <sz val="10"/>
            <rFont val="Arial"/>
          </rPr>
          <t>reference:D5,D6,D7,D8,D9,D10,D11,D12,D13,D14,D15,D16,D17,D18,D19,D20,D21,D22,D23,D24,D25,D26,D27,D28,D29,D30,D31,D32,D33
mrs:(D5,+,10.0000)  (D6,+,10.0000)  (D7,+,10.0000)  (D8,+,10.0000)  (D9,+,10.0000)  (D10,+,10.0000)  (D11,+,10.0000)  (D12,+,10.0000)  (D13,+,10.0000)  (D14,+,10.0000)  (D15,+,10.0000)  (D16,+,10.0000)  (D17,+,10.0000)  (D18,+,10.0000)  (D19,+,10.0000)  (D20,+,10.0000)  (D21,+,10.0000)  (D22,+,10.0000)  (D23,+,10.0000)  (D24,+,10.0000)  (D25,+,10.0000)  (D26,+,10.0000)  (D27,+,10.0000)  (D28,+,10.0000)  (D29,+,10.0000)  (D30,+,10.0000)  (D31,+,10.0000)  (D32,+,10.0000)  (D33,+,10.0000)  
Rotate:True</t>
        </r>
      </text>
    </comment>
    <comment ref="E36" authorId="0" shapeId="0" xr:uid="{00000000-0006-0000-0100-000007010000}">
      <text>
        <r>
          <rPr>
            <sz val="10"/>
            <rFont val="Arial"/>
          </rPr>
          <t>reference:E5,E6,E7,E8,E9,E10,E11,E12,E13,E14,E15,E16,E17,E18,E19,E20,E21,E22,E23,E24,E25,E26,E27,E28,E29,E30,E31,E32,E33
mrs:(E5,+,10.0000)  (E6,+,10.0000)  (E7,+,10.0000)  (E8,+,10.0000)  (E9,+,10.0000)  (E10,+,10.0000)  (E11,+,10.0000)  (E12,+,10.0000)  (E13,+,10.0000)  (E14,+,10.0000)  (E15,+,10.0000)  (E16,+,10.0000)  (E17,+,10.0000)  (E18,+,10.0000)  (E19,+,10.0000)  (E20,+,10.0000)  (E21,+,10.0000)  (E22,+,10.0000)  (E23,+,10.0000)  (E24,+,10.0000)  (E25,+,10.0000)  (E26,+,10.0000)  (E27,+,10.0000)  (E28,+,10.0000)  (E29,+,10.0000)  (E30,+,10.0000)  (E31,+,10.0000)  (E32,+,10.0000)  (E33,+,10.0000)  
Rotate:True</t>
        </r>
      </text>
    </comment>
    <comment ref="G36" authorId="0" shapeId="0" xr:uid="{00000000-0006-0000-0100-000008010000}">
      <text>
        <r>
          <rPr>
            <sz val="10"/>
            <rFont val="Arial"/>
          </rPr>
          <t>reference:G5,G6,G7,G8,G9,G10,G11,G12,G13,G14,G15,G16,G17,G18,G19,G20,G21,G22,G23,G24,G25,G26,G27,G28,G29,G30,G31,G32,G33
mrs:(G5,+,10.0000)  (G6,+,10.0000)  (G7,+,10.0000)  (G8,+,10.0000)  (G9,+,10.0000)  (G10,+,10.0000)  (G11,+,10.0000)  (G12,+,10.0000)  (G13,+,10.0000)  (G14,+,10.0000)  (G15,+,10.0000)  (G16,+,10.0000)  (G17,+,10.0000)  (G18,+,10.0000)  (G19,+,10.0000)  (G20,+,10.0000)  (G21,+,10.0000)  (G22,+,10.0000)  (G23,+,10.0000)  (G24,+,10.0000)  (G25,+,10.0000)  (G26,+,10.0000)  (G27,+,10.0000)  (G28,+,10.0000)  (G29,+,10.0000)  (G30,+,10.0000)  (G31,+,10.0000)  (G32,+,10.0000)  (G33,+,10.0000)  
Rotate:True</t>
        </r>
      </text>
    </comment>
    <comment ref="C37" authorId="0" shapeId="0" xr:uid="{00000000-0006-0000-0100-000009010000}">
      <text>
        <r>
          <rPr>
            <sz val="10"/>
            <rFont val="Arial"/>
          </rPr>
          <t>reference:C5,C6,C7,C8,C9,C10,C11,C12,C13,C14,C15,C16,C17,C18,C19,C20,C21,C22,C23,C24,C25,C26,C27,C28,C29,C30,C31,C32,C33
mrs:(C5,+,0.0000)  (C6,+,0.0000)  (C7,+,0.0000)  (C8,+,0.0000)  (C9,+,0.0000)  (C10,+,0.0000)  (C11,+,0.0000)  (C12,+,0.0000)  (C13,+,0.0000)  (C14,+,0.0000)  (C15,+,0.0000)  (C16,+,0.0000)  (C17,+,0.0000)  (C18,+,0.0000)  (C19,+,0.0000)  (C20,+,0.0000)  (C21,+,0.0000)  (C22,+,0.0000)  (C23,+,0.0000)  (C24,+,0.0000)  (C25,+,0.0000)  (C26,+,0.0000)  (C27,+,0.0000)  (C28,+,0.0000)  (C29,+,0.0000)  (C30,+,0.0000)  (C31,+,0.0000)  (C32,+,0.0000)  (C33,+,0.0000)  
Rotate:True</t>
        </r>
      </text>
    </comment>
    <comment ref="E37" authorId="0" shapeId="0" xr:uid="{00000000-0006-0000-0100-00000A010000}">
      <text>
        <r>
          <rPr>
            <sz val="10"/>
            <rFont val="Arial"/>
          </rPr>
          <t>reference:E5,E6,E7,E8,E9,E10,E11,E12,E13,E14,E15,E16,E17,E18,E19,E20,E21,E22,E23,E24,E25,E26,E27,E28,E29,E30,E31,E32,E33
mrs:(E5,+,0.0000)  (E6,+,0.0000)  (E7,+,0.0000)  (E8,+,0.0000)  (E9,+,0.0000)  (E10,+,0.0000)  (E11,+,0.0000)  (E12,+,0.0000)  (E13,+,0.0000)  (E14,+,0.0000)  (E15,+,0.0000)  (E16,+,0.0000)  (E17,+,0.0000)  (E18,+,0.0000)  (E19,+,0.0000)  (E20,+,0.0000)  (E21,+,0.0000)  (E22,+,0.0000)  (E23,+,0.0000)  (E24,+,0.0000)  (E25,+,0.0000)  (E26,+,0.0000)  (E27,+,0.0000)  (E28,+,0.0000)  (E29,+,0.0000)  (E30,+,0.0000)  (E31,+,0.0000)  (E32,+,0.0000)  (E33,+,0.0000)  
Rotate:True</t>
        </r>
      </text>
    </comment>
    <comment ref="G37" authorId="0" shapeId="0" xr:uid="{00000000-0006-0000-0100-00000B010000}">
      <text>
        <r>
          <rPr>
            <sz val="10"/>
            <rFont val="Arial"/>
          </rPr>
          <t>reference:G5,G6,G7,G8,G9,G10,G11,G12,G13,G14,G15,G16,G17,G18,G19,G20,G21,G22,G23,G24,G25,G26,G27,G28,G29,G30,G31,G32,G33
mrs:(G5,+,0.0000)  (G6,+,0.0000)  (G7,+,0.0000)  (G8,+,0.0000)  (G9,+,0.0000)  (G10,+,0.0000)  (G11,+,0.0000)  (G12,+,0.0000)  (G13,+,0.0000)  (G14,+,0.0000)  (G15,+,0.0000)  (G16,+,0.0000)  (G17,+,0.0000)  (G18,+,0.0000)  (G19,+,0.0000)  (G20,+,0.0000)  (G21,+,0.0000)  (G22,+,0.0000)  (G23,+,0.0000)  (G24,+,0.0000)  (G25,+,0.0000)  (G26,+,0.0000)  (G27,+,0.0000)  (G28,+,0.0000)  (G29,+,0.0000)  (G30,+,0.0000)  (G31,+,0.0000)  (G32,+,0.0000)  (G33,+,0.0000)  
Rotate:True</t>
        </r>
      </text>
    </comment>
    <comment ref="C38" authorId="0" shapeId="0" xr:uid="{00000000-0006-0000-0100-00000C010000}">
      <text>
        <r>
          <rPr>
            <sz val="10"/>
            <rFont val="Arial"/>
          </rPr>
          <t>reference:C36,C37
mrs:(C36,+,0.3448)  
Rotate:True</t>
        </r>
      </text>
    </comment>
    <comment ref="E38" authorId="0" shapeId="0" xr:uid="{00000000-0006-0000-0100-00000D010000}">
      <text>
        <r>
          <rPr>
            <sz val="10"/>
            <rFont val="Arial"/>
          </rPr>
          <t>reference:E36,E37
mrs:(E36,+,0.3448)  
Rotate:True</t>
        </r>
      </text>
    </comment>
    <comment ref="G38" authorId="0" shapeId="0" xr:uid="{00000000-0006-0000-0100-00000E010000}">
      <text>
        <r>
          <rPr>
            <sz val="10"/>
            <rFont val="Arial"/>
          </rPr>
          <t>reference:G36,G37
mrs:(G36,+,0.3448)  
Rotate:True</t>
        </r>
      </text>
    </comment>
    <comment ref="C39" authorId="0" shapeId="0" xr:uid="{00000000-0006-0000-0100-00000F010000}">
      <text>
        <r>
          <rPr>
            <sz val="10"/>
            <rFont val="Arial"/>
          </rPr>
          <t>reference:C38
mrs:(C38,+,33.3000)  
Rotate:True</t>
        </r>
      </text>
    </comment>
    <comment ref="E39" authorId="0" shapeId="0" xr:uid="{00000000-0006-0000-0100-000010010000}">
      <text>
        <r>
          <rPr>
            <sz val="10"/>
            <rFont val="Arial"/>
          </rPr>
          <t>reference:E38
mrs:(E38,+,33.3000)  
Rotate:True</t>
        </r>
      </text>
    </comment>
    <comment ref="G39" authorId="0" shapeId="0" xr:uid="{00000000-0006-0000-0100-000011010000}">
      <text>
        <r>
          <rPr>
            <sz val="10"/>
            <rFont val="Arial"/>
          </rPr>
          <t>reference:G38
mrs:(G38,+,33.3000)  
Rotate:True</t>
        </r>
      </text>
    </comment>
  </commentList>
</comments>
</file>

<file path=xl/sharedStrings.xml><?xml version="1.0" encoding="utf-8"?>
<sst xmlns="http://schemas.openxmlformats.org/spreadsheetml/2006/main" count="93" uniqueCount="43">
  <si>
    <t>Business 140 Course Grade Sheet</t>
  </si>
  <si>
    <t>Grade Distribution</t>
  </si>
  <si>
    <t>ID #</t>
  </si>
  <si>
    <t>Article</t>
  </si>
  <si>
    <t>Exam 1</t>
  </si>
  <si>
    <t>Exam 2</t>
  </si>
  <si>
    <t>Exam 3</t>
  </si>
  <si>
    <t>Total</t>
  </si>
  <si>
    <t>Low</t>
  </si>
  <si>
    <t>Best</t>
  </si>
  <si>
    <t>Final</t>
  </si>
  <si>
    <t>Homework Grades</t>
  </si>
  <si>
    <t>Tot</t>
  </si>
  <si>
    <t>Cls</t>
  </si>
  <si>
    <t>&gt;97</t>
  </si>
  <si>
    <t>&lt;55</t>
  </si>
  <si>
    <t>Raw</t>
  </si>
  <si>
    <t>Adj.</t>
  </si>
  <si>
    <t>Exam</t>
  </si>
  <si>
    <t>Two</t>
  </si>
  <si>
    <t>Pts</t>
  </si>
  <si>
    <t>Perf</t>
  </si>
  <si>
    <t>grade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</si>
  <si>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</si>
  <si>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</si>
  <si>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</si>
  <si>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</si>
  <si>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</si>
  <si>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</si>
  <si>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</si>
  <si>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</si>
  <si>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</si>
  <si>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</si>
  <si>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</si>
  <si>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</si>
  <si>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</si>
  <si>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 xml:space="preserve"> </t>
  </si>
  <si>
    <t># taken</t>
  </si>
  <si>
    <t>Avg</t>
  </si>
  <si>
    <t>Raw Avg.</t>
  </si>
  <si>
    <t>Adj</t>
  </si>
  <si>
    <t xml:space="preserve">      Grade Key</t>
  </si>
  <si>
    <t xml:space="preserve">suspicious:C39,  E39,  G39,  F5,  F6,  F7,  F8,  F9,  F10,  F16,  F17,  F18,  F19,  F20,  F21,  F22,  F25,  F26,  F30,  F31,  F32,  F33,  K11,  K12,  T11,  T12,  E13,  E14,  E15,  E23,  G27,  E28,  E29,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</si>
</sst>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0"/>
      <name val="Arial"/>
    </font>
    <font>
      <sz val="8"/>
      <name val="Arial"/>
      <family val="2"/>
    </font>
    <font>
      <b/>
      <sz val="18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solid">
        <fgColor rgb="FF00FFFF"/>
      </patternFill>
    </fill>
    <fill>
      <patternFill patternType="solid">
        <fgColor rgb="FF556B2F"/>
      </patternFill>
    </fill>
    <fill>
      <patternFill patternType="solid">
        <fgColor rgb="FFEE00EE"/>
      </patternFill>
    </fill>
    <fill>
      <patternFill patternType="solid">
        <fgColor rgb="FFB22222"/>
      </patternFill>
    </fill>
    <fill>
      <patternFill patternType="solid">
        <fgColor rgb="FFEE9A00"/>
      </patternFill>
    </fill>
    <fill>
      <patternFill patternType="solid">
        <fgColor rgb="FFFA8072"/>
      </patternFill>
    </fill>
    <fill>
      <patternFill patternType="solid">
        <fgColor rgb="FFDB7093"/>
      </patternFill>
    </fill>
    <fill>
      <patternFill patternType="solid">
        <fgColor rgb="FFB9D3EE"/>
      </patternFill>
    </fill>
    <fill>
      <patternFill patternType="solid">
        <fgColor rgb="FF8B864E"/>
      </patternFill>
    </fill>
    <fill>
      <patternFill patternType="solid">
        <fgColor rgb="FF7B68EE"/>
      </patternFill>
    </fill>
    <fill>
      <patternFill patternType="solid">
        <fgColor rgb="FF00CD00"/>
      </patternFill>
    </fill>
    <fill>
      <patternFill patternType="solid">
        <fgColor rgb="FF8B7500"/>
      </patternFill>
    </fill>
    <fill>
      <patternFill patternType="solid">
        <fgColor rgb="FFFF6600"/>
      </patternFill>
    </fill>
    <fill>
      <patternFill patternType="solid">
        <fgColor rgb="FF008080"/>
      </patternFill>
    </fill>
    <fill>
      <patternFill patternType="solid">
        <fgColor rgb="FFCCFFCC"/>
      </patternFill>
    </fill>
    <fill>
      <patternFill patternType="solid">
        <fgColor rgb="FFFFCC99"/>
      </patternFill>
    </fill>
    <fill>
      <patternFill patternType="solid">
        <fgColor rgb="FF000080"/>
      </patternFill>
    </fill>
    <fill>
      <patternFill patternType="solid">
        <fgColor rgb="FF666699"/>
      </patternFill>
    </fill>
    <fill>
      <patternFill patternType="solid">
        <fgColor rgb="FF969696"/>
      </patternFill>
    </fill>
    <fill>
      <patternFill patternType="solid">
        <fgColor rgb="FF993300"/>
      </patternFill>
    </fill>
    <fill>
      <patternFill patternType="solid">
        <fgColor rgb="FF99CCFF"/>
      </patternFill>
    </fill>
    <fill>
      <patternFill patternType="solid">
        <fgColor rgb="FFC0C0C0"/>
      </patternFill>
    </fill>
    <fill>
      <patternFill patternType="solid">
        <fgColor rgb="FF808080"/>
      </patternFill>
    </fill>
    <fill>
      <patternFill patternType="solid">
        <fgColor rgb="FF9999FF"/>
      </patternFill>
    </fill>
    <fill>
      <patternFill patternType="solid">
        <fgColor rgb="FF008000"/>
      </patternFill>
    </fill>
    <fill>
      <patternFill patternType="solid">
        <fgColor rgb="FF800080"/>
      </patternFill>
    </fill>
    <fill>
      <patternFill patternType="solid">
        <fgColor rgb="FFFF00FF"/>
      </patternFill>
    </fill>
    <fill>
      <patternFill patternType="lightGrid">
        <f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9" fontId="1" fillId="0" borderId="0" xfId="0" applyNumberFormat="1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10" borderId="0" xfId="0" applyFont="1" applyFill="1"/>
    <xf numFmtId="0" fontId="1" fillId="8" borderId="0" xfId="0" applyFont="1" applyFill="1"/>
    <xf numFmtId="0" fontId="1" fillId="7" borderId="0" xfId="0" applyFont="1" applyFill="1"/>
    <xf numFmtId="0" fontId="3" fillId="0" borderId="0" xfId="0" applyFont="1" applyAlignment="1">
      <alignment horizontal="center"/>
    </xf>
    <xf numFmtId="0" fontId="0" fillId="10" borderId="0" xfId="0" applyFill="1"/>
    <xf numFmtId="0" fontId="5" fillId="0" borderId="0" xfId="0" applyFont="1"/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6" fillId="1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13" borderId="0" xfId="0" applyFont="1" applyFill="1"/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176" fontId="1" fillId="48" borderId="0" xfId="0" applyNumberFormat="1" applyFont="1" applyFill="1"/>
    <xf numFmtId="176" fontId="1" fillId="14" borderId="0" xfId="0" applyNumberFormat="1" applyFont="1" applyFill="1"/>
    <xf numFmtId="176" fontId="1" fillId="15" borderId="0" xfId="0" applyNumberFormat="1" applyFont="1" applyFill="1"/>
    <xf numFmtId="176" fontId="1" fillId="16" borderId="0" xfId="0" applyNumberFormat="1" applyFont="1" applyFill="1"/>
    <xf numFmtId="176" fontId="1" fillId="17" borderId="0" xfId="0" applyNumberFormat="1" applyFont="1" applyFill="1"/>
    <xf numFmtId="0" fontId="1" fillId="19" borderId="0" xfId="0" applyFont="1" applyFill="1"/>
    <xf numFmtId="176" fontId="1" fillId="18" borderId="0" xfId="0" applyNumberFormat="1" applyFont="1" applyFill="1"/>
    <xf numFmtId="176" fontId="1" fillId="20" borderId="0" xfId="0" applyNumberFormat="1" applyFont="1" applyFill="1"/>
    <xf numFmtId="0" fontId="1" fillId="21" borderId="0" xfId="0" applyFont="1" applyFill="1"/>
    <xf numFmtId="0" fontId="1" fillId="16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176" fontId="1" fillId="22" borderId="0" xfId="0" applyNumberFormat="1" applyFont="1" applyFill="1"/>
    <xf numFmtId="0" fontId="1" fillId="24" borderId="0" xfId="0" applyFont="1" applyFill="1" applyAlignment="1">
      <alignment horizontal="center"/>
    </xf>
    <xf numFmtId="176" fontId="1" fillId="24" borderId="0" xfId="0" applyNumberFormat="1" applyFont="1" applyFill="1"/>
    <xf numFmtId="176" fontId="1" fillId="10" borderId="0" xfId="0" applyNumberFormat="1" applyFont="1" applyFill="1" applyAlignment="1">
      <alignment horizontal="center"/>
    </xf>
    <xf numFmtId="0" fontId="1" fillId="48" borderId="0" xfId="0" applyFont="1" applyFill="1" applyAlignment="1">
      <alignment horizontal="center"/>
    </xf>
    <xf numFmtId="0" fontId="1" fillId="26" borderId="0" xfId="0" applyFont="1" applyFill="1" applyAlignment="1">
      <alignment horizontal="center"/>
    </xf>
    <xf numFmtId="176" fontId="1" fillId="10" borderId="0" xfId="0" applyNumberFormat="1" applyFont="1" applyFill="1"/>
    <xf numFmtId="0" fontId="1" fillId="48" borderId="0" xfId="0" applyFont="1" applyFill="1"/>
    <xf numFmtId="0" fontId="1" fillId="27" borderId="0" xfId="0" applyFont="1" applyFill="1" applyAlignment="1">
      <alignment horizontal="center"/>
    </xf>
    <xf numFmtId="176" fontId="1" fillId="27" borderId="0" xfId="0" applyNumberFormat="1" applyFont="1" applyFill="1"/>
    <xf numFmtId="176" fontId="0" fillId="10" borderId="0" xfId="0" applyNumberFormat="1" applyFill="1"/>
    <xf numFmtId="176" fontId="1" fillId="0" borderId="0" xfId="0" applyNumberFormat="1" applyFont="1"/>
    <xf numFmtId="0" fontId="1" fillId="28" borderId="0" xfId="0" applyFont="1" applyFill="1" applyAlignment="1">
      <alignment horizontal="center"/>
    </xf>
    <xf numFmtId="176" fontId="1" fillId="28" borderId="0" xfId="0" applyNumberFormat="1" applyFont="1" applyFill="1"/>
    <xf numFmtId="0" fontId="1" fillId="29" borderId="0" xfId="0" applyFont="1" applyFill="1" applyAlignment="1">
      <alignment horizontal="center"/>
    </xf>
    <xf numFmtId="176" fontId="1" fillId="29" borderId="0" xfId="0" applyNumberFormat="1" applyFont="1" applyFill="1"/>
    <xf numFmtId="0" fontId="1" fillId="30" borderId="0" xfId="0" applyFont="1" applyFill="1" applyAlignment="1">
      <alignment horizontal="center"/>
    </xf>
    <xf numFmtId="176" fontId="1" fillId="30" borderId="0" xfId="0" applyNumberFormat="1" applyFont="1" applyFill="1"/>
    <xf numFmtId="0" fontId="1" fillId="31" borderId="0" xfId="0" applyFont="1" applyFill="1" applyAlignment="1">
      <alignment horizontal="center"/>
    </xf>
    <xf numFmtId="176" fontId="1" fillId="31" borderId="0" xfId="0" applyNumberFormat="1" applyFont="1" applyFill="1"/>
    <xf numFmtId="0" fontId="1" fillId="32" borderId="0" xfId="0" applyFont="1" applyFill="1" applyAlignment="1">
      <alignment horizontal="center"/>
    </xf>
    <xf numFmtId="176" fontId="1" fillId="32" borderId="0" xfId="0" applyNumberFormat="1" applyFont="1" applyFill="1"/>
    <xf numFmtId="0" fontId="1" fillId="33" borderId="0" xfId="0" applyFont="1" applyFill="1" applyAlignment="1">
      <alignment horizontal="center"/>
    </xf>
    <xf numFmtId="176" fontId="1" fillId="33" borderId="0" xfId="0" applyNumberFormat="1" applyFont="1" applyFill="1"/>
    <xf numFmtId="0" fontId="1" fillId="34" borderId="0" xfId="0" applyFont="1" applyFill="1" applyAlignment="1">
      <alignment horizontal="center"/>
    </xf>
    <xf numFmtId="176" fontId="1" fillId="34" borderId="0" xfId="0" applyNumberFormat="1" applyFont="1" applyFill="1"/>
    <xf numFmtId="0" fontId="1" fillId="35" borderId="0" xfId="0" applyFont="1" applyFill="1" applyAlignment="1">
      <alignment horizontal="center"/>
    </xf>
    <xf numFmtId="176" fontId="1" fillId="35" borderId="0" xfId="0" applyNumberFormat="1" applyFont="1" applyFill="1"/>
    <xf numFmtId="0" fontId="1" fillId="36" borderId="0" xfId="0" applyFont="1" applyFill="1" applyAlignment="1">
      <alignment horizontal="center"/>
    </xf>
    <xf numFmtId="176" fontId="1" fillId="36" borderId="0" xfId="0" applyNumberFormat="1" applyFont="1" applyFill="1"/>
    <xf numFmtId="0" fontId="1" fillId="37" borderId="0" xfId="0" applyFont="1" applyFill="1" applyAlignment="1">
      <alignment horizontal="center"/>
    </xf>
    <xf numFmtId="176" fontId="1" fillId="37" borderId="0" xfId="0" applyNumberFormat="1" applyFont="1" applyFill="1"/>
    <xf numFmtId="176" fontId="1" fillId="38" borderId="0" xfId="0" applyNumberFormat="1" applyFont="1" applyFill="1"/>
    <xf numFmtId="0" fontId="1" fillId="39" borderId="0" xfId="0" applyFont="1" applyFill="1" applyAlignment="1">
      <alignment horizontal="center"/>
    </xf>
    <xf numFmtId="176" fontId="1" fillId="39" borderId="0" xfId="0" applyNumberFormat="1" applyFont="1" applyFill="1"/>
    <xf numFmtId="0" fontId="1" fillId="40" borderId="0" xfId="0" applyFont="1" applyFill="1" applyAlignment="1">
      <alignment horizontal="center"/>
    </xf>
    <xf numFmtId="176" fontId="1" fillId="40" borderId="0" xfId="0" applyNumberFormat="1" applyFont="1" applyFill="1"/>
    <xf numFmtId="176" fontId="1" fillId="41" borderId="0" xfId="0" applyNumberFormat="1" applyFont="1" applyFill="1"/>
    <xf numFmtId="0" fontId="1" fillId="42" borderId="0" xfId="0" applyFont="1" applyFill="1" applyAlignment="1">
      <alignment horizontal="center"/>
    </xf>
    <xf numFmtId="176" fontId="1" fillId="42" borderId="0" xfId="0" applyNumberFormat="1" applyFont="1" applyFill="1"/>
    <xf numFmtId="0" fontId="1" fillId="43" borderId="0" xfId="0" applyFont="1" applyFill="1" applyAlignment="1">
      <alignment horizontal="center"/>
    </xf>
    <xf numFmtId="176" fontId="1" fillId="43" borderId="0" xfId="0" applyNumberFormat="1" applyFont="1" applyFill="1"/>
    <xf numFmtId="0" fontId="1" fillId="44" borderId="0" xfId="0" applyFont="1" applyFill="1" applyAlignment="1">
      <alignment horizontal="center"/>
    </xf>
    <xf numFmtId="176" fontId="1" fillId="44" borderId="0" xfId="0" applyNumberFormat="1" applyFont="1" applyFill="1"/>
    <xf numFmtId="0" fontId="1" fillId="45" borderId="0" xfId="0" applyFont="1" applyFill="1" applyAlignment="1">
      <alignment horizontal="center"/>
    </xf>
    <xf numFmtId="176" fontId="1" fillId="45" borderId="0" xfId="0" applyNumberFormat="1" applyFont="1" applyFill="1"/>
    <xf numFmtId="0" fontId="1" fillId="46" borderId="0" xfId="0" applyFont="1" applyFill="1" applyAlignment="1">
      <alignment horizontal="center"/>
    </xf>
    <xf numFmtId="176" fontId="1" fillId="46" borderId="0" xfId="0" applyNumberFormat="1" applyFont="1" applyFill="1"/>
    <xf numFmtId="0" fontId="1" fillId="47" borderId="0" xfId="0" applyFont="1" applyFill="1" applyAlignment="1">
      <alignment horizontal="center"/>
    </xf>
    <xf numFmtId="176" fontId="1" fillId="47" borderId="0" xfId="0" applyNumberFormat="1" applyFont="1" applyFill="1"/>
    <xf numFmtId="0" fontId="1" fillId="20" borderId="0" xfId="0" applyFont="1" applyFill="1"/>
    <xf numFmtId="0" fontId="1" fillId="23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1" fillId="2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45"/>
  <sheetViews>
    <sheetView tabSelected="1" topLeftCell="A10" workbookViewId="0">
      <selection activeCell="A11" sqref="A11:B11"/>
    </sheetView>
  </sheetViews>
  <sheetFormatPr defaultRowHeight="12.75" x14ac:dyDescent="0.2"/>
  <cols>
    <col min="1" max="12" width="4.7109375" customWidth="1"/>
    <col min="13" max="19" width="3.7109375" customWidth="1"/>
    <col min="20" max="20" width="5.7109375" customWidth="1"/>
    <col min="21" max="21" width="3.7109375" customWidth="1"/>
    <col min="22" max="23" width="4.7109375" customWidth="1"/>
    <col min="24" max="24" width="3.7109375" customWidth="1"/>
    <col min="25" max="25" width="4.7109375" customWidth="1"/>
    <col min="26" max="39" width="2.7109375" customWidth="1"/>
  </cols>
  <sheetData>
    <row r="1" spans="1:38" ht="20.100000000000001" customHeight="1" x14ac:dyDescent="0.35">
      <c r="G1" s="2" t="s">
        <v>0</v>
      </c>
      <c r="H1" s="2"/>
      <c r="I1" s="2"/>
      <c r="J1" s="2"/>
      <c r="K1" s="2"/>
      <c r="L1" s="2"/>
      <c r="M1" s="2"/>
    </row>
    <row r="2" spans="1:38" x14ac:dyDescent="0.2">
      <c r="B2" s="1">
        <v>0.1</v>
      </c>
      <c r="C2" s="1"/>
      <c r="D2" s="1"/>
      <c r="E2" s="1"/>
      <c r="F2" s="1"/>
      <c r="G2" s="1"/>
      <c r="H2" s="1"/>
      <c r="I2" s="1"/>
      <c r="J2" s="1"/>
      <c r="K2" s="1">
        <v>0.4</v>
      </c>
      <c r="L2" s="1">
        <v>0.1</v>
      </c>
      <c r="M2" s="1"/>
      <c r="N2" s="1"/>
      <c r="O2" s="1"/>
      <c r="P2" s="1"/>
      <c r="Q2" s="1"/>
      <c r="R2" s="1"/>
      <c r="S2" s="1"/>
      <c r="T2" s="1"/>
      <c r="U2" s="1"/>
      <c r="V2" s="1">
        <v>0.3</v>
      </c>
      <c r="W2" s="1">
        <v>0.1</v>
      </c>
      <c r="X2" s="1"/>
      <c r="Y2" s="1"/>
      <c r="AC2" t="s">
        <v>1</v>
      </c>
    </row>
    <row r="3" spans="1:38" x14ac:dyDescent="0.2">
      <c r="A3" s="10" t="s">
        <v>2</v>
      </c>
      <c r="B3" s="10" t="s">
        <v>3</v>
      </c>
      <c r="C3" s="4" t="s">
        <v>4</v>
      </c>
      <c r="D3" s="4"/>
      <c r="E3" s="4" t="s">
        <v>5</v>
      </c>
      <c r="F3" s="4"/>
      <c r="G3" s="4" t="s">
        <v>6</v>
      </c>
      <c r="H3" s="4"/>
      <c r="I3" s="4" t="s">
        <v>7</v>
      </c>
      <c r="J3" s="10" t="s">
        <v>8</v>
      </c>
      <c r="K3" s="10" t="s">
        <v>9</v>
      </c>
      <c r="L3" s="10" t="s">
        <v>10</v>
      </c>
      <c r="M3" s="10"/>
      <c r="N3" s="10"/>
      <c r="O3" s="10" t="s">
        <v>11</v>
      </c>
      <c r="P3" s="10"/>
      <c r="Q3" s="10"/>
      <c r="R3" s="4"/>
      <c r="S3" s="4"/>
      <c r="T3" s="4" t="s">
        <v>12</v>
      </c>
      <c r="U3" s="10"/>
      <c r="V3" s="10" t="s">
        <v>9</v>
      </c>
      <c r="W3" s="10" t="s">
        <v>13</v>
      </c>
      <c r="X3" s="10" t="s">
        <v>12</v>
      </c>
      <c r="Y3" s="10" t="s">
        <v>13</v>
      </c>
      <c r="Z3" s="4" t="s">
        <v>14</v>
      </c>
      <c r="AA3" s="4">
        <v>96</v>
      </c>
      <c r="AB3" s="4">
        <v>92</v>
      </c>
      <c r="AC3" s="4">
        <v>88</v>
      </c>
      <c r="AD3" s="4">
        <v>84</v>
      </c>
      <c r="AE3" s="4">
        <v>80</v>
      </c>
      <c r="AF3" s="4">
        <v>76</v>
      </c>
      <c r="AG3" s="4">
        <v>72</v>
      </c>
      <c r="AH3" s="4">
        <v>68</v>
      </c>
      <c r="AI3" s="4">
        <v>64</v>
      </c>
      <c r="AJ3" s="4">
        <v>60</v>
      </c>
      <c r="AK3" s="4">
        <v>56</v>
      </c>
      <c r="AL3" s="4" t="s">
        <v>15</v>
      </c>
    </row>
    <row r="4" spans="1:38" x14ac:dyDescent="0.2">
      <c r="A4" s="4"/>
      <c r="B4" s="10"/>
      <c r="C4" s="10" t="s">
        <v>16</v>
      </c>
      <c r="D4" s="10" t="s">
        <v>17</v>
      </c>
      <c r="E4" s="10" t="s">
        <v>16</v>
      </c>
      <c r="F4" s="10" t="s">
        <v>17</v>
      </c>
      <c r="G4" s="10" t="s">
        <v>16</v>
      </c>
      <c r="H4" s="10" t="s">
        <v>17</v>
      </c>
      <c r="I4" s="10" t="s">
        <v>18</v>
      </c>
      <c r="J4" s="10" t="s">
        <v>18</v>
      </c>
      <c r="K4" s="10" t="s">
        <v>19</v>
      </c>
      <c r="L4" s="10" t="s">
        <v>18</v>
      </c>
      <c r="M4" s="3">
        <v>1</v>
      </c>
      <c r="N4" s="3">
        <v>2</v>
      </c>
      <c r="O4" s="3">
        <v>3</v>
      </c>
      <c r="P4" s="3">
        <v>4</v>
      </c>
      <c r="Q4" s="3">
        <v>5</v>
      </c>
      <c r="R4" s="3">
        <v>6</v>
      </c>
      <c r="S4" s="3">
        <v>7</v>
      </c>
      <c r="T4" s="4" t="s">
        <v>20</v>
      </c>
      <c r="U4" s="23" t="s">
        <v>8</v>
      </c>
      <c r="V4" s="10">
        <v>5</v>
      </c>
      <c r="W4" s="10" t="s">
        <v>21</v>
      </c>
      <c r="X4" s="10" t="s">
        <v>20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  <c r="AK4" s="10" t="s">
        <v>34</v>
      </c>
      <c r="AL4" s="10" t="s">
        <v>35</v>
      </c>
    </row>
    <row r="5" spans="1:38" x14ac:dyDescent="0.2">
      <c r="A5" s="4">
        <v>1000</v>
      </c>
      <c r="B5" s="4">
        <v>96</v>
      </c>
      <c r="C5" s="10">
        <v>17</v>
      </c>
      <c r="D5" s="27">
        <f t="shared" ref="D5:D10" si="0">C5*3.33+C$40</f>
        <v>62.61</v>
      </c>
      <c r="E5" s="4">
        <f>22+1</f>
        <v>23</v>
      </c>
      <c r="F5" s="28">
        <f t="shared" ref="F5:F10" si="1">(E5*3.333)+E$40</f>
        <v>92.659000000000006</v>
      </c>
      <c r="G5" s="4">
        <v>19</v>
      </c>
      <c r="H5" s="29">
        <f t="shared" ref="H5:H10" si="2">(G5*3.33)+G$40</f>
        <v>79.27000000000001</v>
      </c>
      <c r="I5" s="30">
        <f t="shared" ref="I5:I10" si="3">D5+F5+H5</f>
        <v>234.53900000000002</v>
      </c>
      <c r="J5" s="31">
        <f t="shared" ref="J5:J10" si="4">+MIN(D5,F5,H5)</f>
        <v>62.61</v>
      </c>
      <c r="K5" s="32">
        <f t="shared" ref="K5:K10" si="5">(I5-J5)/2</f>
        <v>85.964500000000015</v>
      </c>
      <c r="L5" s="10">
        <v>96</v>
      </c>
      <c r="M5" s="4">
        <v>88</v>
      </c>
      <c r="N5" s="3">
        <v>92</v>
      </c>
      <c r="O5" s="4">
        <v>96</v>
      </c>
      <c r="P5" s="4">
        <v>100</v>
      </c>
      <c r="Q5" s="4">
        <v>96</v>
      </c>
      <c r="R5" s="4">
        <v>96</v>
      </c>
      <c r="T5" s="33">
        <f t="shared" ref="T5:T10" si="6">SUM(M5:S5)</f>
        <v>568</v>
      </c>
      <c r="U5" s="4">
        <v>82</v>
      </c>
      <c r="V5" s="34">
        <f t="shared" ref="V5:V33" si="7">(T5-U5)/5</f>
        <v>97.2</v>
      </c>
      <c r="W5" s="4">
        <v>100</v>
      </c>
      <c r="X5" s="35">
        <f t="shared" ref="X5:X15" si="8">B5*B$2+K5*K$2+L5*L$2+V5*V$2+W5*W$2</f>
        <v>92.745800000000017</v>
      </c>
      <c r="Y5" s="10" t="s">
        <v>25</v>
      </c>
    </row>
    <row r="6" spans="1:38" x14ac:dyDescent="0.2">
      <c r="A6" s="36">
        <f t="shared" ref="A6:A33" si="9">A5+1</f>
        <v>1001</v>
      </c>
      <c r="B6" s="4">
        <v>92</v>
      </c>
      <c r="C6" s="10">
        <f>20+3</f>
        <v>23</v>
      </c>
      <c r="D6" s="37">
        <f t="shared" si="0"/>
        <v>82.59</v>
      </c>
      <c r="E6" s="4">
        <f>15+4</f>
        <v>19</v>
      </c>
      <c r="F6" s="28">
        <f t="shared" si="1"/>
        <v>79.326999999999998</v>
      </c>
      <c r="G6" s="4">
        <v>14</v>
      </c>
      <c r="H6" s="31">
        <f t="shared" si="2"/>
        <v>62.620000000000005</v>
      </c>
      <c r="I6" s="30">
        <f t="shared" si="3"/>
        <v>224.53700000000001</v>
      </c>
      <c r="J6" s="31">
        <f t="shared" si="4"/>
        <v>62.620000000000005</v>
      </c>
      <c r="K6" s="32">
        <f t="shared" si="5"/>
        <v>80.958500000000001</v>
      </c>
      <c r="L6" s="10">
        <v>96</v>
      </c>
      <c r="M6" s="4">
        <v>80</v>
      </c>
      <c r="N6" s="3">
        <v>84</v>
      </c>
      <c r="O6" s="4">
        <v>96</v>
      </c>
      <c r="P6" s="12"/>
      <c r="Q6" s="4"/>
      <c r="R6" s="4">
        <v>96</v>
      </c>
      <c r="S6" s="4">
        <v>88</v>
      </c>
      <c r="T6" s="33">
        <f t="shared" si="6"/>
        <v>444</v>
      </c>
      <c r="U6" s="4">
        <v>0</v>
      </c>
      <c r="V6" s="34">
        <f t="shared" si="7"/>
        <v>88.8</v>
      </c>
      <c r="W6" s="4">
        <v>100</v>
      </c>
      <c r="X6" s="35">
        <f t="shared" si="8"/>
        <v>87.823400000000007</v>
      </c>
      <c r="Y6" s="10" t="s">
        <v>26</v>
      </c>
    </row>
    <row r="7" spans="1:38" x14ac:dyDescent="0.2">
      <c r="A7" s="36">
        <f t="shared" si="9"/>
        <v>1002</v>
      </c>
      <c r="B7" s="4">
        <v>88</v>
      </c>
      <c r="C7" s="23">
        <v>22</v>
      </c>
      <c r="D7" s="38">
        <f t="shared" si="0"/>
        <v>79.260000000000005</v>
      </c>
      <c r="E7" s="4">
        <v>20</v>
      </c>
      <c r="F7" s="28">
        <f t="shared" si="1"/>
        <v>82.66</v>
      </c>
      <c r="G7" s="4">
        <v>12</v>
      </c>
      <c r="H7" s="34">
        <f t="shared" si="2"/>
        <v>55.96</v>
      </c>
      <c r="I7" s="30">
        <f t="shared" si="3"/>
        <v>217.88000000000002</v>
      </c>
      <c r="J7" s="31">
        <f t="shared" si="4"/>
        <v>55.96</v>
      </c>
      <c r="K7" s="32">
        <f t="shared" si="5"/>
        <v>80.960000000000008</v>
      </c>
      <c r="L7" s="26"/>
      <c r="M7" s="4">
        <v>80</v>
      </c>
      <c r="N7" s="3">
        <v>94</v>
      </c>
      <c r="O7" s="4">
        <v>94</v>
      </c>
      <c r="P7" s="12"/>
      <c r="Q7" s="4"/>
      <c r="R7" s="4">
        <v>96</v>
      </c>
      <c r="S7" s="4">
        <v>100</v>
      </c>
      <c r="T7" s="33">
        <f t="shared" si="6"/>
        <v>464</v>
      </c>
      <c r="U7" s="4">
        <v>0</v>
      </c>
      <c r="V7" s="34">
        <f t="shared" si="7"/>
        <v>92.8</v>
      </c>
      <c r="W7" s="4">
        <v>60</v>
      </c>
      <c r="X7" s="35">
        <f t="shared" si="8"/>
        <v>75.024000000000015</v>
      </c>
      <c r="Y7" s="26"/>
    </row>
    <row r="8" spans="1:38" x14ac:dyDescent="0.2">
      <c r="A8" s="36">
        <f t="shared" si="9"/>
        <v>1003</v>
      </c>
      <c r="B8" s="4">
        <v>92</v>
      </c>
      <c r="C8" s="10">
        <v>22</v>
      </c>
      <c r="D8" s="39">
        <f t="shared" si="0"/>
        <v>79.260000000000005</v>
      </c>
      <c r="E8" s="4">
        <v>15</v>
      </c>
      <c r="F8" s="28">
        <f t="shared" si="1"/>
        <v>65.995000000000005</v>
      </c>
      <c r="G8" s="4">
        <v>18</v>
      </c>
      <c r="H8" s="35">
        <f t="shared" si="2"/>
        <v>75.94</v>
      </c>
      <c r="I8" s="30">
        <f t="shared" si="3"/>
        <v>221.19499999999999</v>
      </c>
      <c r="J8" s="31">
        <f t="shared" si="4"/>
        <v>65.995000000000005</v>
      </c>
      <c r="K8" s="32">
        <f t="shared" si="5"/>
        <v>77.599999999999994</v>
      </c>
      <c r="L8" s="10">
        <v>88</v>
      </c>
      <c r="M8" s="4">
        <v>96</v>
      </c>
      <c r="N8" s="3">
        <v>88</v>
      </c>
      <c r="O8" s="4">
        <v>90</v>
      </c>
      <c r="P8" s="4">
        <v>92</v>
      </c>
      <c r="Q8" s="4"/>
      <c r="R8" s="4"/>
      <c r="S8" s="4">
        <v>92</v>
      </c>
      <c r="T8" s="33">
        <f t="shared" si="6"/>
        <v>458</v>
      </c>
      <c r="U8" s="4">
        <v>0</v>
      </c>
      <c r="V8" s="34">
        <f t="shared" si="7"/>
        <v>91.6</v>
      </c>
      <c r="W8" s="4">
        <v>60</v>
      </c>
      <c r="X8" s="35">
        <f t="shared" si="8"/>
        <v>82.52000000000001</v>
      </c>
      <c r="Y8" s="10" t="s">
        <v>27</v>
      </c>
    </row>
    <row r="9" spans="1:38" x14ac:dyDescent="0.2">
      <c r="A9" s="36">
        <f t="shared" si="9"/>
        <v>1004</v>
      </c>
      <c r="B9" s="4">
        <v>96</v>
      </c>
      <c r="C9" s="10">
        <v>16</v>
      </c>
      <c r="D9" s="40">
        <f t="shared" si="0"/>
        <v>59.28</v>
      </c>
      <c r="E9" s="4">
        <f>18+3</f>
        <v>21</v>
      </c>
      <c r="F9" s="28">
        <f t="shared" si="1"/>
        <v>85.993000000000009</v>
      </c>
      <c r="G9" s="4">
        <v>21</v>
      </c>
      <c r="H9" s="41">
        <f t="shared" si="2"/>
        <v>85.93</v>
      </c>
      <c r="I9" s="30">
        <f t="shared" si="3"/>
        <v>231.20300000000003</v>
      </c>
      <c r="J9" s="31">
        <f t="shared" si="4"/>
        <v>59.28</v>
      </c>
      <c r="K9" s="32">
        <f t="shared" si="5"/>
        <v>85.961500000000015</v>
      </c>
      <c r="L9" s="10">
        <v>90</v>
      </c>
      <c r="M9" s="4">
        <v>84</v>
      </c>
      <c r="N9" s="3">
        <v>74</v>
      </c>
      <c r="O9" s="4">
        <v>96</v>
      </c>
      <c r="P9" s="12">
        <v>92</v>
      </c>
      <c r="Q9" s="4"/>
      <c r="R9" s="4">
        <v>96</v>
      </c>
      <c r="S9" s="4">
        <v>100</v>
      </c>
      <c r="T9" s="33">
        <f t="shared" si="6"/>
        <v>542</v>
      </c>
      <c r="U9" s="4">
        <v>0</v>
      </c>
      <c r="V9" s="34">
        <f t="shared" si="7"/>
        <v>108.4</v>
      </c>
      <c r="W9" s="4">
        <v>90</v>
      </c>
      <c r="X9" s="35">
        <f t="shared" si="8"/>
        <v>94.504600000000011</v>
      </c>
      <c r="Y9" s="10" t="s">
        <v>24</v>
      </c>
    </row>
    <row r="10" spans="1:38" x14ac:dyDescent="0.2">
      <c r="A10" s="36">
        <f t="shared" si="9"/>
        <v>1005</v>
      </c>
      <c r="B10" s="4">
        <v>92</v>
      </c>
      <c r="C10" s="10">
        <f>22+1</f>
        <v>23</v>
      </c>
      <c r="D10" s="42">
        <f t="shared" si="0"/>
        <v>82.59</v>
      </c>
      <c r="E10" s="4">
        <v>15</v>
      </c>
      <c r="F10" s="28">
        <f t="shared" si="1"/>
        <v>65.995000000000005</v>
      </c>
      <c r="G10" s="4">
        <f>23+2</f>
        <v>25</v>
      </c>
      <c r="H10" s="43">
        <f t="shared" si="2"/>
        <v>99.25</v>
      </c>
      <c r="I10" s="30">
        <f t="shared" si="3"/>
        <v>247.83500000000001</v>
      </c>
      <c r="J10" s="31">
        <f t="shared" si="4"/>
        <v>65.995000000000005</v>
      </c>
      <c r="K10" s="32">
        <f t="shared" si="5"/>
        <v>90.92</v>
      </c>
      <c r="L10" s="10">
        <v>92</v>
      </c>
      <c r="M10" s="4">
        <v>80</v>
      </c>
      <c r="N10" s="3">
        <v>92</v>
      </c>
      <c r="O10" s="4">
        <v>74</v>
      </c>
      <c r="P10" s="4">
        <v>96</v>
      </c>
      <c r="Q10" s="4">
        <v>92</v>
      </c>
      <c r="R10" s="4">
        <v>96</v>
      </c>
      <c r="S10" s="24">
        <v>92</v>
      </c>
      <c r="T10" s="33">
        <f t="shared" si="6"/>
        <v>622</v>
      </c>
      <c r="U10" s="4">
        <v>166</v>
      </c>
      <c r="V10" s="34">
        <f t="shared" si="7"/>
        <v>91.2</v>
      </c>
      <c r="W10" s="4">
        <v>90</v>
      </c>
      <c r="X10" s="35">
        <f t="shared" si="8"/>
        <v>91.128000000000014</v>
      </c>
      <c r="Y10" s="10" t="s">
        <v>25</v>
      </c>
    </row>
    <row r="11" spans="1:38" x14ac:dyDescent="0.2">
      <c r="A11" s="36">
        <f t="shared" si="9"/>
        <v>1006</v>
      </c>
      <c r="B11" s="11"/>
      <c r="C11" s="9"/>
      <c r="D11" s="9"/>
      <c r="E11" s="9"/>
      <c r="F11" s="9"/>
      <c r="G11" s="9"/>
      <c r="H11" s="44"/>
      <c r="I11" s="9"/>
      <c r="J11" s="9"/>
      <c r="K11" s="45"/>
      <c r="L11" s="9"/>
      <c r="M11" s="9"/>
      <c r="N11" s="9"/>
      <c r="O11" s="9"/>
      <c r="P11" s="9"/>
      <c r="Q11" s="9"/>
      <c r="R11" s="9"/>
      <c r="S11" s="9"/>
      <c r="T11" s="45"/>
      <c r="U11" s="11">
        <v>0</v>
      </c>
      <c r="V11" s="34">
        <f t="shared" si="7"/>
        <v>0</v>
      </c>
      <c r="W11" s="11"/>
      <c r="X11" s="35">
        <f t="shared" si="8"/>
        <v>0</v>
      </c>
      <c r="Y11" s="9"/>
    </row>
    <row r="12" spans="1:38" x14ac:dyDescent="0.2">
      <c r="A12" s="36">
        <f t="shared" si="9"/>
        <v>1007</v>
      </c>
      <c r="B12" s="11"/>
      <c r="C12" s="10">
        <v>16</v>
      </c>
      <c r="D12" s="46">
        <f t="shared" ref="D12:D23" si="10">C12*3.33+C$40</f>
        <v>59.28</v>
      </c>
      <c r="E12" s="11"/>
      <c r="F12" s="11"/>
      <c r="G12" s="11"/>
      <c r="H12" s="47"/>
      <c r="I12" s="11"/>
      <c r="J12" s="11"/>
      <c r="K12" s="48"/>
      <c r="L12" s="9"/>
      <c r="M12" s="11"/>
      <c r="N12" s="11"/>
      <c r="O12" s="11"/>
      <c r="P12" s="11"/>
      <c r="Q12" s="11"/>
      <c r="R12" s="11"/>
      <c r="S12" s="11"/>
      <c r="T12" s="48"/>
      <c r="U12" s="11">
        <v>0</v>
      </c>
      <c r="V12" s="34">
        <f t="shared" si="7"/>
        <v>0</v>
      </c>
      <c r="W12" s="11"/>
      <c r="X12" s="35">
        <f t="shared" si="8"/>
        <v>0</v>
      </c>
      <c r="Y12" s="9"/>
    </row>
    <row r="13" spans="1:38" x14ac:dyDescent="0.2">
      <c r="A13" s="36">
        <f t="shared" si="9"/>
        <v>1008</v>
      </c>
      <c r="B13" s="4">
        <v>92</v>
      </c>
      <c r="C13" s="10">
        <f>21+1</f>
        <v>22</v>
      </c>
      <c r="D13" s="49">
        <f t="shared" si="10"/>
        <v>79.260000000000005</v>
      </c>
      <c r="E13" s="48">
        <v>20</v>
      </c>
      <c r="F13" s="50">
        <f t="shared" ref="F13:F23" si="11">(E13*3.333)+E$40</f>
        <v>82.66</v>
      </c>
      <c r="G13" s="15"/>
      <c r="H13" s="51"/>
      <c r="I13" s="30">
        <f t="shared" ref="I13:I33" si="12">D13+F13+H13</f>
        <v>161.92000000000002</v>
      </c>
      <c r="J13" s="52">
        <v>0</v>
      </c>
      <c r="K13" s="32">
        <f t="shared" ref="K13:K33" si="13">(I13-J13)/2</f>
        <v>80.960000000000008</v>
      </c>
      <c r="L13" s="10">
        <v>92</v>
      </c>
      <c r="M13" s="4">
        <v>92</v>
      </c>
      <c r="N13" s="3">
        <v>94</v>
      </c>
      <c r="O13" s="4">
        <v>90</v>
      </c>
      <c r="P13" s="4">
        <v>96</v>
      </c>
      <c r="Q13" s="4">
        <v>96</v>
      </c>
      <c r="R13" s="4"/>
      <c r="S13" s="4">
        <v>96</v>
      </c>
      <c r="T13" s="33">
        <f t="shared" ref="T13:T33" si="14">SUM(M13:S13)</f>
        <v>564</v>
      </c>
      <c r="U13" s="4">
        <v>90</v>
      </c>
      <c r="V13" s="34">
        <f t="shared" si="7"/>
        <v>94.8</v>
      </c>
      <c r="W13" s="4">
        <v>80</v>
      </c>
      <c r="X13" s="35">
        <f t="shared" si="8"/>
        <v>87.224000000000018</v>
      </c>
      <c r="Y13" s="10" t="s">
        <v>26</v>
      </c>
    </row>
    <row r="14" spans="1:38" x14ac:dyDescent="0.2">
      <c r="A14" s="36">
        <f t="shared" si="9"/>
        <v>1009</v>
      </c>
      <c r="B14" s="4">
        <v>96</v>
      </c>
      <c r="C14" s="10">
        <v>29</v>
      </c>
      <c r="D14" s="53">
        <f t="shared" si="10"/>
        <v>102.57000000000001</v>
      </c>
      <c r="E14" s="48">
        <v>24</v>
      </c>
      <c r="F14" s="54">
        <f t="shared" si="11"/>
        <v>95.992000000000004</v>
      </c>
      <c r="G14" s="15"/>
      <c r="H14" s="51"/>
      <c r="I14" s="30">
        <f t="shared" si="12"/>
        <v>198.56200000000001</v>
      </c>
      <c r="J14" s="52">
        <v>0</v>
      </c>
      <c r="K14" s="32">
        <f t="shared" si="13"/>
        <v>99.281000000000006</v>
      </c>
      <c r="L14" s="10">
        <v>88</v>
      </c>
      <c r="M14" s="4">
        <v>96</v>
      </c>
      <c r="N14" s="3">
        <v>96</v>
      </c>
      <c r="O14" s="4">
        <v>96</v>
      </c>
      <c r="P14" s="4">
        <v>96</v>
      </c>
      <c r="Q14" s="4"/>
      <c r="R14" s="4">
        <v>96</v>
      </c>
      <c r="T14" s="33">
        <f t="shared" si="14"/>
        <v>480</v>
      </c>
      <c r="U14" s="4">
        <v>0</v>
      </c>
      <c r="V14" s="34">
        <f t="shared" si="7"/>
        <v>96</v>
      </c>
      <c r="W14" s="4">
        <v>85</v>
      </c>
      <c r="X14" s="35">
        <f t="shared" si="8"/>
        <v>95.412400000000005</v>
      </c>
      <c r="Y14" s="10" t="s">
        <v>24</v>
      </c>
    </row>
    <row r="15" spans="1:38" x14ac:dyDescent="0.2">
      <c r="A15" s="36">
        <f t="shared" si="9"/>
        <v>1010</v>
      </c>
      <c r="B15" s="4">
        <v>100</v>
      </c>
      <c r="C15" s="10">
        <f>26+1</f>
        <v>27</v>
      </c>
      <c r="D15" s="55">
        <f t="shared" si="10"/>
        <v>95.91</v>
      </c>
      <c r="E15" s="48">
        <v>23</v>
      </c>
      <c r="F15" s="56">
        <f t="shared" si="11"/>
        <v>92.659000000000006</v>
      </c>
      <c r="G15" s="15"/>
      <c r="H15" s="51"/>
      <c r="I15" s="30">
        <f t="shared" si="12"/>
        <v>188.56900000000002</v>
      </c>
      <c r="J15" s="52">
        <v>0</v>
      </c>
      <c r="K15" s="32">
        <f t="shared" si="13"/>
        <v>94.284500000000008</v>
      </c>
      <c r="L15" s="10">
        <v>96</v>
      </c>
      <c r="M15" s="4">
        <v>100</v>
      </c>
      <c r="N15" s="3">
        <v>100</v>
      </c>
      <c r="O15" s="4">
        <v>100</v>
      </c>
      <c r="P15" s="4">
        <v>96</v>
      </c>
      <c r="Q15" s="4">
        <v>96</v>
      </c>
      <c r="R15" s="4">
        <v>96</v>
      </c>
      <c r="S15" s="4">
        <v>100</v>
      </c>
      <c r="T15" s="33">
        <f t="shared" si="14"/>
        <v>688</v>
      </c>
      <c r="U15" s="4">
        <v>192</v>
      </c>
      <c r="V15" s="34">
        <f t="shared" si="7"/>
        <v>99.2</v>
      </c>
      <c r="W15" s="4">
        <v>100</v>
      </c>
      <c r="X15" s="35">
        <f t="shared" si="8"/>
        <v>97.073800000000006</v>
      </c>
      <c r="Y15" s="10" t="s">
        <v>24</v>
      </c>
    </row>
    <row r="16" spans="1:38" x14ac:dyDescent="0.2">
      <c r="A16" s="36">
        <f t="shared" si="9"/>
        <v>1011</v>
      </c>
      <c r="B16" s="4">
        <v>96</v>
      </c>
      <c r="C16" s="10">
        <f>20+2</f>
        <v>22</v>
      </c>
      <c r="D16" s="57">
        <f t="shared" si="10"/>
        <v>79.260000000000005</v>
      </c>
      <c r="E16" s="4">
        <v>21</v>
      </c>
      <c r="F16" s="28">
        <f t="shared" si="11"/>
        <v>85.993000000000009</v>
      </c>
      <c r="G16" s="4">
        <v>17</v>
      </c>
      <c r="H16" s="58">
        <f t="shared" ref="H16:H22" si="15">(G16*3.33)+G$40</f>
        <v>72.61</v>
      </c>
      <c r="I16" s="30">
        <f t="shared" si="12"/>
        <v>237.863</v>
      </c>
      <c r="J16" s="31">
        <f t="shared" ref="J16:J22" si="16">+MIN(D16,F16,H16)</f>
        <v>72.61</v>
      </c>
      <c r="K16" s="32">
        <f t="shared" si="13"/>
        <v>82.626499999999993</v>
      </c>
      <c r="L16" s="10">
        <v>92</v>
      </c>
      <c r="M16" s="4">
        <v>88</v>
      </c>
      <c r="N16" s="3">
        <f>84+4</f>
        <v>88</v>
      </c>
      <c r="O16" s="4">
        <v>92</v>
      </c>
      <c r="P16" s="4">
        <v>88</v>
      </c>
      <c r="Q16" s="4"/>
      <c r="R16" s="4">
        <v>92</v>
      </c>
      <c r="T16" s="33">
        <f t="shared" si="14"/>
        <v>448</v>
      </c>
      <c r="U16" s="4">
        <v>0</v>
      </c>
      <c r="V16" s="34">
        <f t="shared" si="7"/>
        <v>89.6</v>
      </c>
      <c r="W16" s="4">
        <v>99</v>
      </c>
      <c r="X16" s="35">
        <f>B16*B$2+K16*K$2+L16*L$2+V16*V$2+W16*W$2+5</f>
        <v>93.630600000000001</v>
      </c>
      <c r="Y16" s="10" t="s">
        <v>24</v>
      </c>
    </row>
    <row r="17" spans="1:25" x14ac:dyDescent="0.2">
      <c r="A17" s="36">
        <f t="shared" si="9"/>
        <v>1012</v>
      </c>
      <c r="B17" s="4">
        <v>88</v>
      </c>
      <c r="C17" s="10">
        <v>14</v>
      </c>
      <c r="D17" s="59">
        <f t="shared" si="10"/>
        <v>52.620000000000005</v>
      </c>
      <c r="E17" s="4">
        <v>14</v>
      </c>
      <c r="F17" s="28">
        <f t="shared" si="11"/>
        <v>62.662000000000006</v>
      </c>
      <c r="G17" s="4">
        <v>15</v>
      </c>
      <c r="H17" s="60">
        <f t="shared" si="15"/>
        <v>65.95</v>
      </c>
      <c r="I17" s="30">
        <f t="shared" si="12"/>
        <v>181.23200000000003</v>
      </c>
      <c r="J17" s="31">
        <f t="shared" si="16"/>
        <v>52.620000000000005</v>
      </c>
      <c r="K17" s="32">
        <f t="shared" si="13"/>
        <v>64.306000000000012</v>
      </c>
      <c r="L17" s="10">
        <v>84</v>
      </c>
      <c r="M17" s="4">
        <v>92</v>
      </c>
      <c r="N17" s="10">
        <v>90</v>
      </c>
      <c r="O17" s="4">
        <v>84</v>
      </c>
      <c r="P17" s="12"/>
      <c r="Q17" s="4"/>
      <c r="R17" s="4">
        <v>96</v>
      </c>
      <c r="S17" s="4">
        <v>100</v>
      </c>
      <c r="T17" s="33">
        <f t="shared" si="14"/>
        <v>462</v>
      </c>
      <c r="U17" s="4">
        <v>0</v>
      </c>
      <c r="V17" s="34">
        <f t="shared" si="7"/>
        <v>92.4</v>
      </c>
      <c r="W17" s="4">
        <v>80</v>
      </c>
      <c r="X17" s="35">
        <f>B17*B$2+K17*K$2+L17*L$2+V17*V$2+W17*W$2</f>
        <v>78.642400000000009</v>
      </c>
      <c r="Y17" s="10" t="s">
        <v>28</v>
      </c>
    </row>
    <row r="18" spans="1:25" x14ac:dyDescent="0.2">
      <c r="A18" s="36">
        <f t="shared" si="9"/>
        <v>1013</v>
      </c>
      <c r="B18" s="4">
        <v>84</v>
      </c>
      <c r="C18" s="10">
        <f>20+2</f>
        <v>22</v>
      </c>
      <c r="D18" s="61">
        <f t="shared" si="10"/>
        <v>79.260000000000005</v>
      </c>
      <c r="E18" s="4">
        <f>22+1</f>
        <v>23</v>
      </c>
      <c r="F18" s="28">
        <f t="shared" si="11"/>
        <v>92.659000000000006</v>
      </c>
      <c r="G18" s="4">
        <v>15</v>
      </c>
      <c r="H18" s="62">
        <f t="shared" si="15"/>
        <v>65.95</v>
      </c>
      <c r="I18" s="30">
        <f t="shared" si="12"/>
        <v>237.86900000000003</v>
      </c>
      <c r="J18" s="31">
        <f t="shared" si="16"/>
        <v>65.95</v>
      </c>
      <c r="K18" s="32">
        <f t="shared" si="13"/>
        <v>85.95950000000002</v>
      </c>
      <c r="L18" s="10">
        <v>80</v>
      </c>
      <c r="M18" s="4">
        <v>88</v>
      </c>
      <c r="N18" s="3">
        <v>96</v>
      </c>
      <c r="O18" s="12">
        <v>92</v>
      </c>
      <c r="P18" s="12"/>
      <c r="Q18" s="4"/>
      <c r="R18" s="4">
        <v>94</v>
      </c>
      <c r="S18" s="25">
        <v>92</v>
      </c>
      <c r="T18" s="33">
        <f t="shared" si="14"/>
        <v>462</v>
      </c>
      <c r="U18" s="4">
        <v>0</v>
      </c>
      <c r="V18" s="34">
        <f t="shared" si="7"/>
        <v>92.4</v>
      </c>
      <c r="W18" s="4">
        <v>70</v>
      </c>
      <c r="X18" s="35">
        <f>B18*B$2+K18*K$2+L18*L$2+V18*V$2+W18*W$2</f>
        <v>85.503800000000012</v>
      </c>
      <c r="Y18" s="10" t="s">
        <v>27</v>
      </c>
    </row>
    <row r="19" spans="1:25" x14ac:dyDescent="0.2">
      <c r="A19" s="36">
        <f t="shared" si="9"/>
        <v>1014</v>
      </c>
      <c r="B19" s="4">
        <v>96</v>
      </c>
      <c r="C19" s="10">
        <v>17</v>
      </c>
      <c r="D19" s="63">
        <f t="shared" si="10"/>
        <v>62.61</v>
      </c>
      <c r="E19" s="4">
        <v>15</v>
      </c>
      <c r="F19" s="28">
        <f t="shared" si="11"/>
        <v>65.995000000000005</v>
      </c>
      <c r="G19" s="4">
        <v>15</v>
      </c>
      <c r="H19" s="64">
        <f t="shared" si="15"/>
        <v>65.95</v>
      </c>
      <c r="I19" s="30">
        <f t="shared" si="12"/>
        <v>194.55500000000001</v>
      </c>
      <c r="J19" s="31">
        <f t="shared" si="16"/>
        <v>62.61</v>
      </c>
      <c r="K19" s="32">
        <f t="shared" si="13"/>
        <v>65.972499999999997</v>
      </c>
      <c r="L19" s="10">
        <v>96</v>
      </c>
      <c r="M19" s="4">
        <v>92</v>
      </c>
      <c r="N19" s="3">
        <v>92</v>
      </c>
      <c r="O19" s="4">
        <v>96</v>
      </c>
      <c r="P19" s="4">
        <v>96</v>
      </c>
      <c r="Q19" s="4"/>
      <c r="R19" s="4">
        <v>100</v>
      </c>
      <c r="S19" s="4">
        <v>96</v>
      </c>
      <c r="T19" s="33">
        <f t="shared" si="14"/>
        <v>572</v>
      </c>
      <c r="U19" s="4">
        <v>92</v>
      </c>
      <c r="V19" s="34">
        <f t="shared" si="7"/>
        <v>96</v>
      </c>
      <c r="W19" s="4">
        <v>100</v>
      </c>
      <c r="X19" s="35">
        <f>B19*B$2+K19*K$2+L19*L$2+V19*V$2+W19*W$2</f>
        <v>84.38900000000001</v>
      </c>
      <c r="Y19" s="10" t="s">
        <v>27</v>
      </c>
    </row>
    <row r="20" spans="1:25" x14ac:dyDescent="0.2">
      <c r="A20" s="36">
        <f t="shared" si="9"/>
        <v>1015</v>
      </c>
      <c r="B20" s="4">
        <v>96</v>
      </c>
      <c r="C20" s="10">
        <f>19+1</f>
        <v>20</v>
      </c>
      <c r="D20" s="65">
        <f t="shared" si="10"/>
        <v>72.599999999999994</v>
      </c>
      <c r="E20" s="4">
        <f>18+2</f>
        <v>20</v>
      </c>
      <c r="F20" s="28">
        <f t="shared" si="11"/>
        <v>82.66</v>
      </c>
      <c r="G20" s="4">
        <v>20</v>
      </c>
      <c r="H20" s="66">
        <f t="shared" si="15"/>
        <v>82.6</v>
      </c>
      <c r="I20" s="30">
        <f t="shared" si="12"/>
        <v>237.85999999999999</v>
      </c>
      <c r="J20" s="31">
        <f t="shared" si="16"/>
        <v>72.599999999999994</v>
      </c>
      <c r="K20" s="32">
        <f t="shared" si="13"/>
        <v>82.63</v>
      </c>
      <c r="L20" s="10">
        <v>100</v>
      </c>
      <c r="M20" s="4">
        <v>84</v>
      </c>
      <c r="N20" s="3">
        <v>92</v>
      </c>
      <c r="O20" s="4">
        <v>90</v>
      </c>
      <c r="P20" s="4">
        <v>96</v>
      </c>
      <c r="Q20" s="4">
        <v>96</v>
      </c>
      <c r="R20" s="4">
        <v>100</v>
      </c>
      <c r="S20" s="4">
        <v>100</v>
      </c>
      <c r="T20" s="33">
        <f t="shared" si="14"/>
        <v>658</v>
      </c>
      <c r="U20" s="4">
        <v>172</v>
      </c>
      <c r="V20" s="34">
        <f t="shared" si="7"/>
        <v>97.2</v>
      </c>
      <c r="W20" s="4">
        <v>100</v>
      </c>
      <c r="X20" s="35">
        <f>B20*B$2+K20*K$2+L20*L$2+V20*V$2+W20*W$2+5</f>
        <v>96.811999999999998</v>
      </c>
      <c r="Y20" s="10" t="s">
        <v>24</v>
      </c>
    </row>
    <row r="21" spans="1:25" x14ac:dyDescent="0.2">
      <c r="A21" s="36">
        <f t="shared" si="9"/>
        <v>1016</v>
      </c>
      <c r="B21" s="4">
        <v>94</v>
      </c>
      <c r="C21" s="10">
        <v>16</v>
      </c>
      <c r="D21" s="67">
        <f t="shared" si="10"/>
        <v>59.28</v>
      </c>
      <c r="E21" s="4">
        <v>21</v>
      </c>
      <c r="F21" s="28">
        <f t="shared" si="11"/>
        <v>85.993000000000009</v>
      </c>
      <c r="G21" s="4">
        <v>17</v>
      </c>
      <c r="H21" s="68">
        <f t="shared" si="15"/>
        <v>72.61</v>
      </c>
      <c r="I21" s="30">
        <f t="shared" si="12"/>
        <v>217.88300000000004</v>
      </c>
      <c r="J21" s="31">
        <f t="shared" si="16"/>
        <v>59.28</v>
      </c>
      <c r="K21" s="32">
        <f t="shared" si="13"/>
        <v>79.301500000000019</v>
      </c>
      <c r="L21" s="10">
        <v>90</v>
      </c>
      <c r="M21" s="11"/>
      <c r="N21" s="9"/>
      <c r="O21" s="4">
        <v>96</v>
      </c>
      <c r="P21" s="4">
        <v>94</v>
      </c>
      <c r="Q21" s="4">
        <v>84</v>
      </c>
      <c r="R21" s="4">
        <v>96</v>
      </c>
      <c r="S21" s="4">
        <v>100</v>
      </c>
      <c r="T21" s="33">
        <f t="shared" si="14"/>
        <v>470</v>
      </c>
      <c r="U21" s="4">
        <v>0</v>
      </c>
      <c r="V21" s="34">
        <f t="shared" si="7"/>
        <v>94</v>
      </c>
      <c r="W21" s="4">
        <v>100</v>
      </c>
      <c r="X21" s="35">
        <f t="shared" ref="X21:X34" si="17">B21*B$2+K21*K$2+L21*L$2+V21*V$2+W21*W$2</f>
        <v>88.320600000000013</v>
      </c>
      <c r="Y21" s="10" t="s">
        <v>26</v>
      </c>
    </row>
    <row r="22" spans="1:25" x14ac:dyDescent="0.2">
      <c r="A22" s="36">
        <f t="shared" si="9"/>
        <v>1017</v>
      </c>
      <c r="B22" s="4">
        <v>88</v>
      </c>
      <c r="C22" s="10">
        <v>13</v>
      </c>
      <c r="D22" s="69">
        <f t="shared" si="10"/>
        <v>49.29</v>
      </c>
      <c r="E22" s="4">
        <v>17</v>
      </c>
      <c r="F22" s="28">
        <f t="shared" si="11"/>
        <v>72.661000000000001</v>
      </c>
      <c r="G22" s="4">
        <v>14</v>
      </c>
      <c r="H22" s="70">
        <f t="shared" si="15"/>
        <v>62.620000000000005</v>
      </c>
      <c r="I22" s="30">
        <f t="shared" si="12"/>
        <v>184.571</v>
      </c>
      <c r="J22" s="31">
        <f t="shared" si="16"/>
        <v>49.29</v>
      </c>
      <c r="K22" s="32">
        <f t="shared" si="13"/>
        <v>67.640500000000003</v>
      </c>
      <c r="L22" s="10">
        <v>92</v>
      </c>
      <c r="M22" s="4">
        <v>90</v>
      </c>
      <c r="N22" s="3">
        <v>74</v>
      </c>
      <c r="O22" s="4">
        <v>96</v>
      </c>
      <c r="P22" s="4">
        <v>92</v>
      </c>
      <c r="Q22" s="4"/>
      <c r="R22" s="4">
        <v>96</v>
      </c>
      <c r="S22" s="4">
        <v>100</v>
      </c>
      <c r="T22" s="33">
        <f t="shared" si="14"/>
        <v>548</v>
      </c>
      <c r="U22" s="4">
        <v>74</v>
      </c>
      <c r="V22" s="34">
        <f t="shared" si="7"/>
        <v>94.8</v>
      </c>
      <c r="W22" s="4">
        <v>80</v>
      </c>
      <c r="X22" s="35">
        <f t="shared" si="17"/>
        <v>81.496200000000002</v>
      </c>
      <c r="Y22" s="10" t="s">
        <v>28</v>
      </c>
    </row>
    <row r="23" spans="1:25" x14ac:dyDescent="0.2">
      <c r="A23" s="36">
        <f t="shared" si="9"/>
        <v>1018</v>
      </c>
      <c r="B23" s="4">
        <v>92</v>
      </c>
      <c r="C23" s="10">
        <f>24+2</f>
        <v>26</v>
      </c>
      <c r="D23" s="71">
        <f t="shared" si="10"/>
        <v>92.58</v>
      </c>
      <c r="E23" s="48">
        <f>18+1</f>
        <v>19</v>
      </c>
      <c r="F23" s="72">
        <f t="shared" si="11"/>
        <v>79.326999999999998</v>
      </c>
      <c r="G23" s="11"/>
      <c r="H23" s="15"/>
      <c r="I23" s="30">
        <f t="shared" si="12"/>
        <v>171.90699999999998</v>
      </c>
      <c r="J23" s="52">
        <v>0</v>
      </c>
      <c r="K23" s="32">
        <f t="shared" si="13"/>
        <v>85.953499999999991</v>
      </c>
      <c r="L23" s="10">
        <v>96</v>
      </c>
      <c r="M23" s="4">
        <v>94</v>
      </c>
      <c r="N23" s="3">
        <v>88</v>
      </c>
      <c r="O23" s="4">
        <v>74</v>
      </c>
      <c r="P23" s="12"/>
      <c r="Q23" s="4"/>
      <c r="R23" s="4">
        <v>96</v>
      </c>
      <c r="S23" s="4">
        <v>100</v>
      </c>
      <c r="T23" s="33">
        <f t="shared" si="14"/>
        <v>452</v>
      </c>
      <c r="U23" s="4">
        <v>0</v>
      </c>
      <c r="V23" s="34">
        <f t="shared" si="7"/>
        <v>90.4</v>
      </c>
      <c r="W23" s="4">
        <v>80</v>
      </c>
      <c r="X23" s="35">
        <f t="shared" si="17"/>
        <v>88.301400000000001</v>
      </c>
      <c r="Y23" s="10" t="s">
        <v>26</v>
      </c>
    </row>
    <row r="24" spans="1:25" x14ac:dyDescent="0.2">
      <c r="A24" s="36">
        <f t="shared" si="9"/>
        <v>1019</v>
      </c>
      <c r="B24" s="4">
        <v>96</v>
      </c>
      <c r="C24" s="8"/>
      <c r="D24" s="8"/>
      <c r="E24" s="14"/>
      <c r="F24" s="14"/>
      <c r="G24" s="4">
        <v>24</v>
      </c>
      <c r="H24" s="73">
        <f>(G24*3.33)+G$40</f>
        <v>95.92</v>
      </c>
      <c r="I24" s="30">
        <f t="shared" si="12"/>
        <v>95.92</v>
      </c>
      <c r="J24" s="52">
        <v>0</v>
      </c>
      <c r="K24" s="32">
        <f t="shared" si="13"/>
        <v>47.96</v>
      </c>
      <c r="L24" s="10">
        <v>84</v>
      </c>
      <c r="M24" s="11"/>
      <c r="N24" s="3">
        <v>96</v>
      </c>
      <c r="O24" s="4">
        <v>90</v>
      </c>
      <c r="P24" s="12"/>
      <c r="Q24" s="25">
        <v>84</v>
      </c>
      <c r="R24" s="4">
        <v>96</v>
      </c>
      <c r="S24" s="4">
        <v>100</v>
      </c>
      <c r="T24" s="33">
        <f t="shared" si="14"/>
        <v>466</v>
      </c>
      <c r="U24" s="4">
        <v>0</v>
      </c>
      <c r="V24" s="34">
        <f t="shared" si="7"/>
        <v>93.2</v>
      </c>
      <c r="W24" s="4">
        <v>95</v>
      </c>
      <c r="X24" s="35">
        <f t="shared" si="17"/>
        <v>74.644000000000005</v>
      </c>
      <c r="Y24" s="26"/>
    </row>
    <row r="25" spans="1:25" x14ac:dyDescent="0.2">
      <c r="A25" s="36">
        <f t="shared" si="9"/>
        <v>1020</v>
      </c>
      <c r="B25" s="4">
        <v>96</v>
      </c>
      <c r="C25" s="10">
        <v>23</v>
      </c>
      <c r="D25" s="74">
        <f>C25*3.33+C$40</f>
        <v>82.59</v>
      </c>
      <c r="E25" s="4">
        <f>23+1</f>
        <v>24</v>
      </c>
      <c r="F25" s="28">
        <f t="shared" ref="F25:F33" si="18">(E25*3.333)+E$40</f>
        <v>95.992000000000004</v>
      </c>
      <c r="G25" s="4">
        <v>18</v>
      </c>
      <c r="H25" s="75">
        <f>(G25*3.33)+G$40</f>
        <v>75.94</v>
      </c>
      <c r="I25" s="30">
        <f t="shared" si="12"/>
        <v>254.52199999999999</v>
      </c>
      <c r="J25" s="31">
        <f>+MIN(D25,F25,H25)</f>
        <v>75.94</v>
      </c>
      <c r="K25" s="32">
        <f t="shared" si="13"/>
        <v>89.290999999999997</v>
      </c>
      <c r="L25" s="10">
        <v>92</v>
      </c>
      <c r="M25" s="4">
        <v>84</v>
      </c>
      <c r="N25" s="3">
        <v>100</v>
      </c>
      <c r="O25" s="4">
        <v>90</v>
      </c>
      <c r="P25" s="4">
        <v>94</v>
      </c>
      <c r="Q25" s="4">
        <v>72</v>
      </c>
      <c r="R25" s="4">
        <v>96</v>
      </c>
      <c r="S25" s="4">
        <v>100</v>
      </c>
      <c r="T25" s="33">
        <f t="shared" si="14"/>
        <v>636</v>
      </c>
      <c r="U25" s="4">
        <v>152</v>
      </c>
      <c r="V25" s="34">
        <f t="shared" si="7"/>
        <v>96.8</v>
      </c>
      <c r="W25" s="4">
        <v>90</v>
      </c>
      <c r="X25" s="35">
        <f t="shared" si="17"/>
        <v>92.556399999999996</v>
      </c>
      <c r="Y25" s="10" t="s">
        <v>25</v>
      </c>
    </row>
    <row r="26" spans="1:25" x14ac:dyDescent="0.2">
      <c r="A26" s="36">
        <f t="shared" si="9"/>
        <v>1021</v>
      </c>
      <c r="B26" s="4">
        <v>96</v>
      </c>
      <c r="C26" s="10">
        <v>28</v>
      </c>
      <c r="D26" s="76">
        <f>C26*3.33+C$40</f>
        <v>99.240000000000009</v>
      </c>
      <c r="E26" s="4">
        <v>17</v>
      </c>
      <c r="F26" s="28">
        <f t="shared" si="18"/>
        <v>72.661000000000001</v>
      </c>
      <c r="G26" s="4">
        <v>13</v>
      </c>
      <c r="H26" s="77">
        <f>(G26*3.33)+G$40</f>
        <v>59.29</v>
      </c>
      <c r="I26" s="30">
        <f t="shared" si="12"/>
        <v>231.191</v>
      </c>
      <c r="J26" s="31">
        <f>+MIN(D26,F26,H26)</f>
        <v>59.29</v>
      </c>
      <c r="K26" s="32">
        <f t="shared" si="13"/>
        <v>85.950500000000005</v>
      </c>
      <c r="L26" s="10">
        <v>96</v>
      </c>
      <c r="M26" s="4">
        <v>96</v>
      </c>
      <c r="N26" s="3">
        <v>84</v>
      </c>
      <c r="O26" s="4">
        <v>88</v>
      </c>
      <c r="P26" s="4">
        <v>88</v>
      </c>
      <c r="Q26" s="4">
        <v>84</v>
      </c>
      <c r="R26" s="4">
        <v>88</v>
      </c>
      <c r="T26" s="33">
        <f t="shared" si="14"/>
        <v>528</v>
      </c>
      <c r="U26" s="4">
        <v>84</v>
      </c>
      <c r="V26" s="34">
        <f t="shared" si="7"/>
        <v>88.8</v>
      </c>
      <c r="W26" s="4">
        <v>80</v>
      </c>
      <c r="X26" s="35">
        <f t="shared" si="17"/>
        <v>88.220200000000006</v>
      </c>
      <c r="Y26" s="10" t="s">
        <v>26</v>
      </c>
    </row>
    <row r="27" spans="1:25" x14ac:dyDescent="0.2">
      <c r="A27" s="36">
        <f t="shared" si="9"/>
        <v>1022</v>
      </c>
      <c r="B27" s="4">
        <v>88</v>
      </c>
      <c r="C27" s="9"/>
      <c r="D27" s="9"/>
      <c r="E27" s="4">
        <v>16</v>
      </c>
      <c r="F27" s="78">
        <f t="shared" si="18"/>
        <v>69.328000000000003</v>
      </c>
      <c r="G27" s="48">
        <v>17</v>
      </c>
      <c r="H27" s="78">
        <f>(G27*3.33)+G$40</f>
        <v>72.61</v>
      </c>
      <c r="I27" s="30">
        <f t="shared" si="12"/>
        <v>141.93799999999999</v>
      </c>
      <c r="J27" s="52">
        <v>0</v>
      </c>
      <c r="K27" s="32">
        <f t="shared" si="13"/>
        <v>70.968999999999994</v>
      </c>
      <c r="L27" s="10">
        <v>88</v>
      </c>
      <c r="M27" s="4">
        <v>96</v>
      </c>
      <c r="N27" s="3">
        <v>92</v>
      </c>
      <c r="O27" s="4">
        <v>92</v>
      </c>
      <c r="P27" s="12"/>
      <c r="Q27" s="4"/>
      <c r="R27" s="4">
        <v>94</v>
      </c>
      <c r="S27" s="4">
        <v>92</v>
      </c>
      <c r="T27" s="33">
        <f t="shared" si="14"/>
        <v>466</v>
      </c>
      <c r="U27" s="4">
        <v>0</v>
      </c>
      <c r="V27" s="34">
        <f t="shared" si="7"/>
        <v>93.2</v>
      </c>
      <c r="W27" s="4">
        <v>85</v>
      </c>
      <c r="X27" s="35">
        <f t="shared" si="17"/>
        <v>82.447599999999994</v>
      </c>
      <c r="Y27" s="10" t="s">
        <v>27</v>
      </c>
    </row>
    <row r="28" spans="1:25" x14ac:dyDescent="0.2">
      <c r="A28" s="36">
        <f t="shared" si="9"/>
        <v>1023</v>
      </c>
      <c r="B28" s="4">
        <v>96</v>
      </c>
      <c r="C28" s="10">
        <f>25+1</f>
        <v>26</v>
      </c>
      <c r="D28" s="79">
        <f t="shared" ref="D28:D33" si="19">C28*3.33+C$40</f>
        <v>92.58</v>
      </c>
      <c r="E28" s="48">
        <v>23</v>
      </c>
      <c r="F28" s="80">
        <f t="shared" si="18"/>
        <v>92.659000000000006</v>
      </c>
      <c r="G28" s="15"/>
      <c r="H28" s="51"/>
      <c r="I28" s="30">
        <f t="shared" si="12"/>
        <v>185.239</v>
      </c>
      <c r="J28" s="52">
        <v>0</v>
      </c>
      <c r="K28" s="32">
        <f t="shared" si="13"/>
        <v>92.619500000000002</v>
      </c>
      <c r="L28" s="10">
        <v>92</v>
      </c>
      <c r="M28" s="4">
        <v>96</v>
      </c>
      <c r="N28" s="3">
        <v>96</v>
      </c>
      <c r="O28" s="12">
        <v>96</v>
      </c>
      <c r="P28" s="12"/>
      <c r="Q28" s="4"/>
      <c r="R28" s="4">
        <v>94</v>
      </c>
      <c r="S28" s="4">
        <v>88</v>
      </c>
      <c r="T28" s="33">
        <f t="shared" si="14"/>
        <v>470</v>
      </c>
      <c r="U28" s="4">
        <v>0</v>
      </c>
      <c r="V28" s="34">
        <f t="shared" si="7"/>
        <v>94</v>
      </c>
      <c r="W28" s="4">
        <v>90</v>
      </c>
      <c r="X28" s="35">
        <f t="shared" si="17"/>
        <v>93.047800000000009</v>
      </c>
      <c r="Y28" s="10" t="s">
        <v>25</v>
      </c>
    </row>
    <row r="29" spans="1:25" x14ac:dyDescent="0.2">
      <c r="A29" s="36">
        <f t="shared" si="9"/>
        <v>1024</v>
      </c>
      <c r="B29" s="4">
        <v>84</v>
      </c>
      <c r="C29" s="10">
        <f>24+1</f>
        <v>25</v>
      </c>
      <c r="D29" s="81">
        <f t="shared" si="19"/>
        <v>89.25</v>
      </c>
      <c r="E29" s="48">
        <f>24+1</f>
        <v>25</v>
      </c>
      <c r="F29" s="82">
        <f t="shared" si="18"/>
        <v>99.325000000000003</v>
      </c>
      <c r="G29" s="15"/>
      <c r="H29" s="51"/>
      <c r="I29" s="30">
        <f t="shared" si="12"/>
        <v>188.57499999999999</v>
      </c>
      <c r="J29" s="52">
        <v>0</v>
      </c>
      <c r="K29" s="32">
        <f t="shared" si="13"/>
        <v>94.287499999999994</v>
      </c>
      <c r="L29" s="10">
        <v>92</v>
      </c>
      <c r="M29" s="4">
        <v>96</v>
      </c>
      <c r="N29" s="3">
        <v>96</v>
      </c>
      <c r="O29" s="4">
        <v>96</v>
      </c>
      <c r="P29" s="4">
        <v>88</v>
      </c>
      <c r="Q29" s="4"/>
      <c r="R29" s="4"/>
      <c r="S29" s="4">
        <v>88</v>
      </c>
      <c r="T29" s="33">
        <f t="shared" si="14"/>
        <v>464</v>
      </c>
      <c r="U29" s="4">
        <v>0</v>
      </c>
      <c r="V29" s="34">
        <f t="shared" si="7"/>
        <v>92.8</v>
      </c>
      <c r="W29" s="4">
        <v>70</v>
      </c>
      <c r="X29" s="35">
        <f t="shared" si="17"/>
        <v>90.155000000000001</v>
      </c>
      <c r="Y29" s="10" t="s">
        <v>25</v>
      </c>
    </row>
    <row r="30" spans="1:25" x14ac:dyDescent="0.2">
      <c r="A30" s="36">
        <f t="shared" si="9"/>
        <v>1025</v>
      </c>
      <c r="B30" s="4">
        <v>88</v>
      </c>
      <c r="C30" s="10">
        <v>16</v>
      </c>
      <c r="D30" s="83">
        <f t="shared" si="19"/>
        <v>59.28</v>
      </c>
      <c r="E30" s="4">
        <v>16</v>
      </c>
      <c r="F30" s="28">
        <f t="shared" si="18"/>
        <v>69.328000000000003</v>
      </c>
      <c r="G30" s="4">
        <v>19</v>
      </c>
      <c r="H30" s="84">
        <f>(G30*3.33)+G$40</f>
        <v>79.27000000000001</v>
      </c>
      <c r="I30" s="30">
        <f t="shared" si="12"/>
        <v>207.87800000000001</v>
      </c>
      <c r="J30" s="31">
        <f>+MIN(D30,F30,H30)</f>
        <v>59.28</v>
      </c>
      <c r="K30" s="32">
        <f t="shared" si="13"/>
        <v>74.299000000000007</v>
      </c>
      <c r="L30" s="10">
        <v>88</v>
      </c>
      <c r="M30" s="4">
        <v>90</v>
      </c>
      <c r="N30" s="3"/>
      <c r="O30" s="4">
        <v>74</v>
      </c>
      <c r="P30" s="4">
        <v>68</v>
      </c>
      <c r="Q30" s="4">
        <v>80</v>
      </c>
      <c r="R30" s="4">
        <v>94</v>
      </c>
      <c r="S30" s="4">
        <v>92</v>
      </c>
      <c r="T30" s="33">
        <f t="shared" si="14"/>
        <v>498</v>
      </c>
      <c r="U30" s="4">
        <v>68</v>
      </c>
      <c r="V30" s="34">
        <f t="shared" si="7"/>
        <v>86</v>
      </c>
      <c r="W30" s="4">
        <v>60</v>
      </c>
      <c r="X30" s="35">
        <f t="shared" si="17"/>
        <v>79.119600000000005</v>
      </c>
      <c r="Y30" s="10" t="s">
        <v>28</v>
      </c>
    </row>
    <row r="31" spans="1:25" x14ac:dyDescent="0.2">
      <c r="A31" s="36">
        <f t="shared" si="9"/>
        <v>1026</v>
      </c>
      <c r="B31" s="4">
        <v>92</v>
      </c>
      <c r="C31" s="10">
        <v>22</v>
      </c>
      <c r="D31" s="85">
        <f t="shared" si="19"/>
        <v>79.260000000000005</v>
      </c>
      <c r="E31" s="4">
        <v>16</v>
      </c>
      <c r="F31" s="28">
        <f t="shared" si="18"/>
        <v>69.328000000000003</v>
      </c>
      <c r="G31" s="4">
        <v>19</v>
      </c>
      <c r="H31" s="86">
        <f>(G31*3.33)+G$40</f>
        <v>79.27000000000001</v>
      </c>
      <c r="I31" s="30">
        <f t="shared" si="12"/>
        <v>227.85800000000003</v>
      </c>
      <c r="J31" s="31">
        <f>+MIN(D31,F31,H31)</f>
        <v>69.328000000000003</v>
      </c>
      <c r="K31" s="32">
        <f t="shared" si="13"/>
        <v>79.265000000000015</v>
      </c>
      <c r="L31" s="10">
        <v>92</v>
      </c>
      <c r="M31" s="4">
        <v>96</v>
      </c>
      <c r="N31" s="3">
        <v>100</v>
      </c>
      <c r="O31" s="13">
        <v>96</v>
      </c>
      <c r="P31" s="4">
        <v>88</v>
      </c>
      <c r="Q31" s="4"/>
      <c r="R31" s="4"/>
      <c r="S31" s="4">
        <v>92</v>
      </c>
      <c r="T31" s="33">
        <f t="shared" si="14"/>
        <v>472</v>
      </c>
      <c r="U31" s="4">
        <v>0</v>
      </c>
      <c r="V31" s="34">
        <f t="shared" si="7"/>
        <v>94.4</v>
      </c>
      <c r="W31" s="4">
        <v>80</v>
      </c>
      <c r="X31" s="35">
        <f t="shared" si="17"/>
        <v>86.426000000000016</v>
      </c>
      <c r="Y31" s="10" t="s">
        <v>26</v>
      </c>
    </row>
    <row r="32" spans="1:25" x14ac:dyDescent="0.2">
      <c r="A32" s="36">
        <f t="shared" si="9"/>
        <v>1027</v>
      </c>
      <c r="B32" s="4">
        <v>88</v>
      </c>
      <c r="C32" s="10">
        <v>18</v>
      </c>
      <c r="D32" s="87">
        <f t="shared" si="19"/>
        <v>65.94</v>
      </c>
      <c r="E32" s="4">
        <v>18</v>
      </c>
      <c r="F32" s="28">
        <f t="shared" si="18"/>
        <v>75.994</v>
      </c>
      <c r="G32" s="4">
        <v>20</v>
      </c>
      <c r="H32" s="88">
        <f>(G32*3.33)+G$40</f>
        <v>82.6</v>
      </c>
      <c r="I32" s="30">
        <f t="shared" si="12"/>
        <v>224.53399999999999</v>
      </c>
      <c r="J32" s="31">
        <f>+MIN(D32,F32,H32)</f>
        <v>65.94</v>
      </c>
      <c r="K32" s="32">
        <f t="shared" si="13"/>
        <v>79.296999999999997</v>
      </c>
      <c r="L32" s="10">
        <v>92</v>
      </c>
      <c r="M32" s="4">
        <v>92</v>
      </c>
      <c r="N32" s="3">
        <v>100</v>
      </c>
      <c r="O32" s="4">
        <v>88</v>
      </c>
      <c r="P32" s="4">
        <v>80</v>
      </c>
      <c r="Q32" s="4"/>
      <c r="R32" s="4">
        <v>92</v>
      </c>
      <c r="S32" s="4">
        <v>100</v>
      </c>
      <c r="T32" s="33">
        <f t="shared" si="14"/>
        <v>552</v>
      </c>
      <c r="U32" s="4">
        <v>80</v>
      </c>
      <c r="V32" s="34">
        <f t="shared" si="7"/>
        <v>94.4</v>
      </c>
      <c r="W32" s="4">
        <v>60</v>
      </c>
      <c r="X32" s="35">
        <f t="shared" si="17"/>
        <v>84.038800000000009</v>
      </c>
      <c r="Y32" s="10" t="s">
        <v>27</v>
      </c>
    </row>
    <row r="33" spans="1:25" x14ac:dyDescent="0.2">
      <c r="A33" s="36">
        <f t="shared" si="9"/>
        <v>1028</v>
      </c>
      <c r="B33" s="4">
        <v>92</v>
      </c>
      <c r="C33" s="10">
        <v>23</v>
      </c>
      <c r="D33" s="89">
        <f t="shared" si="19"/>
        <v>82.59</v>
      </c>
      <c r="E33" s="4">
        <v>19</v>
      </c>
      <c r="F33" s="28">
        <f t="shared" si="18"/>
        <v>79.326999999999998</v>
      </c>
      <c r="G33" s="4">
        <v>17</v>
      </c>
      <c r="H33" s="90">
        <f>(G33*3.33)+G$40</f>
        <v>72.61</v>
      </c>
      <c r="I33" s="30">
        <f t="shared" si="12"/>
        <v>234.52699999999999</v>
      </c>
      <c r="J33" s="31">
        <f>+MIN(D33,F33,H33)</f>
        <v>72.61</v>
      </c>
      <c r="K33" s="32">
        <f t="shared" si="13"/>
        <v>80.958499999999987</v>
      </c>
      <c r="L33" s="10">
        <v>88</v>
      </c>
      <c r="M33" s="4">
        <v>96</v>
      </c>
      <c r="N33" s="3">
        <v>96</v>
      </c>
      <c r="O33" s="11"/>
      <c r="P33" s="12">
        <v>96</v>
      </c>
      <c r="Q33" s="4">
        <v>92</v>
      </c>
      <c r="R33" s="4"/>
      <c r="S33" s="4">
        <v>96</v>
      </c>
      <c r="T33" s="33">
        <f t="shared" si="14"/>
        <v>476</v>
      </c>
      <c r="U33" s="4">
        <v>0</v>
      </c>
      <c r="V33" s="34">
        <f t="shared" si="7"/>
        <v>95.2</v>
      </c>
      <c r="W33" s="4">
        <v>100</v>
      </c>
      <c r="X33" s="35">
        <f t="shared" si="17"/>
        <v>88.943399999999997</v>
      </c>
      <c r="Y33" s="10" t="s">
        <v>26</v>
      </c>
    </row>
    <row r="34" spans="1:25" x14ac:dyDescent="0.2">
      <c r="A34" s="4"/>
      <c r="B34" s="4">
        <v>100</v>
      </c>
      <c r="C34" s="10"/>
      <c r="D34" s="10"/>
      <c r="E34" s="4"/>
      <c r="F34" s="4"/>
      <c r="G34" s="4"/>
      <c r="H34" s="4"/>
      <c r="I34" s="4"/>
      <c r="J34" s="4"/>
      <c r="K34" s="4">
        <v>100</v>
      </c>
      <c r="L34" s="4">
        <v>100</v>
      </c>
      <c r="M34" s="4"/>
      <c r="N34" s="4"/>
      <c r="V34" s="4">
        <v>100</v>
      </c>
      <c r="W34" s="4">
        <v>100</v>
      </c>
      <c r="X34" s="91">
        <f t="shared" si="17"/>
        <v>100</v>
      </c>
    </row>
    <row r="35" spans="1:25" x14ac:dyDescent="0.2">
      <c r="A35" s="4"/>
      <c r="B35" s="4"/>
      <c r="C35" s="10"/>
      <c r="D35" s="10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25" x14ac:dyDescent="0.2">
      <c r="A36" s="4" t="s">
        <v>7</v>
      </c>
      <c r="B36" s="4"/>
      <c r="C36" s="92">
        <f>SUM(C5:C33)</f>
        <v>548</v>
      </c>
      <c r="D36" s="92">
        <f>SUM(D5:D33)</f>
        <v>1980.8399999999995</v>
      </c>
      <c r="E36" s="92">
        <f>SUM(E5:E33)</f>
        <v>504</v>
      </c>
      <c r="F36" s="10" t="s">
        <v>36</v>
      </c>
      <c r="G36" s="92">
        <f>SUM(G5:G33)</f>
        <v>369</v>
      </c>
      <c r="H36" s="4"/>
      <c r="I36" s="4"/>
      <c r="J36" s="4"/>
      <c r="K36" s="4"/>
      <c r="L36" s="4"/>
      <c r="M36" s="4"/>
      <c r="N36" s="4"/>
    </row>
    <row r="37" spans="1:25" x14ac:dyDescent="0.2">
      <c r="A37" s="4" t="s">
        <v>37</v>
      </c>
      <c r="B37" s="4"/>
      <c r="C37" s="42">
        <f>COUNT(C5:C33)</f>
        <v>26</v>
      </c>
      <c r="D37" s="10" t="s">
        <v>36</v>
      </c>
      <c r="E37" s="42">
        <f>COUNT(E5:E33)</f>
        <v>26</v>
      </c>
      <c r="F37" s="10" t="s">
        <v>36</v>
      </c>
      <c r="G37" s="42">
        <f>COUNT(G5:G33)</f>
        <v>21</v>
      </c>
      <c r="H37" s="4"/>
      <c r="I37" s="4"/>
      <c r="J37" s="4"/>
      <c r="K37" s="4"/>
      <c r="L37" s="4"/>
      <c r="M37" s="4"/>
      <c r="N37" s="4"/>
    </row>
    <row r="38" spans="1:25" x14ac:dyDescent="0.2">
      <c r="A38" t="s">
        <v>38</v>
      </c>
      <c r="C38" s="93">
        <f>C36/C37</f>
        <v>21.076923076923077</v>
      </c>
      <c r="D38" s="10" t="s">
        <v>36</v>
      </c>
      <c r="E38" s="93">
        <f>E36/E37</f>
        <v>19.384615384615383</v>
      </c>
      <c r="G38" s="94">
        <f>G36/G37</f>
        <v>17.571428571428573</v>
      </c>
      <c r="H38" s="16"/>
    </row>
    <row r="39" spans="1:25" x14ac:dyDescent="0.2">
      <c r="A39" s="4" t="s">
        <v>39</v>
      </c>
      <c r="C39" s="48">
        <f>C38*3.33+1</f>
        <v>71.186153846153843</v>
      </c>
      <c r="D39" s="4" t="s">
        <v>36</v>
      </c>
      <c r="E39" s="48">
        <f>E38*3.33</f>
        <v>64.550769230769234</v>
      </c>
      <c r="G39" s="48">
        <f>G38*3.33+1</f>
        <v>59.51285714285715</v>
      </c>
    </row>
    <row r="40" spans="1:25" x14ac:dyDescent="0.2">
      <c r="A40" s="4" t="s">
        <v>40</v>
      </c>
      <c r="C40" s="52">
        <v>6</v>
      </c>
      <c r="E40" s="4">
        <v>16</v>
      </c>
      <c r="G40" s="4">
        <v>16</v>
      </c>
    </row>
    <row r="41" spans="1:25" x14ac:dyDescent="0.2">
      <c r="C41" s="4" t="s">
        <v>41</v>
      </c>
    </row>
    <row r="42" spans="1:25" x14ac:dyDescent="0.2">
      <c r="C42" s="22" t="s">
        <v>23</v>
      </c>
      <c r="D42" s="5" t="s">
        <v>24</v>
      </c>
      <c r="E42" s="17" t="s">
        <v>25</v>
      </c>
    </row>
    <row r="43" spans="1:25" x14ac:dyDescent="0.2">
      <c r="C43" s="18" t="s">
        <v>26</v>
      </c>
      <c r="D43" s="6" t="s">
        <v>27</v>
      </c>
      <c r="E43" s="19" t="s">
        <v>28</v>
      </c>
    </row>
    <row r="44" spans="1:25" x14ac:dyDescent="0.2">
      <c r="C44" s="20" t="s">
        <v>29</v>
      </c>
      <c r="D44" s="7" t="s">
        <v>30</v>
      </c>
      <c r="E44" s="21" t="s">
        <v>31</v>
      </c>
    </row>
    <row r="45" spans="1:25" x14ac:dyDescent="0.2">
      <c r="A45" t="s">
        <v>42</v>
      </c>
    </row>
  </sheetData>
  <phoneticPr fontId="7" type="noConversion"/>
  <pageMargins left="0.75" right="0.75" top="1" bottom="1" header="0.5" footer="0.5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 Denzler</dc:creator>
  <cp:lastModifiedBy>xbany</cp:lastModifiedBy>
  <cp:lastPrinted>2004-01-04T13:26:13Z</cp:lastPrinted>
  <dcterms:created xsi:type="dcterms:W3CDTF">2004-01-04T13:04:02Z</dcterms:created>
  <dcterms:modified xsi:type="dcterms:W3CDTF">2020-11-19T13:29:47Z</dcterms:modified>
</cp:coreProperties>
</file>