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73B7DBDC-C066-4AFE-B64B-D79BD8F241D0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Overview" sheetId="1" r:id="rId1"/>
    <sheet name="Statutory P&amp;L" sheetId="2" r:id="rId2"/>
    <sheet name="Balances" sheetId="3" r:id="rId3"/>
    <sheet name="UL Trading" sheetId="4" r:id="rId4"/>
    <sheet name="UL I-E" sheetId="5" r:id="rId5"/>
    <sheet name="Sensitivity" sheetId="6" r:id="rId6"/>
    <sheet name="Key Ratios" sheetId="7" r:id="rId7"/>
  </sheets>
  <definedNames>
    <definedName name="_xlnm.Print_Area" localSheetId="2">Balances!$A$1:$C$26</definedName>
    <definedName name="_xlnm.Print_Area" localSheetId="6">'Key Ratios'!$A$1:$C$25</definedName>
    <definedName name="_xlnm.Print_Area" localSheetId="0">Overview!$A$1:$G$33</definedName>
    <definedName name="_xlnm.Print_Area" localSheetId="5">Sensitivity!$A$1:$H$27</definedName>
    <definedName name="_xlnm.Print_Area" localSheetId="1">'Statutory P&amp;L'!$A$1:$G$41</definedName>
    <definedName name="_xlnm.Print_Area" localSheetId="4">'UL I-E'!$A$1:$C$23</definedName>
    <definedName name="_xlnm.Print_Area" localSheetId="3">'UL Trading'!$A$1:$C$27</definedName>
  </definedNames>
  <calcPr calcId="181029"/>
</workbook>
</file>

<file path=xl/calcChain.xml><?xml version="1.0" encoding="utf-8"?>
<calcChain xmlns="http://schemas.openxmlformats.org/spreadsheetml/2006/main">
  <c r="H14" i="6" l="1"/>
  <c r="H12" i="6"/>
  <c r="B20" i="5"/>
  <c r="C14" i="5"/>
  <c r="C20" i="5" s="1"/>
  <c r="B14" i="5"/>
  <c r="C24" i="4"/>
  <c r="B24" i="4"/>
  <c r="B20" i="4"/>
  <c r="B22" i="4" s="1"/>
  <c r="C16" i="4"/>
  <c r="C20" i="4" s="1"/>
  <c r="C22" i="4" s="1"/>
  <c r="B16" i="4"/>
  <c r="C23" i="3"/>
  <c r="C17" i="3"/>
  <c r="C22" i="3" s="1"/>
  <c r="B17" i="3"/>
  <c r="B20" i="3" s="1"/>
  <c r="G38" i="2"/>
  <c r="B38" i="2"/>
  <c r="G25" i="2"/>
  <c r="F25" i="2"/>
  <c r="E25" i="2"/>
  <c r="D25" i="2"/>
  <c r="C25" i="2"/>
  <c r="B25" i="2"/>
  <c r="G13" i="2"/>
  <c r="F13" i="2"/>
  <c r="F38" i="2" s="1"/>
  <c r="E13" i="2"/>
  <c r="E38" i="2" s="1"/>
  <c r="D13" i="2"/>
  <c r="D38" i="2" s="1"/>
  <c r="C13" i="2"/>
  <c r="C38" i="2" s="1"/>
  <c r="B13" i="2"/>
  <c r="F27" i="1"/>
  <c r="E27" i="1"/>
  <c r="D27" i="1"/>
  <c r="C27" i="1"/>
  <c r="B27" i="1"/>
  <c r="G23" i="1"/>
  <c r="G27" i="1" s="1"/>
  <c r="F23" i="1"/>
  <c r="E23" i="1"/>
  <c r="D23" i="1"/>
  <c r="C23" i="1"/>
  <c r="B23" i="1"/>
  <c r="G14" i="1"/>
  <c r="F14" i="1"/>
  <c r="E14" i="1"/>
  <c r="D14" i="1"/>
  <c r="C14" i="1"/>
  <c r="B14" i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000-000001000000}">
      <text>
        <r>
          <rPr>
            <sz val="10"/>
            <rFont val="Arial"/>
          </rPr>
          <t>reference:B8,B9,B10,B11,B12,B13
mrs:(B8,+,10.0000)  (B9,+,10.0000)  (B10,+,10.0000)  (B11,+,10.0000)  (B12,+,10.0000)  (B13,+,10.0000)  
Rotate:True</t>
        </r>
      </text>
    </comment>
    <comment ref="C14" authorId="0" shapeId="0" xr:uid="{00000000-0006-0000-0000-000002000000}">
      <text>
        <r>
          <rPr>
            <sz val="10"/>
            <rFont val="Arial"/>
          </rPr>
          <t>reference:C8,C9,C10,C11,C12,C13
mrs:(C8,+,10.0000)  (C9,+,10.0000)  (C10,+,10.0000)  (C11,+,10.0000)  (C12,+,10.0000)  (C13,+,10.0000)  
Rotate:True</t>
        </r>
      </text>
    </comment>
    <comment ref="D14" authorId="0" shapeId="0" xr:uid="{00000000-0006-0000-0000-000003000000}">
      <text>
        <r>
          <rPr>
            <sz val="10"/>
            <rFont val="Arial"/>
          </rPr>
          <t>reference:D8,D9,D10,D11,D12,D13
mrs:(D8,+,10.0000)  (D9,+,10.0000)  (D10,+,10.0000)  (D11,+,10.0000)  (D12,+,10.0000)  (D13,+,10.0000)  
Rotate:True</t>
        </r>
      </text>
    </comment>
    <comment ref="E14" authorId="0" shapeId="0" xr:uid="{00000000-0006-0000-0000-000004000000}">
      <text>
        <r>
          <rPr>
            <sz val="10"/>
            <rFont val="Arial"/>
          </rPr>
          <t>reference:E8,E9,E10,E11,E12,E13
mrs:(E8,+,10.0000)  (E9,+,10.0000)  (E10,+,10.0000)  (E11,+,10.0000)  (E12,+,10.0000)  (E13,+,10.0000)  
Rotate:True</t>
        </r>
      </text>
    </comment>
    <comment ref="F14" authorId="0" shapeId="0" xr:uid="{00000000-0006-0000-0000-000005000000}">
      <text>
        <r>
          <rPr>
            <sz val="10"/>
            <rFont val="Arial"/>
          </rPr>
          <t>reference:F8,F9,F10,F11,F12,F13
mrs:(F8,+,10.0000)  (F9,+,10.0000)  (F10,+,10.0000)  (F11,+,10.0000)  (F12,+,10.0000)  (F13,+,10.0000)  
Rotate:True</t>
        </r>
      </text>
    </comment>
    <comment ref="G14" authorId="0" shapeId="0" xr:uid="{00000000-0006-0000-0000-000006000000}">
      <text>
        <r>
          <rPr>
            <sz val="10"/>
            <rFont val="Arial"/>
          </rPr>
          <t>reference:G8,G9,G10,G11,G12,G13
mrs:(G8,+,10.0000)  (G9,+,10.0000)  (G10,+,10.0000)  (G11,+,10.0000)  (G12,+,10.0000)  (G13,+,10.0000)  
Rotate:True</t>
        </r>
      </text>
    </comment>
    <comment ref="B23" authorId="0" shapeId="0" xr:uid="{00000000-0006-0000-0000-000007000000}">
      <text>
        <r>
          <rPr>
            <sz val="10"/>
            <rFont val="Arial"/>
          </rPr>
          <t>reference:B17,B18,B19,B20,B21,B22
mrs:(B17,+,10.0000)  (B18,+,10.0000)  (B19,+,10.0000)  (B20,+,10.0000)  (B21,+,10.0000)  (B22,+,10.0000)  
Rotate:True</t>
        </r>
      </text>
    </comment>
    <comment ref="C23" authorId="0" shapeId="0" xr:uid="{00000000-0006-0000-0000-000008000000}">
      <text>
        <r>
          <rPr>
            <sz val="10"/>
            <rFont val="Arial"/>
          </rPr>
          <t>reference:C17,C18,C19,C20,C21,C22
mrs:(C17,+,10.0000)  (C18,+,10.0000)  (C19,+,10.0000)  (C20,+,10.0000)  (C21,+,10.0000)  (C22,+,10.0000)  
Rotate:True</t>
        </r>
      </text>
    </comment>
    <comment ref="D23" authorId="0" shapeId="0" xr:uid="{00000000-0006-0000-0000-000009000000}">
      <text>
        <r>
          <rPr>
            <sz val="10"/>
            <rFont val="Arial"/>
          </rPr>
          <t>reference:D17,D18,D19,D20,D21,D22
mrs:(D17,+,10.0000)  (D18,+,10.0000)  (D19,+,10.0000)  (D20,+,10.0000)  (D21,+,10.0000)  (D22,+,10.0000)  
Rotate:True</t>
        </r>
      </text>
    </comment>
    <comment ref="E23" authorId="0" shapeId="0" xr:uid="{00000000-0006-0000-0000-00000A000000}">
      <text>
        <r>
          <rPr>
            <sz val="10"/>
            <rFont val="Arial"/>
          </rPr>
          <t>reference:E17,E18,E19,E20,E21,E22
mrs:(E17,+,10.0000)  (E18,+,10.0000)  (E19,+,10.0000)  (E20,+,10.0000)  (E21,+,10.0000)  (E22,+,10.0000)  
Rotate:True</t>
        </r>
      </text>
    </comment>
    <comment ref="F23" authorId="0" shapeId="0" xr:uid="{00000000-0006-0000-0000-00000B000000}">
      <text>
        <r>
          <rPr>
            <sz val="10"/>
            <rFont val="Arial"/>
          </rPr>
          <t>reference:F17,F18,F19,F20,F21,F22
mrs:(F17,+,10.0000)  (F18,+,10.0000)  (F19,+,10.0000)  (F20,+,10.0000)  (F21,+,10.0000)  (F22,+,10.0000)  
Rotate:True</t>
        </r>
      </text>
    </comment>
    <comment ref="G23" authorId="0" shapeId="0" xr:uid="{00000000-0006-0000-0000-00000C000000}">
      <text>
        <r>
          <rPr>
            <sz val="10"/>
            <rFont val="Arial"/>
          </rPr>
          <t>reference:G17,G18,G19,G20,G21,G22
mrs:(G17,+,10.0000)  (G18,+,10.0000)  (G19,+,10.0000)  (G20,+,10.0000)  (G21,+,10.0000)  (G22,+,10.0000)  
Rotate:True</t>
        </r>
      </text>
    </comment>
    <comment ref="B27" authorId="0" shapeId="0" xr:uid="{00000000-0006-0000-0000-00000D000000}">
      <text>
        <r>
          <rPr>
            <sz val="10"/>
            <rFont val="Arial"/>
          </rPr>
          <t>reference:B23,B24,B25
mrs:(B23,+,10.0000)  (B24,+,10.0000)  (B25,+,10.0000)  
Rotate:True</t>
        </r>
      </text>
    </comment>
    <comment ref="C27" authorId="0" shapeId="0" xr:uid="{00000000-0006-0000-0000-00000E000000}">
      <text>
        <r>
          <rPr>
            <sz val="10"/>
            <rFont val="Arial"/>
          </rPr>
          <t>reference:C23,C24,C25
mrs:(C23,+,10.0000)  (C24,+,10.0000)  (C25,+,10.0000)  
Rotate:True</t>
        </r>
      </text>
    </comment>
    <comment ref="D27" authorId="0" shapeId="0" xr:uid="{00000000-0006-0000-0000-00000F000000}">
      <text>
        <r>
          <rPr>
            <sz val="10"/>
            <rFont val="Arial"/>
          </rPr>
          <t>reference:D23,D24,D25
mrs:(D23,+,10.0000)  (D24,+,10.0000)  (D25,+,10.0000)  
Rotate:True</t>
        </r>
      </text>
    </comment>
    <comment ref="E27" authorId="0" shapeId="0" xr:uid="{00000000-0006-0000-0000-000010000000}">
      <text>
        <r>
          <rPr>
            <sz val="10"/>
            <rFont val="Arial"/>
          </rPr>
          <t>reference:E23,E24,E25
mrs:(E23,+,10.0000)  (E24,+,10.0000)  (E25,+,10.0000)  
Rotate:True</t>
        </r>
      </text>
    </comment>
    <comment ref="F27" authorId="0" shapeId="0" xr:uid="{00000000-0006-0000-0000-000011000000}">
      <text>
        <r>
          <rPr>
            <sz val="10"/>
            <rFont val="Arial"/>
          </rPr>
          <t>reference:F23,F24,F25
mrs:(F23,+,10.0000)  (F24,+,10.0000)  (F25,+,10.0000)  
Rotate:True</t>
        </r>
      </text>
    </comment>
    <comment ref="G27" authorId="0" shapeId="0" xr:uid="{00000000-0006-0000-0000-000012000000}">
      <text>
        <r>
          <rPr>
            <sz val="10"/>
            <rFont val="Arial"/>
          </rPr>
          <t>reference:G23,G24,G25
mrs:(G23,+,10.0000)  (G24,+,10.0000)  (G25,+,10.0000)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3" authorId="0" shapeId="0" xr:uid="{00000000-0006-0000-0100-000001000000}">
      <text>
        <r>
          <rPr>
            <sz val="10"/>
            <rFont val="Arial"/>
          </rPr>
          <t>reference:B7,B8,B9,B10,B11
mrs:(B7,+,10.0000)  (B8,+,10.0000)  (B9,+,10.0000)  (B10,+,10.0000)  (B11,+,10.0000)  
Rotate:True</t>
        </r>
      </text>
    </comment>
    <comment ref="C13" authorId="0" shapeId="0" xr:uid="{00000000-0006-0000-0100-000002000000}">
      <text>
        <r>
          <rPr>
            <sz val="10"/>
            <rFont val="Arial"/>
          </rPr>
          <t>reference:C7,C8,C9,C10,C11
mrs:(C7,+,10.0000)  (C8,+,10.0000)  (C9,+,10.0000)  (C10,+,10.0000)  (C11,+,10.0000)  
Rotate:True</t>
        </r>
      </text>
    </comment>
    <comment ref="D13" authorId="0" shapeId="0" xr:uid="{00000000-0006-0000-0100-000003000000}">
      <text>
        <r>
          <rPr>
            <sz val="10"/>
            <rFont val="Arial"/>
          </rPr>
          <t>reference:D7,D8,D9,D10,D11
mrs:(D7,+,10.0000)  (D8,+,10.0000)  (D9,+,10.0000)  (D10,+,10.0000)  (D11,+,10.0000)  
Rotate:True</t>
        </r>
      </text>
    </comment>
    <comment ref="E13" authorId="0" shapeId="0" xr:uid="{00000000-0006-0000-0100-000004000000}">
      <text>
        <r>
          <rPr>
            <sz val="10"/>
            <rFont val="Arial"/>
          </rPr>
          <t>reference:E7,E8,E9,E10,E11
mrs:(E7,+,10.0000)  (E8,+,10.0000)  (E9,+,10.0000)  (E10,+,10.0000)  (E11,+,10.0000)  
Rotate:True</t>
        </r>
      </text>
    </comment>
    <comment ref="F13" authorId="0" shapeId="0" xr:uid="{00000000-0006-0000-0100-000005000000}">
      <text>
        <r>
          <rPr>
            <sz val="10"/>
            <rFont val="Arial"/>
          </rPr>
          <t>reference:F7,F8,F9,F10,F11
mrs:(F7,+,10.0000)  (F8,+,10.0000)  (F9,+,10.0000)  (F10,+,10.0000)  (F11,+,10.0000)  
Rotate:True</t>
        </r>
      </text>
    </comment>
    <comment ref="G13" authorId="0" shapeId="0" xr:uid="{00000000-0006-0000-0100-000006000000}">
      <text>
        <r>
          <rPr>
            <sz val="10"/>
            <rFont val="Arial"/>
          </rPr>
          <t>reference:G7,G8,G9,G10,G11
mrs:(G7,+,10.0000)  (G8,+,10.0000)  (G9,+,10.0000)  (G10,+,10.0000)  (G11,+,10.0000)  
Rotate:True</t>
        </r>
      </text>
    </comment>
    <comment ref="B25" authorId="0" shapeId="0" xr:uid="{00000000-0006-0000-0100-000007000000}">
      <text>
        <r>
          <rPr>
            <sz val="10"/>
            <rFont val="Arial"/>
          </rPr>
          <t>reference:B16,B17,B18,B19,B20,B21,B22,B23
mrs:(B16,+,10.0000)  (B17,+,10.0000)  (B18,+,10.0000)  (B19,+,10.0000)  (B20,+,10.0000)  (B21,+,10.0000)  (B22,+,10.0000)  (B23,+,10.0000)  
Rotate:True</t>
        </r>
      </text>
    </comment>
    <comment ref="C25" authorId="0" shapeId="0" xr:uid="{00000000-0006-0000-0100-000008000000}">
      <text>
        <r>
          <rPr>
            <sz val="10"/>
            <rFont val="Arial"/>
          </rPr>
          <t>reference:C16,C17,C18,C19,C20,C21,C22,C23
mrs:(C16,+,10.0000)  (C17,+,10.0000)  (C18,+,10.0000)  (C19,+,10.0000)  (C20,+,10.0000)  (C21,+,10.0000)  (C22,+,10.0000)  (C23,+,10.0000)  
Rotate:True</t>
        </r>
      </text>
    </comment>
    <comment ref="D25" authorId="0" shapeId="0" xr:uid="{00000000-0006-0000-0100-000009000000}">
      <text>
        <r>
          <rPr>
            <sz val="10"/>
            <rFont val="Arial"/>
          </rPr>
          <t>reference:D16,D17,D18,D19,D20,D21,D22,D23
mrs:(D16,+,10.0000)  (D17,+,10.0000)  (D18,+,10.0000)  (D19,+,10.0000)  (D20,+,10.0000)  (D21,+,10.0000)  (D22,+,10.0000)  (D23,+,10.0000)  
Rotate:True</t>
        </r>
      </text>
    </comment>
    <comment ref="E25" authorId="0" shapeId="0" xr:uid="{00000000-0006-0000-0100-00000A000000}">
      <text>
        <r>
          <rPr>
            <sz val="10"/>
            <rFont val="Arial"/>
          </rPr>
          <t>reference:E16,E17,E18,E19,E20,E21,E22,E23
mrs:(E16,+,10.0000)  (E17,+,10.0000)  (E18,+,10.0000)  (E19,+,10.0000)  (E20,+,10.0000)  (E21,+,10.0000)  (E22,+,10.0000)  (E23,+,10.0000)  
Rotate:True</t>
        </r>
      </text>
    </comment>
    <comment ref="F25" authorId="0" shapeId="0" xr:uid="{00000000-0006-0000-0100-00000B000000}">
      <text>
        <r>
          <rPr>
            <sz val="10"/>
            <rFont val="Arial"/>
          </rPr>
          <t>reference:F16,F17,F18,F19,F20,F21,F22,F23
mrs:(F16,+,10.0000)  (F17,+,10.0000)  (F18,+,10.0000)  (F19,+,10.0000)  (F20,+,10.0000)  (F21,+,10.0000)  (F22,+,10.0000)  (F23,+,10.0000)  
Rotate:True</t>
        </r>
      </text>
    </comment>
    <comment ref="G25" authorId="0" shapeId="0" xr:uid="{00000000-0006-0000-0100-00000C000000}">
      <text>
        <r>
          <rPr>
            <sz val="10"/>
            <rFont val="Arial"/>
          </rPr>
          <t>reference:G16,G17,G18,G19,G20,G21,G22,G23
mrs:(G16,+,10.0000)  (G17,+,10.0000)  (G18,+,10.0000)  (G19,+,10.0000)  (G20,+,10.0000)  (G21,+,10.0000)  (G22,+,10.0000)  (G23,+,10.0000)  
Rotate:True</t>
        </r>
      </text>
    </comment>
    <comment ref="B38" authorId="0" shapeId="0" xr:uid="{00000000-0006-0000-0100-00000D000000}">
      <text>
        <r>
          <rPr>
            <sz val="10"/>
            <rFont val="Arial"/>
          </rPr>
          <t>reference:B28,B29,B30,B31,B32,B33,B34,B35,B36,B13,B25
mrs:(B28,+,10.0000)  (B29,+,10.0000)  (B30,+,10.0000)  (B31,+,10.0000)  (B32,+,10.0000)  (B33,+,10.0000)  (B34,+,10.0000)  (B35,+,10.0000)  (B36,+,10.0000)  (B13,+,10.0000)  (B25,+,10.0000)  
Rotate:True</t>
        </r>
      </text>
    </comment>
    <comment ref="C38" authorId="0" shapeId="0" xr:uid="{00000000-0006-0000-0100-00000E000000}">
      <text>
        <r>
          <rPr>
            <sz val="10"/>
            <rFont val="Arial"/>
          </rPr>
          <t>reference:C28,C29,C30,C31,C32,C33,C34,C35,C36,C13,C25
mrs:(C28,+,10.0000)  (C29,+,10.0000)  (C30,+,10.0000)  (C31,+,10.0000)  (C32,+,10.0000)  (C33,+,10.0000)  (C34,+,10.0000)  (C35,+,10.0000)  (C36,+,10.0000)  (C13,+,10.0000)  (C25,+,10.0000)  
Rotate:True</t>
        </r>
      </text>
    </comment>
    <comment ref="D38" authorId="0" shapeId="0" xr:uid="{00000000-0006-0000-0100-00000F000000}">
      <text>
        <r>
          <rPr>
            <sz val="10"/>
            <rFont val="Arial"/>
          </rPr>
          <t>reference:D28,D29,D30,D31,D32,D33,D34,D35,D36,D13,D25
mrs:(D28,+,10.0000)  (D29,+,10.0000)  (D30,+,10.0000)  (D31,+,10.0000)  (D32,+,10.0000)  (D33,+,10.0000)  (D34,+,10.0000)  (D35,+,10.0000)  (D36,+,10.0000)  (D13,+,10.0000)  (D25,+,10.0000)  
Rotate:True</t>
        </r>
      </text>
    </comment>
    <comment ref="E38" authorId="0" shapeId="0" xr:uid="{00000000-0006-0000-0100-000010000000}">
      <text>
        <r>
          <rPr>
            <sz val="10"/>
            <rFont val="Arial"/>
          </rPr>
          <t>reference:E28,E29,E30,E31,E32,E33,E34,E35,E36,E13,E25
mrs:(E28,+,10.0000)  (E29,+,10.0000)  (E30,+,10.0000)  (E31,+,10.0000)  (E32,+,10.0000)  (E33,+,10.0000)  (E34,+,10.0000)  (E35,+,10.0000)  (E36,+,10.0000)  (E13,+,10.0000)  (E25,+,10.0000)  
Rotate:True</t>
        </r>
      </text>
    </comment>
    <comment ref="F38" authorId="0" shapeId="0" xr:uid="{00000000-0006-0000-0100-000011000000}">
      <text>
        <r>
          <rPr>
            <sz val="10"/>
            <rFont val="Arial"/>
          </rPr>
          <t>reference:F28,F29,F30,F31,F32,F33,F34,F35,F36,F13,F25
mrs:(F28,+,10.0000)  (F29,+,10.0000)  (F30,+,10.0000)  (F31,+,10.0000)  (F32,+,10.0000)  (F33,+,10.0000)  (F34,+,10.0000)  (F35,+,10.0000)  (F36,+,10.0000)  (F13,+,10.0000)  (F25,+,10.0000)  
Rotate:True</t>
        </r>
      </text>
    </comment>
    <comment ref="G38" authorId="0" shapeId="0" xr:uid="{00000000-0006-0000-0100-000012000000}">
      <text>
        <r>
          <rPr>
            <sz val="10"/>
            <rFont val="Arial"/>
          </rPr>
          <t>reference:G28,G29,G30,G31,G32,G33,G34,G35,G36,G13,G25
mrs:(G28,+,10.0000)  (G29,+,10.0000)  (G30,+,10.0000)  (G31,+,10.0000)  (G32,+,10.0000)  (G33,+,10.0000)  (G34,+,10.0000)  (G35,+,10.0000)  (G36,+,10.0000)  (G13,+,10.0000)  (G25,+,10.0000)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7" authorId="0" shapeId="0" xr:uid="{00000000-0006-0000-0200-000001000000}">
      <text>
        <r>
          <rPr>
            <sz val="10"/>
            <rFont val="Arial"/>
          </rPr>
          <t>reference:B11,B12,B13,B14,B15,B16
mrs:(B11,+,10.0000)  (B12,+,10.0000)  (B13,+,10.0000)  (B14,+,10.0000)  (B15,+,10.0000)  (B16,+,10.0000)  
Rotate:True</t>
        </r>
      </text>
    </comment>
    <comment ref="C17" authorId="0" shapeId="0" xr:uid="{00000000-0006-0000-0200-000002000000}">
      <text>
        <r>
          <rPr>
            <sz val="10"/>
            <rFont val="Arial"/>
          </rPr>
          <t>reference:C11,C12,C13,C14,C15,C16
mrs:(C11,+,10.0000)  (C12,+,10.0000)  (C13,+,10.0000)  (C14,+,10.0000)  (C15,+,10.0000)  (C16,+,10.0000)  
Rotate:True</t>
        </r>
      </text>
    </comment>
    <comment ref="B20" authorId="0" shapeId="0" xr:uid="{00000000-0006-0000-0200-000003000000}">
      <text>
        <r>
          <rPr>
            <sz val="10"/>
            <rFont val="Arial"/>
          </rPr>
          <t>reference:B18,B17
mrs:(B18,+,10.0000)  (B17,+,10.0000)  
Rotate:True</t>
        </r>
      </text>
    </comment>
    <comment ref="C20" authorId="0" shapeId="0" xr:uid="{00000000-0006-0000-0200-000004000000}">
      <text>
        <r>
          <rPr>
            <sz val="10"/>
            <rFont val="Arial"/>
          </rPr>
          <t>reference:C18,C17
mrs:(C18,+,10.0000)  (C17,+,10.0000)  
Rotate:True</t>
        </r>
      </text>
    </comment>
    <comment ref="C22" authorId="0" shapeId="0" xr:uid="{00000000-0006-0000-0200-000005000000}">
      <text>
        <r>
          <rPr>
            <sz val="10"/>
            <rFont val="Arial"/>
          </rPr>
          <t>reference:C17
mrs:(C17,+,9.7700)  
Rotate:True</t>
        </r>
      </text>
    </comment>
    <comment ref="C23" authorId="0" shapeId="0" xr:uid="{00000000-0006-0000-0200-000006000000}">
      <text>
        <r>
          <rPr>
            <sz val="10"/>
            <rFont val="Arial"/>
          </rPr>
          <t>reference:C11
mrs:(C11,+,9.7700)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6" authorId="0" shapeId="0" xr:uid="{00000000-0006-0000-0300-000001000000}">
      <text>
        <r>
          <rPr>
            <sz val="10"/>
            <rFont val="Arial"/>
          </rPr>
          <t>reference:B10,B11,B12,B13,B14
mrs:(B10,+,10.0000)  (B11,+,10.0000)  (B12,+,10.0000)  (B13,+,10.0000)  (B14,+,10.0000)  
Rotate:True</t>
        </r>
      </text>
    </comment>
    <comment ref="C16" authorId="0" shapeId="0" xr:uid="{00000000-0006-0000-0300-000002000000}">
      <text>
        <r>
          <rPr>
            <sz val="10"/>
            <rFont val="Arial"/>
          </rPr>
          <t>reference:C10,C11,C12,C13,C14
mrs:(C10,+,10.0000)  (C11,+,10.0000)  (C12,+,10.0000)  (C13,+,10.0000)  (C14,+,10.0000)  
Rotate:True</t>
        </r>
      </text>
    </comment>
    <comment ref="B20" authorId="0" shapeId="0" xr:uid="{00000000-0006-0000-0300-000003000000}">
      <text>
        <r>
          <rPr>
            <sz val="10"/>
            <rFont val="Arial"/>
          </rPr>
          <t>reference:B16,B17,B18
mrs:(B16,+,10.0000)  (B17,+,10.0000)  (B18,+,10.0000)  
Rotate:True</t>
        </r>
      </text>
    </comment>
    <comment ref="C20" authorId="0" shapeId="0" xr:uid="{00000000-0006-0000-0300-000004000000}">
      <text>
        <r>
          <rPr>
            <sz val="10"/>
            <rFont val="Arial"/>
          </rPr>
          <t>reference:C16,C17,C18
mrs:(C16,+,10.0000)  (C17,+,10.0000)  (C18,+,10.0000)  
Rotate:True</t>
        </r>
      </text>
    </comment>
    <comment ref="B22" authorId="0" shapeId="0" xr:uid="{00000000-0006-0000-0300-000005000000}">
      <text>
        <r>
          <rPr>
            <sz val="10"/>
            <rFont val="Arial"/>
          </rPr>
          <t>reference:B20,B21
mrs:(B20,+,10.0000)  (B21,+,10.0000)  
Rotate:True</t>
        </r>
      </text>
    </comment>
    <comment ref="C22" authorId="0" shapeId="0" xr:uid="{00000000-0006-0000-0300-000006000000}">
      <text>
        <r>
          <rPr>
            <sz val="10"/>
            <rFont val="Arial"/>
          </rPr>
          <t>reference:C20,C21
mrs:(C20,+,10.0000)  (C21,+,10.0000)  
Rotate:True</t>
        </r>
      </text>
    </comment>
    <comment ref="B24" authorId="0" shapeId="0" xr:uid="{00000000-0006-0000-0300-000007000000}">
      <text>
        <r>
          <rPr>
            <sz val="10"/>
            <rFont val="Arial"/>
          </rPr>
          <t>reference:B10,B8
mrs:
Rotate:True</t>
        </r>
      </text>
    </comment>
    <comment ref="C24" authorId="0" shapeId="0" xr:uid="{00000000-0006-0000-0300-000008000000}">
      <text>
        <r>
          <rPr>
            <sz val="10"/>
            <rFont val="Arial"/>
          </rPr>
          <t>reference:C10,C8
mrs: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400-000001000000}">
      <text>
        <r>
          <rPr>
            <sz val="10"/>
            <rFont val="Arial"/>
          </rPr>
          <t>reference:B9,B10,B11,B12
mrs:(B9,+,10.0000)  (B10,+,10.0000)  (B11,+,10.0000)  (B12,+,10.0000)  
Rotate:True</t>
        </r>
      </text>
    </comment>
    <comment ref="C14" authorId="0" shapeId="0" xr:uid="{00000000-0006-0000-0400-000002000000}">
      <text>
        <r>
          <rPr>
            <sz val="10"/>
            <rFont val="Arial"/>
          </rPr>
          <t>reference:C9,C10,C11,C12
mrs:(C9,+,10.0000)  (C10,+,10.0000)  (C11,+,10.0000)  (C12,+,10.0000)  
Rotate:True</t>
        </r>
      </text>
    </comment>
    <comment ref="B20" authorId="0" shapeId="0" xr:uid="{00000000-0006-0000-0400-000003000000}">
      <text>
        <r>
          <rPr>
            <sz val="10"/>
            <rFont val="Arial"/>
          </rPr>
          <t>reference:B14,B15,B16,B17,B18
mrs:(B14,+,10.0000)  (B15,+,10.0000)  (B16,+,10.0000)  (B17,+,10.0000)  (B18,+,10.0000)  
Rotate:True</t>
        </r>
      </text>
    </comment>
    <comment ref="C20" authorId="0" shapeId="0" xr:uid="{00000000-0006-0000-0400-000004000000}">
      <text>
        <r>
          <rPr>
            <sz val="10"/>
            <rFont val="Arial"/>
          </rPr>
          <t>reference:C14,C15,C16,C17,C18
mrs:(C14,+,10.0000)  (C15,+,10.0000)  (C16,+,10.0000)  (C17,+,10.0000)  (C18,+,10.0000)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12" authorId="0" shapeId="0" xr:uid="{00000000-0006-0000-0500-000001000000}">
      <text>
        <r>
          <rPr>
            <sz val="10"/>
            <rFont val="Arial"/>
          </rPr>
          <t>reference:D12,E12,F12,G12
mrs:(D12,+,10.0000)  (E12,+,10.0000)  (F12,+,10.0000)  (G12,+,10.0000)  
Rotate:True</t>
        </r>
      </text>
    </comment>
    <comment ref="H14" authorId="0" shapeId="0" xr:uid="{00000000-0006-0000-0500-000002000000}">
      <text>
        <r>
          <rPr>
            <sz val="10"/>
            <rFont val="Arial"/>
          </rPr>
          <t>reference:D14,E14,F14,G14
mrs:(D14,+,10.0000)  (E14,+,10.0000)  (F14,+,10.0000)  (G14,+,10.0000)  
Rotate:True</t>
        </r>
      </text>
    </comment>
  </commentList>
</comments>
</file>

<file path=xl/sharedStrings.xml><?xml version="1.0" encoding="utf-8"?>
<sst xmlns="http://schemas.openxmlformats.org/spreadsheetml/2006/main" count="223" uniqueCount="132">
  <si>
    <t>GROUP OVERVIEW</t>
  </si>
  <si>
    <t>Interim</t>
  </si>
  <si>
    <t>Pro</t>
  </si>
  <si>
    <t>Year-end</t>
  </si>
  <si>
    <t>report</t>
  </si>
  <si>
    <t>forma 1)</t>
  </si>
  <si>
    <t>SEK million</t>
  </si>
  <si>
    <t>Sept.</t>
  </si>
  <si>
    <t>Dec.</t>
  </si>
  <si>
    <t>Sales</t>
  </si>
  <si>
    <t>Unit linked assurance</t>
  </si>
  <si>
    <t xml:space="preserve">Mutual funds </t>
  </si>
  <si>
    <t>Life assurance</t>
  </si>
  <si>
    <t>Direct sales of funds</t>
  </si>
  <si>
    <t>Businesses</t>
  </si>
  <si>
    <t>Total sales</t>
  </si>
  <si>
    <t>Result summary</t>
  </si>
  <si>
    <t>Mutual funds</t>
  </si>
  <si>
    <t xml:space="preserve">Businesses </t>
  </si>
  <si>
    <t xml:space="preserve">Group expenses </t>
  </si>
  <si>
    <t>Result of operations</t>
  </si>
  <si>
    <t>Financial effects unit linked assurance</t>
  </si>
  <si>
    <t>Items affecting comparability</t>
  </si>
  <si>
    <t>-</t>
  </si>
  <si>
    <t xml:space="preserve">Operating result </t>
  </si>
  <si>
    <t xml:space="preserve">Assets under management,  SEK billion </t>
  </si>
  <si>
    <t>Funds under management, SEK billion</t>
  </si>
  <si>
    <t>1) As presented in the financial reports excluding American Skandia.</t>
  </si>
  <si>
    <t>suspicious:</t>
  </si>
  <si>
    <t>PROFIT AND LOSS ACCOUNT</t>
  </si>
  <si>
    <t>9 mos.</t>
  </si>
  <si>
    <t>12 mos.</t>
  </si>
  <si>
    <t>Technical account, property &amp; casualty</t>
  </si>
  <si>
    <t>Premiums earned, net of reinsurance</t>
  </si>
  <si>
    <t>Allocated investment return transferred from</t>
  </si>
  <si>
    <t xml:space="preserve">  the non-technical account</t>
  </si>
  <si>
    <t>Claims incurred, net of reinsurance</t>
  </si>
  <si>
    <t>Operating expenses</t>
  </si>
  <si>
    <t>Technical result, property &amp; casualty</t>
  </si>
  <si>
    <t>Technical account, life assurance business</t>
  </si>
  <si>
    <t>Premiums written, net of reinsurance</t>
  </si>
  <si>
    <t>Investment income, incl. unrealized changes in value</t>
  </si>
  <si>
    <t>Change in other technical provisions where the</t>
  </si>
  <si>
    <t xml:space="preserve">  investment risk is borne by the policyholders</t>
  </si>
  <si>
    <t>Change in CARVM offset</t>
  </si>
  <si>
    <t>Other technical provisions</t>
  </si>
  <si>
    <t>Technical result, life assurance business</t>
  </si>
  <si>
    <t>Non-technical account</t>
  </si>
  <si>
    <t xml:space="preserve">Investment income, incl. unrealized changes in value </t>
  </si>
  <si>
    <t>Financing costs</t>
  </si>
  <si>
    <t xml:space="preserve">Other operations </t>
  </si>
  <si>
    <t>Amortization of goodwill</t>
  </si>
  <si>
    <t>Structural costs</t>
  </si>
  <si>
    <t>Joint-group management expenses</t>
  </si>
  <si>
    <t>Share in result of If</t>
  </si>
  <si>
    <t>Pre-tax result</t>
  </si>
  <si>
    <t>KEY BALANCE SHEET ITEMS</t>
  </si>
  <si>
    <t>SEK billion</t>
  </si>
  <si>
    <t>30 Sept.</t>
  </si>
  <si>
    <t>Total assets</t>
  </si>
  <si>
    <t xml:space="preserve">   whereof deferred acquisition costs</t>
  </si>
  <si>
    <t>Net asset value</t>
  </si>
  <si>
    <t>Shareholders' equity</t>
  </si>
  <si>
    <t>Deferred taxes, net</t>
  </si>
  <si>
    <t>Surplus value of unit linked business</t>
  </si>
  <si>
    <t xml:space="preserve">  in force after deferred tax</t>
  </si>
  <si>
    <t>Other surplus values</t>
  </si>
  <si>
    <t>Subordinated loans</t>
  </si>
  <si>
    <t>Risk-bearing capital</t>
  </si>
  <si>
    <t>Net asset value per share before dilution, SEK</t>
  </si>
  <si>
    <t>Shareholders´ equity per share before dilution, SEK</t>
  </si>
  <si>
    <t>UNIT LINKED ASSURANCE</t>
  </si>
  <si>
    <t>TRADING ANALYSIS</t>
  </si>
  <si>
    <t>Total annualized new sales</t>
  </si>
  <si>
    <t>Present value of new business for the year</t>
  </si>
  <si>
    <t>Return on value of contracts in force</t>
  </si>
  <si>
    <t xml:space="preserve">  from previous years</t>
  </si>
  <si>
    <t>Outcome compared with operative assumptions</t>
  </si>
  <si>
    <t>Change in operative assumptions</t>
  </si>
  <si>
    <t>Value-added from operations</t>
  </si>
  <si>
    <t>Business start-ups and other overheads</t>
  </si>
  <si>
    <t>Result of operations, unit linked assurance</t>
  </si>
  <si>
    <t>Financial effects</t>
  </si>
  <si>
    <t>Operating result, unit linked assurance</t>
  </si>
  <si>
    <t>Profit margin, new sales</t>
  </si>
  <si>
    <t>INCOME AND EXPENSE ANALYSIS</t>
  </si>
  <si>
    <t>Gross contribution</t>
  </si>
  <si>
    <t>Acquisition costs</t>
  </si>
  <si>
    <t>Administrative expenses</t>
  </si>
  <si>
    <t>Change in deferred acquisition costs</t>
  </si>
  <si>
    <t>Technical result</t>
  </si>
  <si>
    <t>Investment income</t>
  </si>
  <si>
    <t>Change in surplus value of unit linked business in force</t>
  </si>
  <si>
    <t xml:space="preserve">Operating result, unit linked </t>
  </si>
  <si>
    <t>SENSITIVITY ANALYSIS</t>
  </si>
  <si>
    <t xml:space="preserve">Effect on operating result for unit linked assurance (before tax) of a </t>
  </si>
  <si>
    <t>one percentage point increase in interest-rate, growth and inflation assumptions</t>
  </si>
  <si>
    <t>Effect on operating result (before tax)</t>
  </si>
  <si>
    <t>Fund</t>
  </si>
  <si>
    <t>growth</t>
  </si>
  <si>
    <t>Inflation</t>
  </si>
  <si>
    <t>Exposure</t>
  </si>
  <si>
    <t>Discount</t>
  </si>
  <si>
    <t>assump-</t>
  </si>
  <si>
    <t xml:space="preserve">   Total</t>
  </si>
  <si>
    <t>VBIF 1)</t>
  </si>
  <si>
    <t>rate</t>
  </si>
  <si>
    <t>tions</t>
  </si>
  <si>
    <t>effect 2)</t>
  </si>
  <si>
    <t>Skandia interim report</t>
  </si>
  <si>
    <t>Skandia pro forma 3)</t>
  </si>
  <si>
    <t>One-time effect of a 1% increase/decrease in stock market</t>
  </si>
  <si>
    <t>+/- 166</t>
  </si>
  <si>
    <t>+/-   52</t>
  </si>
  <si>
    <t>1) Before deduction of taxes and deferred acquisition costs.</t>
  </si>
  <si>
    <t>2) Before equalization of financial effects.</t>
  </si>
  <si>
    <t>3) As presented in the financial reports excluding American Skandia.</t>
  </si>
  <si>
    <t>SUMMARY KEY RATIOS</t>
  </si>
  <si>
    <t>Operational return on net asset value, % 2)</t>
  </si>
  <si>
    <t>Profit margin, new sales, %</t>
  </si>
  <si>
    <t xml:space="preserve">One-time effect of a 1% </t>
  </si>
  <si>
    <t xml:space="preserve">   increase/decrease in stock market, MSEK</t>
  </si>
  <si>
    <t>+/- 52</t>
  </si>
  <si>
    <t>DAC before CARVM in relation to funds</t>
  </si>
  <si>
    <t xml:space="preserve">   under management, unit linked, %</t>
  </si>
  <si>
    <t xml:space="preserve">Per-share data </t>
  </si>
  <si>
    <t>Operating result per share before dilution, SEK</t>
  </si>
  <si>
    <t>Earnings per share before dilution, SEK</t>
  </si>
  <si>
    <t xml:space="preserve">Net asset value per share, SEK </t>
  </si>
  <si>
    <t xml:space="preserve">Shareholders' equity per share, SEK </t>
  </si>
  <si>
    <t xml:space="preserve">2) Result of operations for the last 12-month period in relation to average net asset value </t>
  </si>
  <si>
    <t xml:space="preserve">   adjusted for investments in associated companies.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</si>
</sst>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%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Courier New"/>
      <family val="3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49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vertAlign val="superscript"/>
      <sz val="8"/>
      <name val="Arial"/>
      <family val="2"/>
    </font>
    <font>
      <sz val="8"/>
      <name val="Courier New"/>
      <family val="3"/>
    </font>
    <font>
      <b/>
      <sz val="12"/>
      <name val="Arial"/>
      <family val="2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93">
    <xf numFmtId="0" fontId="0" fillId="0" borderId="0" xfId="0"/>
    <xf numFmtId="0" fontId="15" fillId="2" borderId="0" xfId="0" applyFont="1" applyFill="1"/>
    <xf numFmtId="0" fontId="6" fillId="2" borderId="0" xfId="0" applyFont="1" applyFill="1"/>
    <xf numFmtId="0" fontId="19" fillId="2" borderId="0" xfId="0" applyFont="1" applyFill="1"/>
    <xf numFmtId="0" fontId="5" fillId="2" borderId="0" xfId="0" applyFont="1" applyFill="1"/>
    <xf numFmtId="3" fontId="18" fillId="2" borderId="0" xfId="0" applyNumberFormat="1" applyFont="1" applyFill="1" applyAlignment="1">
      <alignment horizontal="left"/>
    </xf>
    <xf numFmtId="0" fontId="3" fillId="2" borderId="1" xfId="0" applyFont="1" applyFill="1" applyBorder="1"/>
    <xf numFmtId="3" fontId="6" fillId="2" borderId="0" xfId="0" applyNumberFormat="1" applyFont="1" applyFill="1"/>
    <xf numFmtId="3" fontId="4" fillId="2" borderId="0" xfId="0" applyNumberFormat="1" applyFont="1" applyFill="1"/>
    <xf numFmtId="0" fontId="7" fillId="2" borderId="0" xfId="0" applyFont="1" applyFill="1"/>
    <xf numFmtId="3" fontId="7" fillId="2" borderId="0" xfId="0" applyNumberFormat="1" applyFont="1" applyFill="1"/>
    <xf numFmtId="3" fontId="3" fillId="2" borderId="0" xfId="0" applyNumberFormat="1" applyFont="1" applyFill="1" applyAlignment="1">
      <alignment horizontal="right"/>
    </xf>
    <xf numFmtId="1" fontId="8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3" fontId="7" fillId="2" borderId="1" xfId="0" applyNumberFormat="1" applyFont="1" applyFill="1" applyBorder="1"/>
    <xf numFmtId="3" fontId="8" fillId="2" borderId="1" xfId="0" applyNumberFormat="1" applyFont="1" applyFill="1" applyBorder="1" applyAlignment="1">
      <alignment horizontal="right"/>
    </xf>
    <xf numFmtId="3" fontId="9" fillId="2" borderId="0" xfId="0" applyNumberFormat="1" applyFont="1" applyFill="1" applyAlignment="1">
      <alignment horizontal="left"/>
    </xf>
    <xf numFmtId="3" fontId="10" fillId="2" borderId="0" xfId="0" applyNumberFormat="1" applyFont="1" applyFill="1"/>
    <xf numFmtId="3" fontId="5" fillId="2" borderId="1" xfId="0" applyNumberFormat="1" applyFont="1" applyFill="1" applyBorder="1"/>
    <xf numFmtId="3" fontId="10" fillId="2" borderId="1" xfId="0" applyNumberFormat="1" applyFont="1" applyFill="1" applyBorder="1"/>
    <xf numFmtId="3" fontId="8" fillId="2" borderId="1" xfId="0" applyNumberFormat="1" applyFont="1" applyFill="1" applyBorder="1"/>
    <xf numFmtId="3" fontId="3" fillId="2" borderId="1" xfId="0" applyNumberFormat="1" applyFont="1" applyFill="1" applyBorder="1"/>
    <xf numFmtId="3" fontId="8" fillId="2" borderId="0" xfId="0" applyNumberFormat="1" applyFont="1" applyFill="1"/>
    <xf numFmtId="3" fontId="11" fillId="2" borderId="0" xfId="0" applyNumberFormat="1" applyFont="1" applyFill="1"/>
    <xf numFmtId="3" fontId="3" fillId="2" borderId="0" xfId="0" applyNumberFormat="1" applyFont="1" applyFill="1"/>
    <xf numFmtId="3" fontId="7" fillId="2" borderId="1" xfId="0" applyNumberFormat="1" applyFont="1" applyFill="1" applyBorder="1" applyAlignment="1">
      <alignment horizontal="right"/>
    </xf>
    <xf numFmtId="3" fontId="8" fillId="2" borderId="2" xfId="0" applyNumberFormat="1" applyFont="1" applyFill="1" applyBorder="1"/>
    <xf numFmtId="0" fontId="1" fillId="2" borderId="0" xfId="0" applyFont="1" applyFill="1"/>
    <xf numFmtId="3" fontId="5" fillId="2" borderId="0" xfId="0" applyNumberFormat="1" applyFont="1" applyFill="1" applyAlignment="1">
      <alignment horizontal="left"/>
    </xf>
    <xf numFmtId="3" fontId="14" fillId="2" borderId="0" xfId="0" applyNumberFormat="1" applyFont="1" applyFill="1"/>
    <xf numFmtId="3" fontId="1" fillId="2" borderId="0" xfId="0" applyNumberFormat="1" applyFont="1" applyFill="1"/>
    <xf numFmtId="0" fontId="0" fillId="2" borderId="0" xfId="0" applyFill="1"/>
    <xf numFmtId="3" fontId="12" fillId="2" borderId="0" xfId="0" applyNumberFormat="1" applyFont="1" applyFill="1"/>
    <xf numFmtId="3" fontId="13" fillId="2" borderId="0" xfId="0" applyNumberFormat="1" applyFont="1" applyFill="1"/>
    <xf numFmtId="0" fontId="0" fillId="2" borderId="0" xfId="0" applyFill="1" applyAlignment="1">
      <alignment wrapText="1"/>
    </xf>
    <xf numFmtId="3" fontId="5" fillId="2" borderId="0" xfId="0" applyNumberFormat="1" applyFont="1" applyFill="1"/>
    <xf numFmtId="0" fontId="4" fillId="2" borderId="0" xfId="0" applyFont="1" applyFill="1"/>
    <xf numFmtId="0" fontId="14" fillId="2" borderId="0" xfId="0" applyFont="1" applyFill="1"/>
    <xf numFmtId="3" fontId="3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13" fillId="2" borderId="0" xfId="0" applyNumberFormat="1" applyFont="1" applyFill="1" applyAlignment="1">
      <alignment horizontal="left"/>
    </xf>
    <xf numFmtId="0" fontId="2" fillId="2" borderId="0" xfId="0" applyFont="1" applyFill="1"/>
    <xf numFmtId="0" fontId="3" fillId="2" borderId="0" xfId="0" quotePrefix="1" applyFont="1" applyFill="1"/>
    <xf numFmtId="0" fontId="5" fillId="2" borderId="1" xfId="0" applyFont="1" applyFill="1" applyBorder="1"/>
    <xf numFmtId="0" fontId="13" fillId="2" borderId="0" xfId="0" applyFont="1" applyFill="1"/>
    <xf numFmtId="3" fontId="3" fillId="2" borderId="0" xfId="0" quotePrefix="1" applyNumberFormat="1" applyFont="1" applyFill="1"/>
    <xf numFmtId="4" fontId="5" fillId="2" borderId="0" xfId="0" applyNumberFormat="1" applyFont="1" applyFill="1"/>
    <xf numFmtId="3" fontId="0" fillId="2" borderId="0" xfId="0" applyNumberFormat="1" applyFill="1"/>
    <xf numFmtId="3" fontId="17" fillId="2" borderId="0" xfId="0" applyNumberFormat="1" applyFont="1" applyFill="1"/>
    <xf numFmtId="3" fontId="18" fillId="2" borderId="0" xfId="0" applyNumberFormat="1" applyFont="1" applyFill="1" applyAlignment="1">
      <alignment horizontal="right"/>
    </xf>
    <xf numFmtId="3" fontId="18" fillId="2" borderId="1" xfId="0" applyNumberFormat="1" applyFont="1" applyFill="1" applyBorder="1" applyAlignment="1">
      <alignment horizontal="right"/>
    </xf>
    <xf numFmtId="3" fontId="18" fillId="2" borderId="0" xfId="0" applyNumberFormat="1" applyFont="1" applyFill="1"/>
    <xf numFmtId="3" fontId="18" fillId="2" borderId="1" xfId="0" applyNumberFormat="1" applyFont="1" applyFill="1" applyBorder="1"/>
    <xf numFmtId="3" fontId="16" fillId="2" borderId="0" xfId="0" applyNumberFormat="1" applyFont="1" applyFill="1" applyAlignment="1">
      <alignment horizontal="right"/>
    </xf>
    <xf numFmtId="0" fontId="20" fillId="2" borderId="0" xfId="0" applyFont="1" applyFill="1"/>
    <xf numFmtId="0" fontId="21" fillId="2" borderId="0" xfId="0" applyFont="1" applyFill="1"/>
    <xf numFmtId="0" fontId="3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right"/>
    </xf>
    <xf numFmtId="9" fontId="7" fillId="2" borderId="0" xfId="0" applyNumberFormat="1" applyFont="1" applyFill="1"/>
    <xf numFmtId="3" fontId="3" fillId="2" borderId="1" xfId="0" quotePrefix="1" applyNumberFormat="1" applyFont="1" applyFill="1" applyBorder="1" applyAlignment="1">
      <alignment horizontal="right"/>
    </xf>
    <xf numFmtId="0" fontId="3" fillId="2" borderId="0" xfId="0" applyFont="1" applyFill="1"/>
    <xf numFmtId="3" fontId="3" fillId="2" borderId="2" xfId="0" quotePrefix="1" applyNumberFormat="1" applyFont="1" applyFill="1" applyBorder="1" applyAlignment="1">
      <alignment horizontal="right"/>
    </xf>
    <xf numFmtId="3" fontId="5" fillId="2" borderId="0" xfId="0" quotePrefix="1" applyNumberFormat="1" applyFont="1" applyFill="1" applyAlignment="1">
      <alignment horizontal="right"/>
    </xf>
    <xf numFmtId="3" fontId="3" fillId="2" borderId="0" xfId="0" quotePrefix="1" applyNumberFormat="1" applyFont="1" applyFill="1" applyAlignment="1">
      <alignment horizontal="right"/>
    </xf>
    <xf numFmtId="3" fontId="8" fillId="2" borderId="1" xfId="0" quotePrefix="1" applyNumberFormat="1" applyFont="1" applyFill="1" applyBorder="1" applyAlignment="1">
      <alignment horizontal="right"/>
    </xf>
    <xf numFmtId="3" fontId="8" fillId="2" borderId="0" xfId="0" applyNumberFormat="1" applyFont="1" applyFill="1" applyAlignment="1">
      <alignment horizontal="right"/>
    </xf>
    <xf numFmtId="0" fontId="5" fillId="2" borderId="0" xfId="0" quotePrefix="1" applyFont="1" applyFill="1" applyAlignment="1">
      <alignment horizontal="right"/>
    </xf>
    <xf numFmtId="0" fontId="5" fillId="2" borderId="2" xfId="0" applyFont="1" applyFill="1" applyBorder="1"/>
    <xf numFmtId="2" fontId="5" fillId="2" borderId="0" xfId="0" applyNumberFormat="1" applyFont="1" applyFill="1"/>
    <xf numFmtId="2" fontId="5" fillId="2" borderId="1" xfId="0" applyNumberFormat="1" applyFont="1" applyFill="1" applyBorder="1"/>
    <xf numFmtId="3" fontId="3" fillId="3" borderId="1" xfId="0" applyNumberFormat="1" applyFont="1" applyFill="1" applyBorder="1"/>
    <xf numFmtId="3" fontId="8" fillId="3" borderId="1" xfId="0" applyNumberFormat="1" applyFont="1" applyFill="1" applyBorder="1"/>
    <xf numFmtId="3" fontId="3" fillId="4" borderId="0" xfId="0" applyNumberFormat="1" applyFont="1" applyFill="1"/>
    <xf numFmtId="3" fontId="8" fillId="5" borderId="1" xfId="0" applyNumberFormat="1" applyFont="1" applyFill="1" applyBorder="1"/>
    <xf numFmtId="3" fontId="8" fillId="5" borderId="0" xfId="0" applyNumberFormat="1" applyFont="1" applyFill="1"/>
    <xf numFmtId="3" fontId="3" fillId="3" borderId="0" xfId="0" applyNumberFormat="1" applyFont="1" applyFill="1"/>
    <xf numFmtId="3" fontId="3" fillId="5" borderId="0" xfId="0" applyNumberFormat="1" applyFont="1" applyFill="1"/>
    <xf numFmtId="176" fontId="5" fillId="2" borderId="0" xfId="0" applyNumberFormat="1" applyFont="1" applyFill="1"/>
    <xf numFmtId="176" fontId="5" fillId="2" borderId="1" xfId="0" applyNumberFormat="1" applyFont="1" applyFill="1" applyBorder="1"/>
    <xf numFmtId="176" fontId="3" fillId="3" borderId="0" xfId="0" applyNumberFormat="1" applyFont="1" applyFill="1"/>
    <xf numFmtId="176" fontId="3" fillId="4" borderId="1" xfId="0" applyNumberFormat="1" applyFont="1" applyFill="1" applyBorder="1"/>
    <xf numFmtId="4" fontId="5" fillId="5" borderId="0" xfId="0" applyNumberFormat="1" applyFont="1" applyFill="1"/>
    <xf numFmtId="2" fontId="5" fillId="6" borderId="0" xfId="0" applyNumberFormat="1" applyFont="1" applyFill="1"/>
    <xf numFmtId="3" fontId="16" fillId="3" borderId="0" xfId="0" applyNumberFormat="1" applyFont="1" applyFill="1"/>
    <xf numFmtId="3" fontId="16" fillId="4" borderId="0" xfId="0" applyNumberFormat="1" applyFont="1" applyFill="1"/>
    <xf numFmtId="3" fontId="16" fillId="5" borderId="0" xfId="0" applyNumberFormat="1" applyFont="1" applyFill="1"/>
    <xf numFmtId="177" fontId="16" fillId="6" borderId="1" xfId="0" quotePrefix="1" applyNumberFormat="1" applyFont="1" applyFill="1" applyBorder="1" applyAlignment="1">
      <alignment horizontal="right"/>
    </xf>
    <xf numFmtId="177" fontId="16" fillId="2" borderId="0" xfId="0" quotePrefix="1" applyNumberFormat="1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3" fontId="16" fillId="4" borderId="1" xfId="0" applyNumberFormat="1" applyFont="1" applyFill="1" applyBorder="1" applyAlignment="1">
      <alignment horizontal="right"/>
    </xf>
    <xf numFmtId="3" fontId="5" fillId="3" borderId="0" xfId="0" applyNumberFormat="1" applyFont="1" applyFill="1"/>
    <xf numFmtId="177" fontId="5" fillId="2" borderId="0" xfId="1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7"/>
  <sheetViews>
    <sheetView tabSelected="1" workbookViewId="0"/>
  </sheetViews>
  <sheetFormatPr defaultRowHeight="12.75" customHeight="1" x14ac:dyDescent="0.25"/>
  <cols>
    <col min="1" max="1" width="30" style="8" customWidth="1"/>
    <col min="2" max="2" width="9.7109375" style="35" customWidth="1"/>
    <col min="3" max="3" width="9.7109375" style="8" customWidth="1"/>
    <col min="4" max="4" width="9.140625" style="8" customWidth="1"/>
    <col min="5" max="5" width="9.7109375" style="8" customWidth="1"/>
    <col min="6" max="6" width="8.5703125" style="8" customWidth="1"/>
    <col min="7" max="7" width="9.7109375" style="36" customWidth="1"/>
    <col min="8" max="8" width="9.140625" style="8" customWidth="1"/>
    <col min="9" max="16384" width="9.140625" style="8"/>
  </cols>
  <sheetData>
    <row r="1" spans="1:7" ht="14.1" customHeight="1" x14ac:dyDescent="0.25">
      <c r="A1" s="7" t="s">
        <v>0</v>
      </c>
      <c r="B1" s="24"/>
      <c r="E1" s="10"/>
      <c r="F1" s="10"/>
      <c r="G1" s="9"/>
    </row>
    <row r="2" spans="1:7" ht="14.1" customHeight="1" x14ac:dyDescent="0.25">
      <c r="A2" s="7"/>
      <c r="B2" s="24"/>
      <c r="E2" s="10"/>
      <c r="F2" s="10"/>
      <c r="G2" s="9"/>
    </row>
    <row r="3" spans="1:7" ht="12" customHeight="1" x14ac:dyDescent="0.25">
      <c r="B3" s="11" t="s">
        <v>1</v>
      </c>
      <c r="C3" s="11" t="s">
        <v>2</v>
      </c>
      <c r="D3" s="11" t="s">
        <v>1</v>
      </c>
      <c r="E3" s="11" t="s">
        <v>2</v>
      </c>
      <c r="F3" s="11" t="s">
        <v>3</v>
      </c>
      <c r="G3" s="11" t="s">
        <v>2</v>
      </c>
    </row>
    <row r="4" spans="1:7" ht="12" customHeight="1" x14ac:dyDescent="0.25">
      <c r="A4" s="10"/>
      <c r="B4" s="11" t="s">
        <v>4</v>
      </c>
      <c r="C4" s="12" t="s">
        <v>5</v>
      </c>
      <c r="D4" s="11" t="s">
        <v>4</v>
      </c>
      <c r="E4" s="12" t="s">
        <v>5</v>
      </c>
      <c r="F4" s="11" t="s">
        <v>4</v>
      </c>
      <c r="G4" s="12" t="s">
        <v>5</v>
      </c>
    </row>
    <row r="5" spans="1:7" ht="12" customHeight="1" x14ac:dyDescent="0.25">
      <c r="A5" s="10"/>
      <c r="B5" s="13">
        <v>2002</v>
      </c>
      <c r="C5" s="12">
        <v>2002</v>
      </c>
      <c r="D5" s="13">
        <v>2001</v>
      </c>
      <c r="E5" s="12">
        <v>2001</v>
      </c>
      <c r="F5" s="13">
        <v>2001</v>
      </c>
      <c r="G5" s="12">
        <v>2001</v>
      </c>
    </row>
    <row r="6" spans="1:7" ht="12" customHeight="1" x14ac:dyDescent="0.25">
      <c r="A6" s="14" t="s">
        <v>6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8</v>
      </c>
      <c r="G6" s="15" t="s">
        <v>8</v>
      </c>
    </row>
    <row r="7" spans="1:7" ht="15.75" customHeight="1" x14ac:dyDescent="0.25">
      <c r="A7" s="22" t="s">
        <v>9</v>
      </c>
      <c r="B7" s="24"/>
      <c r="C7" s="16"/>
      <c r="D7" s="16"/>
      <c r="E7" s="10"/>
      <c r="F7" s="10"/>
      <c r="G7" s="9"/>
    </row>
    <row r="8" spans="1:7" ht="13.5" customHeight="1" x14ac:dyDescent="0.25">
      <c r="A8" s="10" t="s">
        <v>10</v>
      </c>
      <c r="B8" s="35">
        <v>67448</v>
      </c>
      <c r="C8" s="17">
        <v>40576</v>
      </c>
      <c r="D8" s="17">
        <v>71794</v>
      </c>
      <c r="E8" s="17">
        <v>40746</v>
      </c>
      <c r="F8" s="17">
        <v>93502</v>
      </c>
      <c r="G8" s="17">
        <v>53494</v>
      </c>
    </row>
    <row r="9" spans="1:7" ht="13.5" customHeight="1" x14ac:dyDescent="0.25">
      <c r="A9" s="10" t="s">
        <v>11</v>
      </c>
      <c r="B9" s="35">
        <v>21672</v>
      </c>
      <c r="C9" s="17">
        <v>13213</v>
      </c>
      <c r="D9" s="17">
        <v>27856</v>
      </c>
      <c r="E9" s="17">
        <v>10580</v>
      </c>
      <c r="F9" s="17">
        <v>34831</v>
      </c>
      <c r="G9" s="17">
        <v>14012</v>
      </c>
    </row>
    <row r="10" spans="1:7" ht="13.5" customHeight="1" x14ac:dyDescent="0.25">
      <c r="A10" s="10" t="s">
        <v>12</v>
      </c>
      <c r="B10" s="35">
        <v>928</v>
      </c>
      <c r="C10" s="17">
        <v>928</v>
      </c>
      <c r="D10" s="17">
        <v>895</v>
      </c>
      <c r="E10" s="17">
        <v>895</v>
      </c>
      <c r="F10" s="17">
        <v>1276</v>
      </c>
      <c r="G10" s="17">
        <v>1276</v>
      </c>
    </row>
    <row r="11" spans="1:7" ht="13.5" customHeight="1" x14ac:dyDescent="0.25">
      <c r="A11" s="10" t="s">
        <v>13</v>
      </c>
      <c r="B11" s="35">
        <v>1919</v>
      </c>
      <c r="C11" s="17">
        <v>1919</v>
      </c>
      <c r="D11" s="17">
        <v>3203</v>
      </c>
      <c r="E11" s="17">
        <v>3203</v>
      </c>
      <c r="F11" s="17">
        <v>3781</v>
      </c>
      <c r="G11" s="17">
        <v>3781</v>
      </c>
    </row>
    <row r="12" spans="1:7" ht="13.5" customHeight="1" x14ac:dyDescent="0.25">
      <c r="A12" s="10" t="s">
        <v>14</v>
      </c>
      <c r="B12" s="18">
        <v>339</v>
      </c>
      <c r="C12" s="19">
        <v>339</v>
      </c>
      <c r="D12" s="19">
        <v>308</v>
      </c>
      <c r="E12" s="19">
        <v>308</v>
      </c>
      <c r="F12" s="19">
        <v>414</v>
      </c>
      <c r="G12" s="19">
        <v>414</v>
      </c>
    </row>
    <row r="13" spans="1:7" ht="3.75" customHeight="1" x14ac:dyDescent="0.25">
      <c r="A13" s="10"/>
      <c r="C13" s="10"/>
      <c r="D13" s="10"/>
      <c r="E13" s="10"/>
      <c r="F13" s="10"/>
      <c r="G13" s="10"/>
    </row>
    <row r="14" spans="1:7" ht="13.5" customHeight="1" x14ac:dyDescent="0.25">
      <c r="A14" s="20" t="s">
        <v>15</v>
      </c>
      <c r="B14" s="71">
        <f t="shared" ref="B14:G14" si="0">SUM(B8:B13)</f>
        <v>92306</v>
      </c>
      <c r="C14" s="72">
        <f t="shared" si="0"/>
        <v>56975</v>
      </c>
      <c r="D14" s="72">
        <f t="shared" si="0"/>
        <v>104056</v>
      </c>
      <c r="E14" s="72">
        <f t="shared" si="0"/>
        <v>55732</v>
      </c>
      <c r="F14" s="72">
        <f t="shared" si="0"/>
        <v>133804</v>
      </c>
      <c r="G14" s="72">
        <f t="shared" si="0"/>
        <v>72977</v>
      </c>
    </row>
    <row r="15" spans="1:7" ht="10.5" customHeight="1" x14ac:dyDescent="0.25">
      <c r="A15" s="22"/>
      <c r="B15" s="24"/>
      <c r="C15" s="22"/>
      <c r="D15" s="22"/>
      <c r="E15" s="22"/>
      <c r="F15" s="22"/>
      <c r="G15" s="22"/>
    </row>
    <row r="16" spans="1:7" ht="13.5" customHeight="1" x14ac:dyDescent="0.25">
      <c r="A16" s="22" t="s">
        <v>16</v>
      </c>
      <c r="B16" s="24"/>
      <c r="C16" s="23"/>
      <c r="D16" s="23"/>
      <c r="E16" s="10"/>
      <c r="F16" s="10"/>
      <c r="G16" s="9"/>
    </row>
    <row r="17" spans="1:7" ht="13.5" customHeight="1" x14ac:dyDescent="0.25">
      <c r="A17" s="10" t="s">
        <v>10</v>
      </c>
      <c r="B17" s="35">
        <v>2042</v>
      </c>
      <c r="C17" s="10">
        <v>2233</v>
      </c>
      <c r="D17" s="10">
        <v>2962</v>
      </c>
      <c r="E17" s="10">
        <v>2258</v>
      </c>
      <c r="F17" s="10">
        <v>4341</v>
      </c>
      <c r="G17" s="10">
        <v>3397</v>
      </c>
    </row>
    <row r="18" spans="1:7" ht="13.5" customHeight="1" x14ac:dyDescent="0.25">
      <c r="A18" s="10" t="s">
        <v>17</v>
      </c>
      <c r="B18" s="35">
        <v>-236</v>
      </c>
      <c r="C18" s="10">
        <v>-200</v>
      </c>
      <c r="D18" s="10">
        <v>-10</v>
      </c>
      <c r="E18" s="10">
        <v>-73</v>
      </c>
      <c r="F18" s="10">
        <v>-28</v>
      </c>
      <c r="G18" s="10">
        <v>-105</v>
      </c>
    </row>
    <row r="19" spans="1:7" ht="13.5" customHeight="1" x14ac:dyDescent="0.25">
      <c r="A19" s="10" t="s">
        <v>12</v>
      </c>
      <c r="B19" s="35">
        <v>114</v>
      </c>
      <c r="C19" s="10">
        <v>114</v>
      </c>
      <c r="D19" s="10">
        <v>86</v>
      </c>
      <c r="E19" s="10">
        <v>86</v>
      </c>
      <c r="F19" s="10">
        <v>111</v>
      </c>
      <c r="G19" s="10">
        <v>111</v>
      </c>
    </row>
    <row r="20" spans="1:7" ht="13.5" customHeight="1" x14ac:dyDescent="0.25">
      <c r="A20" s="10" t="s">
        <v>18</v>
      </c>
      <c r="B20" s="35">
        <v>-141</v>
      </c>
      <c r="C20" s="10">
        <v>-141</v>
      </c>
      <c r="D20" s="10">
        <v>44</v>
      </c>
      <c r="E20" s="10">
        <v>44</v>
      </c>
      <c r="F20" s="10">
        <v>41</v>
      </c>
      <c r="G20" s="10">
        <v>41</v>
      </c>
    </row>
    <row r="21" spans="1:7" ht="13.5" customHeight="1" x14ac:dyDescent="0.25">
      <c r="A21" s="10" t="s">
        <v>19</v>
      </c>
      <c r="B21" s="18">
        <v>-390</v>
      </c>
      <c r="C21" s="14">
        <v>-390</v>
      </c>
      <c r="D21" s="14">
        <v>-336</v>
      </c>
      <c r="E21" s="14">
        <v>-336</v>
      </c>
      <c r="F21" s="14">
        <v>-469</v>
      </c>
      <c r="G21" s="14">
        <v>-469</v>
      </c>
    </row>
    <row r="22" spans="1:7" ht="3.75" customHeight="1" x14ac:dyDescent="0.25">
      <c r="A22" s="10"/>
      <c r="C22" s="10"/>
      <c r="D22" s="10"/>
      <c r="E22" s="10"/>
      <c r="F22" s="10"/>
      <c r="G22" s="10"/>
    </row>
    <row r="23" spans="1:7" ht="13.5" customHeight="1" x14ac:dyDescent="0.25">
      <c r="A23" s="22" t="s">
        <v>20</v>
      </c>
      <c r="B23" s="73">
        <f t="shared" ref="B23:G23" si="1">SUM(B17:B22)</f>
        <v>1389</v>
      </c>
      <c r="C23" s="73">
        <f t="shared" si="1"/>
        <v>1616</v>
      </c>
      <c r="D23" s="73">
        <f t="shared" si="1"/>
        <v>2746</v>
      </c>
      <c r="E23" s="73">
        <f t="shared" si="1"/>
        <v>1979</v>
      </c>
      <c r="F23" s="73">
        <f t="shared" si="1"/>
        <v>3996</v>
      </c>
      <c r="G23" s="73">
        <f t="shared" si="1"/>
        <v>2975</v>
      </c>
    </row>
    <row r="24" spans="1:7" ht="13.5" customHeight="1" x14ac:dyDescent="0.25">
      <c r="A24" s="10" t="s">
        <v>21</v>
      </c>
      <c r="B24" s="35">
        <v>-5714</v>
      </c>
      <c r="C24" s="10">
        <v>-1811</v>
      </c>
      <c r="D24" s="10">
        <v>-7432</v>
      </c>
      <c r="E24" s="10">
        <v>-1182</v>
      </c>
      <c r="F24" s="17">
        <v>-5085</v>
      </c>
      <c r="G24" s="10">
        <v>-525</v>
      </c>
    </row>
    <row r="25" spans="1:7" ht="13.5" customHeight="1" x14ac:dyDescent="0.25">
      <c r="A25" s="10" t="s">
        <v>22</v>
      </c>
      <c r="B25" s="18">
        <v>2016</v>
      </c>
      <c r="C25" s="14">
        <v>2016</v>
      </c>
      <c r="D25" s="25" t="s">
        <v>23</v>
      </c>
      <c r="E25" s="25" t="s">
        <v>23</v>
      </c>
      <c r="F25" s="25" t="s">
        <v>23</v>
      </c>
      <c r="G25" s="25" t="s">
        <v>23</v>
      </c>
    </row>
    <row r="26" spans="1:7" ht="5.25" customHeight="1" x14ac:dyDescent="0.25">
      <c r="A26" s="10"/>
      <c r="C26" s="10"/>
      <c r="D26" s="10"/>
      <c r="E26" s="10"/>
      <c r="F26" s="10"/>
      <c r="G26" s="10"/>
    </row>
    <row r="27" spans="1:7" ht="13.5" customHeight="1" x14ac:dyDescent="0.25">
      <c r="A27" s="20" t="s">
        <v>24</v>
      </c>
      <c r="B27" s="74">
        <f t="shared" ref="B27:G27" si="2">SUM(B23:B25)</f>
        <v>-2309</v>
      </c>
      <c r="C27" s="75">
        <f t="shared" si="2"/>
        <v>1821</v>
      </c>
      <c r="D27" s="75">
        <f t="shared" si="2"/>
        <v>-4686</v>
      </c>
      <c r="E27" s="75">
        <f t="shared" si="2"/>
        <v>797</v>
      </c>
      <c r="F27" s="75">
        <f t="shared" si="2"/>
        <v>-1089</v>
      </c>
      <c r="G27" s="75">
        <f t="shared" si="2"/>
        <v>2450</v>
      </c>
    </row>
    <row r="28" spans="1:7" ht="9.75" customHeight="1" x14ac:dyDescent="0.25">
      <c r="A28" s="22"/>
      <c r="B28" s="24"/>
      <c r="C28" s="26"/>
      <c r="D28" s="26"/>
      <c r="E28" s="26"/>
      <c r="F28" s="26"/>
      <c r="G28" s="26"/>
    </row>
    <row r="29" spans="1:7" ht="13.5" customHeight="1" x14ac:dyDescent="0.25">
      <c r="A29" s="10" t="s">
        <v>25</v>
      </c>
      <c r="B29" s="35">
        <v>780</v>
      </c>
      <c r="C29" s="17">
        <v>536</v>
      </c>
      <c r="D29" s="17">
        <v>939</v>
      </c>
      <c r="E29" s="17">
        <v>625</v>
      </c>
      <c r="F29" s="17">
        <v>953</v>
      </c>
      <c r="G29" s="17">
        <v>614</v>
      </c>
    </row>
    <row r="30" spans="1:7" ht="13.5" customHeight="1" x14ac:dyDescent="0.25">
      <c r="A30" s="10" t="s">
        <v>26</v>
      </c>
      <c r="B30" s="35">
        <v>488</v>
      </c>
      <c r="C30" s="17">
        <v>251</v>
      </c>
      <c r="D30" s="17">
        <v>571</v>
      </c>
      <c r="E30" s="17">
        <v>262</v>
      </c>
      <c r="F30" s="17">
        <v>623</v>
      </c>
      <c r="G30" s="17">
        <v>290</v>
      </c>
    </row>
    <row r="31" spans="1:7" ht="13.5" customHeight="1" x14ac:dyDescent="0.25">
      <c r="A31" s="32"/>
      <c r="B31" s="33"/>
      <c r="G31" s="27"/>
    </row>
    <row r="32" spans="1:7" ht="13.5" customHeight="1" x14ac:dyDescent="0.25">
      <c r="A32" s="32"/>
      <c r="B32" s="33"/>
      <c r="G32" s="27"/>
    </row>
    <row r="33" spans="1:7" ht="12.75" customHeight="1" x14ac:dyDescent="0.25">
      <c r="A33" s="32" t="s">
        <v>27</v>
      </c>
      <c r="B33" s="33"/>
      <c r="G33" s="27"/>
    </row>
    <row r="34" spans="1:7" ht="13.5" customHeight="1" x14ac:dyDescent="0.25">
      <c r="A34" s="35"/>
      <c r="G34" s="27"/>
    </row>
    <row r="35" spans="1:7" s="29" customFormat="1" ht="13.5" customHeight="1" x14ac:dyDescent="0.2">
      <c r="A35" s="28"/>
      <c r="B35" s="28"/>
      <c r="G35" s="9"/>
    </row>
    <row r="36" spans="1:7" s="29" customFormat="1" ht="13.5" customHeight="1" x14ac:dyDescent="0.2">
      <c r="A36" s="28"/>
      <c r="B36" s="28"/>
      <c r="G36" s="9"/>
    </row>
    <row r="37" spans="1:7" ht="13.5" customHeight="1" x14ac:dyDescent="0.25">
      <c r="A37" s="28"/>
      <c r="B37" s="28"/>
      <c r="C37" s="30"/>
      <c r="D37" s="30"/>
      <c r="E37" s="30"/>
      <c r="F37" s="30"/>
      <c r="G37" s="27"/>
    </row>
    <row r="38" spans="1:7" ht="13.5" customHeight="1" x14ac:dyDescent="0.25">
      <c r="A38" s="32"/>
      <c r="B38" s="33"/>
      <c r="C38" s="30"/>
      <c r="D38" s="30"/>
      <c r="E38" s="30"/>
      <c r="F38" s="30"/>
      <c r="G38" s="27"/>
    </row>
    <row r="39" spans="1:7" ht="14.25" customHeight="1" x14ac:dyDescent="0.25">
      <c r="A39" s="32"/>
      <c r="B39" s="33"/>
      <c r="C39" s="31"/>
      <c r="D39" s="31"/>
      <c r="E39" s="31"/>
      <c r="F39" s="31"/>
      <c r="G39" s="31"/>
    </row>
    <row r="40" spans="1:7" ht="12.75" customHeight="1" x14ac:dyDescent="0.25">
      <c r="A40" s="32"/>
      <c r="B40" s="33"/>
      <c r="C40" s="34"/>
      <c r="D40" s="34"/>
      <c r="E40" s="34"/>
      <c r="F40" s="34"/>
      <c r="G40" s="34"/>
    </row>
    <row r="41" spans="1:7" ht="14.25" customHeight="1" x14ac:dyDescent="0.25">
      <c r="A41" s="35"/>
      <c r="C41" s="30"/>
      <c r="D41" s="30"/>
    </row>
    <row r="42" spans="1:7" ht="12.75" customHeight="1" x14ac:dyDescent="0.25">
      <c r="A42" s="10"/>
      <c r="C42" s="30"/>
      <c r="D42" s="30"/>
    </row>
    <row r="43" spans="1:7" s="29" customFormat="1" ht="12.75" customHeight="1" x14ac:dyDescent="0.2">
      <c r="A43" s="33"/>
      <c r="B43" s="33"/>
      <c r="C43" s="10"/>
      <c r="D43" s="10"/>
      <c r="G43" s="37"/>
    </row>
    <row r="44" spans="1:7" s="35" customFormat="1" ht="12.75" customHeight="1" x14ac:dyDescent="0.2">
      <c r="G44" s="4"/>
    </row>
    <row r="45" spans="1:7" s="29" customFormat="1" ht="12.75" customHeight="1" x14ac:dyDescent="0.2">
      <c r="B45" s="35"/>
      <c r="G45" s="37"/>
    </row>
    <row r="46" spans="1:7" s="29" customFormat="1" ht="12.75" customHeight="1" x14ac:dyDescent="0.2">
      <c r="B46" s="35"/>
      <c r="G46" s="37"/>
    </row>
    <row r="47" spans="1:7" ht="13.5" x14ac:dyDescent="0.25">
      <c r="A47" t="s">
        <v>28</v>
      </c>
    </row>
  </sheetData>
  <phoneticPr fontId="22" type="noConversion"/>
  <pageMargins left="0.75" right="0.75" top="1" bottom="1" header="0.5" footer="0.5"/>
  <pageSetup paperSize="9" orientation="portrait" horizont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4"/>
  <sheetViews>
    <sheetView workbookViewId="0"/>
  </sheetViews>
  <sheetFormatPr defaultRowHeight="11.25" x14ac:dyDescent="0.2"/>
  <cols>
    <col min="1" max="1" width="37.28515625" style="4" customWidth="1"/>
    <col min="2" max="7" width="8" style="4" customWidth="1"/>
    <col min="8" max="8" width="9.140625" style="4" customWidth="1"/>
    <col min="9" max="16384" width="9.140625" style="4"/>
  </cols>
  <sheetData>
    <row r="1" spans="1:8" s="35" customFormat="1" ht="12.75" customHeight="1" x14ac:dyDescent="0.2">
      <c r="A1" s="7" t="s">
        <v>29</v>
      </c>
      <c r="B1" s="11"/>
      <c r="C1" s="11"/>
      <c r="D1" s="11"/>
      <c r="E1" s="11"/>
      <c r="F1" s="11"/>
      <c r="G1" s="11"/>
    </row>
    <row r="2" spans="1:8" s="35" customFormat="1" ht="12.75" customHeight="1" x14ac:dyDescent="0.2">
      <c r="A2" s="7"/>
      <c r="B2" s="11" t="s">
        <v>1</v>
      </c>
      <c r="C2" s="11" t="s">
        <v>2</v>
      </c>
      <c r="D2" s="11" t="s">
        <v>1</v>
      </c>
      <c r="E2" s="11" t="s">
        <v>2</v>
      </c>
      <c r="F2" s="11" t="s">
        <v>3</v>
      </c>
      <c r="G2" s="11" t="s">
        <v>2</v>
      </c>
    </row>
    <row r="3" spans="1:8" s="35" customFormat="1" ht="12.75" customHeight="1" x14ac:dyDescent="0.2">
      <c r="A3" s="7"/>
      <c r="B3" s="11" t="s">
        <v>4</v>
      </c>
      <c r="C3" s="13" t="s">
        <v>5</v>
      </c>
      <c r="D3" s="11" t="s">
        <v>4</v>
      </c>
      <c r="E3" s="13" t="s">
        <v>5</v>
      </c>
      <c r="F3" s="11" t="s">
        <v>4</v>
      </c>
      <c r="G3" s="13" t="s">
        <v>5</v>
      </c>
    </row>
    <row r="4" spans="1:8" s="35" customFormat="1" ht="12" customHeight="1" x14ac:dyDescent="0.2">
      <c r="B4" s="13">
        <v>2002</v>
      </c>
      <c r="C4" s="13">
        <v>2002</v>
      </c>
      <c r="D4" s="13">
        <v>2001</v>
      </c>
      <c r="E4" s="13">
        <v>2001</v>
      </c>
      <c r="F4" s="13">
        <v>2001</v>
      </c>
      <c r="G4" s="13">
        <v>2001</v>
      </c>
    </row>
    <row r="5" spans="1:8" s="35" customFormat="1" ht="12" customHeight="1" x14ac:dyDescent="0.2">
      <c r="A5" s="18" t="s">
        <v>6</v>
      </c>
      <c r="B5" s="15" t="s">
        <v>30</v>
      </c>
      <c r="C5" s="15" t="s">
        <v>30</v>
      </c>
      <c r="D5" s="15" t="s">
        <v>30</v>
      </c>
      <c r="E5" s="15" t="s">
        <v>30</v>
      </c>
      <c r="F5" s="38" t="s">
        <v>31</v>
      </c>
      <c r="G5" s="38" t="s">
        <v>31</v>
      </c>
    </row>
    <row r="6" spans="1:8" s="35" customFormat="1" ht="15.95" customHeight="1" x14ac:dyDescent="0.2">
      <c r="A6" s="24" t="s">
        <v>32</v>
      </c>
      <c r="B6" s="24"/>
    </row>
    <row r="7" spans="1:8" s="35" customFormat="1" ht="12" customHeight="1" x14ac:dyDescent="0.2">
      <c r="A7" s="35" t="s">
        <v>33</v>
      </c>
      <c r="B7" s="35">
        <v>321</v>
      </c>
      <c r="C7" s="35">
        <v>321</v>
      </c>
      <c r="D7" s="35">
        <v>296</v>
      </c>
      <c r="E7" s="35">
        <v>296</v>
      </c>
      <c r="F7" s="35">
        <v>398</v>
      </c>
      <c r="G7" s="35">
        <v>398</v>
      </c>
    </row>
    <row r="8" spans="1:8" s="35" customFormat="1" ht="12" customHeight="1" x14ac:dyDescent="0.2">
      <c r="A8" s="35" t="s">
        <v>34</v>
      </c>
    </row>
    <row r="9" spans="1:8" s="35" customFormat="1" ht="12" customHeight="1" x14ac:dyDescent="0.2">
      <c r="A9" s="35" t="s">
        <v>35</v>
      </c>
      <c r="B9" s="35">
        <v>29</v>
      </c>
      <c r="C9" s="35">
        <v>29</v>
      </c>
      <c r="D9" s="35">
        <v>31</v>
      </c>
      <c r="E9" s="35">
        <v>31</v>
      </c>
      <c r="F9" s="35">
        <v>41</v>
      </c>
      <c r="G9" s="35">
        <v>41</v>
      </c>
    </row>
    <row r="10" spans="1:8" s="35" customFormat="1" ht="12" customHeight="1" x14ac:dyDescent="0.2">
      <c r="A10" s="35" t="s">
        <v>36</v>
      </c>
      <c r="B10" s="35">
        <v>-231</v>
      </c>
      <c r="C10" s="35">
        <v>-231</v>
      </c>
      <c r="D10" s="35">
        <v>-191</v>
      </c>
      <c r="E10" s="35">
        <v>-191</v>
      </c>
      <c r="F10" s="35">
        <v>-248</v>
      </c>
      <c r="G10" s="35">
        <v>-248</v>
      </c>
    </row>
    <row r="11" spans="1:8" s="35" customFormat="1" ht="12" customHeight="1" x14ac:dyDescent="0.2">
      <c r="A11" s="35" t="s">
        <v>37</v>
      </c>
      <c r="B11" s="18">
        <v>-123</v>
      </c>
      <c r="C11" s="18">
        <v>-123</v>
      </c>
      <c r="D11" s="18">
        <v>-82</v>
      </c>
      <c r="E11" s="18">
        <v>-82</v>
      </c>
      <c r="F11" s="18">
        <v>-135</v>
      </c>
      <c r="G11" s="18">
        <v>-135</v>
      </c>
    </row>
    <row r="12" spans="1:8" s="8" customFormat="1" ht="3.75" customHeight="1" x14ac:dyDescent="0.25">
      <c r="A12" s="10"/>
      <c r="B12" s="35"/>
      <c r="C12" s="10"/>
      <c r="D12" s="35"/>
      <c r="E12" s="10"/>
      <c r="F12" s="10"/>
      <c r="G12" s="10"/>
      <c r="H12" s="10"/>
    </row>
    <row r="13" spans="1:8" s="35" customFormat="1" ht="12" customHeight="1" x14ac:dyDescent="0.2">
      <c r="A13" s="24" t="s">
        <v>38</v>
      </c>
      <c r="B13" s="76">
        <f t="shared" ref="B13:G13" si="0">SUM(B7:B11)</f>
        <v>-4</v>
      </c>
      <c r="C13" s="76">
        <f t="shared" si="0"/>
        <v>-4</v>
      </c>
      <c r="D13" s="76">
        <f t="shared" si="0"/>
        <v>54</v>
      </c>
      <c r="E13" s="76">
        <f t="shared" si="0"/>
        <v>54</v>
      </c>
      <c r="F13" s="76">
        <f t="shared" si="0"/>
        <v>56</v>
      </c>
      <c r="G13" s="76">
        <f t="shared" si="0"/>
        <v>56</v>
      </c>
    </row>
    <row r="14" spans="1:8" s="24" customFormat="1" ht="8.1" customHeight="1" x14ac:dyDescent="0.2">
      <c r="B14" s="35"/>
      <c r="D14" s="35"/>
    </row>
    <row r="15" spans="1:8" s="35" customFormat="1" ht="12" customHeight="1" x14ac:dyDescent="0.2">
      <c r="A15" s="24" t="s">
        <v>39</v>
      </c>
    </row>
    <row r="16" spans="1:8" s="35" customFormat="1" ht="12" customHeight="1" x14ac:dyDescent="0.2">
      <c r="A16" s="35" t="s">
        <v>40</v>
      </c>
      <c r="B16" s="35">
        <v>66662</v>
      </c>
      <c r="C16" s="35">
        <v>41430</v>
      </c>
      <c r="D16" s="35">
        <v>71392</v>
      </c>
      <c r="E16" s="35">
        <v>41563</v>
      </c>
      <c r="F16" s="35">
        <v>92982</v>
      </c>
      <c r="G16" s="35">
        <v>58638</v>
      </c>
    </row>
    <row r="17" spans="1:8" s="35" customFormat="1" ht="12" customHeight="1" x14ac:dyDescent="0.2">
      <c r="A17" s="35" t="s">
        <v>41</v>
      </c>
      <c r="B17" s="35">
        <v>-85294</v>
      </c>
      <c r="C17" s="35">
        <v>-46046</v>
      </c>
      <c r="D17" s="35">
        <v>-108863</v>
      </c>
      <c r="E17" s="35">
        <v>-52065</v>
      </c>
      <c r="F17" s="35">
        <v>-68579</v>
      </c>
      <c r="G17" s="35">
        <v>-31480</v>
      </c>
    </row>
    <row r="18" spans="1:8" s="35" customFormat="1" ht="12" customHeight="1" x14ac:dyDescent="0.2">
      <c r="A18" s="35" t="s">
        <v>36</v>
      </c>
      <c r="B18" s="35">
        <v>-39153</v>
      </c>
      <c r="C18" s="35">
        <v>-17466</v>
      </c>
      <c r="D18" s="35">
        <v>-35731</v>
      </c>
      <c r="E18" s="35">
        <v>-15011</v>
      </c>
      <c r="F18" s="35">
        <v>-48798</v>
      </c>
      <c r="G18" s="35">
        <v>-20935</v>
      </c>
    </row>
    <row r="19" spans="1:8" s="35" customFormat="1" ht="12" customHeight="1" x14ac:dyDescent="0.2">
      <c r="A19" s="35" t="s">
        <v>42</v>
      </c>
    </row>
    <row r="20" spans="1:8" s="35" customFormat="1" ht="12" customHeight="1" x14ac:dyDescent="0.2">
      <c r="A20" s="35" t="s">
        <v>43</v>
      </c>
      <c r="B20" s="35">
        <v>62881</v>
      </c>
      <c r="C20" s="35">
        <v>24076</v>
      </c>
      <c r="D20" s="35">
        <v>76876</v>
      </c>
      <c r="E20" s="35">
        <v>27569</v>
      </c>
      <c r="F20" s="35">
        <v>29209</v>
      </c>
      <c r="G20" s="35">
        <v>895</v>
      </c>
    </row>
    <row r="21" spans="1:8" s="35" customFormat="1" ht="12" customHeight="1" x14ac:dyDescent="0.2">
      <c r="A21" s="35" t="s">
        <v>37</v>
      </c>
      <c r="B21" s="35">
        <v>-8774</v>
      </c>
      <c r="C21" s="35">
        <v>-3867</v>
      </c>
      <c r="D21" s="35">
        <v>-7255</v>
      </c>
      <c r="E21" s="35">
        <v>-4486</v>
      </c>
      <c r="F21" s="35">
        <v>-9889</v>
      </c>
      <c r="G21" s="35">
        <v>-6453</v>
      </c>
    </row>
    <row r="22" spans="1:8" s="35" customFormat="1" ht="12" customHeight="1" x14ac:dyDescent="0.2">
      <c r="A22" s="35" t="s">
        <v>44</v>
      </c>
      <c r="B22" s="35">
        <v>299</v>
      </c>
      <c r="C22" s="39" t="s">
        <v>23</v>
      </c>
      <c r="D22" s="35">
        <v>2473</v>
      </c>
      <c r="E22" s="39" t="s">
        <v>23</v>
      </c>
      <c r="F22" s="35">
        <v>3251</v>
      </c>
      <c r="G22" s="39" t="s">
        <v>23</v>
      </c>
    </row>
    <row r="23" spans="1:8" s="35" customFormat="1" ht="12" customHeight="1" x14ac:dyDescent="0.2">
      <c r="A23" s="35" t="s">
        <v>45</v>
      </c>
      <c r="B23" s="18">
        <v>1736</v>
      </c>
      <c r="C23" s="18">
        <v>2762</v>
      </c>
      <c r="D23" s="18">
        <v>2433</v>
      </c>
      <c r="E23" s="18">
        <v>3466</v>
      </c>
      <c r="F23" s="18">
        <v>3623</v>
      </c>
      <c r="G23" s="18">
        <v>-70</v>
      </c>
    </row>
    <row r="24" spans="1:8" s="8" customFormat="1" ht="3.75" customHeight="1" x14ac:dyDescent="0.25">
      <c r="A24" s="10"/>
      <c r="B24" s="35"/>
      <c r="C24" s="10"/>
      <c r="D24" s="35"/>
      <c r="E24" s="10"/>
      <c r="F24" s="10"/>
      <c r="G24" s="10"/>
      <c r="H24" s="10"/>
    </row>
    <row r="25" spans="1:8" s="24" customFormat="1" ht="12" customHeight="1" x14ac:dyDescent="0.2">
      <c r="A25" s="24" t="s">
        <v>46</v>
      </c>
      <c r="B25" s="73">
        <f t="shared" ref="B25:G25" si="1">SUM(B16:B23)</f>
        <v>-1643</v>
      </c>
      <c r="C25" s="73">
        <f t="shared" si="1"/>
        <v>889</v>
      </c>
      <c r="D25" s="73">
        <f t="shared" si="1"/>
        <v>1325</v>
      </c>
      <c r="E25" s="73">
        <f t="shared" si="1"/>
        <v>1036</v>
      </c>
      <c r="F25" s="73">
        <f t="shared" si="1"/>
        <v>1799</v>
      </c>
      <c r="G25" s="73">
        <f t="shared" si="1"/>
        <v>595</v>
      </c>
    </row>
    <row r="26" spans="1:8" s="24" customFormat="1" ht="7.5" customHeight="1" x14ac:dyDescent="0.2">
      <c r="B26" s="35"/>
      <c r="D26" s="35"/>
    </row>
    <row r="27" spans="1:8" s="35" customFormat="1" ht="12" customHeight="1" x14ac:dyDescent="0.2">
      <c r="A27" s="24" t="s">
        <v>47</v>
      </c>
    </row>
    <row r="28" spans="1:8" s="35" customFormat="1" ht="12" customHeight="1" x14ac:dyDescent="0.2">
      <c r="A28" s="35" t="s">
        <v>48</v>
      </c>
      <c r="B28" s="35">
        <v>559</v>
      </c>
      <c r="C28" s="35">
        <v>372</v>
      </c>
      <c r="D28" s="35">
        <v>246</v>
      </c>
      <c r="E28" s="35">
        <v>300</v>
      </c>
      <c r="F28" s="35">
        <v>370</v>
      </c>
      <c r="G28" s="35">
        <v>579</v>
      </c>
    </row>
    <row r="29" spans="1:8" s="35" customFormat="1" ht="12" customHeight="1" x14ac:dyDescent="0.2">
      <c r="A29" s="35" t="s">
        <v>49</v>
      </c>
      <c r="B29" s="35">
        <v>-412</v>
      </c>
      <c r="C29" s="35">
        <v>-193</v>
      </c>
      <c r="D29" s="35">
        <v>-590</v>
      </c>
      <c r="E29" s="35">
        <v>-330</v>
      </c>
      <c r="F29" s="35">
        <v>-775</v>
      </c>
      <c r="G29" s="35">
        <v>-433</v>
      </c>
    </row>
    <row r="30" spans="1:8" s="35" customFormat="1" ht="12" customHeight="1" x14ac:dyDescent="0.2">
      <c r="A30" s="35" t="s">
        <v>17</v>
      </c>
      <c r="B30" s="35">
        <v>-230</v>
      </c>
      <c r="C30" s="35">
        <v>-194</v>
      </c>
      <c r="D30" s="35">
        <v>-4</v>
      </c>
      <c r="E30" s="35">
        <v>-67</v>
      </c>
      <c r="F30" s="35">
        <v>-19</v>
      </c>
      <c r="G30" s="35">
        <v>-96</v>
      </c>
    </row>
    <row r="31" spans="1:8" s="35" customFormat="1" ht="12" customHeight="1" x14ac:dyDescent="0.2">
      <c r="A31" s="35" t="s">
        <v>50</v>
      </c>
      <c r="B31" s="35">
        <v>-83</v>
      </c>
      <c r="C31" s="35">
        <v>-83</v>
      </c>
      <c r="D31" s="35">
        <v>87</v>
      </c>
      <c r="E31" s="35">
        <v>87</v>
      </c>
      <c r="F31" s="35">
        <v>-5</v>
      </c>
      <c r="G31" s="35">
        <v>-5</v>
      </c>
    </row>
    <row r="32" spans="1:8" s="35" customFormat="1" ht="12" customHeight="1" x14ac:dyDescent="0.2">
      <c r="A32" s="35" t="s">
        <v>51</v>
      </c>
      <c r="B32" s="35">
        <v>-153</v>
      </c>
      <c r="C32" s="35">
        <v>-153</v>
      </c>
      <c r="D32" s="35">
        <v>-83</v>
      </c>
      <c r="E32" s="35">
        <v>-83</v>
      </c>
      <c r="F32" s="35">
        <v>-117</v>
      </c>
      <c r="G32" s="35">
        <v>-117</v>
      </c>
    </row>
    <row r="33" spans="1:8" s="35" customFormat="1" ht="12" customHeight="1" x14ac:dyDescent="0.2">
      <c r="A33" s="10" t="s">
        <v>52</v>
      </c>
      <c r="B33" s="35">
        <v>-80</v>
      </c>
      <c r="C33" s="35">
        <v>-80</v>
      </c>
      <c r="D33" s="35">
        <v>-69</v>
      </c>
      <c r="E33" s="35">
        <v>-69</v>
      </c>
      <c r="F33" s="35">
        <v>-94</v>
      </c>
      <c r="G33" s="35">
        <v>-69</v>
      </c>
    </row>
    <row r="34" spans="1:8" s="35" customFormat="1" ht="12" customHeight="1" x14ac:dyDescent="0.2">
      <c r="A34" s="10" t="s">
        <v>53</v>
      </c>
      <c r="B34" s="35">
        <v>-310</v>
      </c>
      <c r="C34" s="35">
        <v>-310</v>
      </c>
      <c r="D34" s="35">
        <v>-233</v>
      </c>
      <c r="E34" s="35">
        <v>-233</v>
      </c>
      <c r="F34" s="35">
        <v>-322</v>
      </c>
      <c r="G34" s="35">
        <v>-322</v>
      </c>
    </row>
    <row r="35" spans="1:8" s="35" customFormat="1" ht="12" customHeight="1" x14ac:dyDescent="0.2">
      <c r="A35" s="10" t="s">
        <v>22</v>
      </c>
      <c r="B35" s="10">
        <v>2016</v>
      </c>
      <c r="C35" s="35">
        <v>2016</v>
      </c>
      <c r="D35" s="39" t="s">
        <v>23</v>
      </c>
      <c r="E35" s="39" t="s">
        <v>23</v>
      </c>
      <c r="F35" s="39" t="s">
        <v>23</v>
      </c>
      <c r="G35" s="39" t="s">
        <v>23</v>
      </c>
    </row>
    <row r="36" spans="1:8" s="35" customFormat="1" ht="12" customHeight="1" x14ac:dyDescent="0.2">
      <c r="A36" s="35" t="s">
        <v>54</v>
      </c>
      <c r="B36" s="40" t="s">
        <v>23</v>
      </c>
      <c r="C36" s="40" t="s">
        <v>23</v>
      </c>
      <c r="D36" s="40">
        <v>-1015</v>
      </c>
      <c r="E36" s="18">
        <v>-1015</v>
      </c>
      <c r="F36" s="40">
        <v>-1015</v>
      </c>
      <c r="G36" s="18">
        <v>-1015</v>
      </c>
    </row>
    <row r="37" spans="1:8" s="8" customFormat="1" ht="3.75" customHeight="1" x14ac:dyDescent="0.25">
      <c r="A37" s="10"/>
      <c r="B37" s="10"/>
      <c r="C37" s="10"/>
      <c r="D37" s="10"/>
      <c r="E37" s="10"/>
      <c r="F37" s="10"/>
      <c r="G37" s="10"/>
      <c r="H37" s="10"/>
    </row>
    <row r="38" spans="1:8" s="24" customFormat="1" ht="12" customHeight="1" x14ac:dyDescent="0.2">
      <c r="A38" s="24" t="s">
        <v>55</v>
      </c>
      <c r="B38" s="77">
        <f t="shared" ref="B38:G38" si="2">SUM(B28:B36)+B13+B25</f>
        <v>-340</v>
      </c>
      <c r="C38" s="77">
        <f t="shared" si="2"/>
        <v>2260</v>
      </c>
      <c r="D38" s="77">
        <f t="shared" si="2"/>
        <v>-282</v>
      </c>
      <c r="E38" s="77">
        <f t="shared" si="2"/>
        <v>-320</v>
      </c>
      <c r="F38" s="77">
        <f t="shared" si="2"/>
        <v>-122</v>
      </c>
      <c r="G38" s="77">
        <f t="shared" si="2"/>
        <v>-827</v>
      </c>
    </row>
    <row r="39" spans="1:8" s="24" customFormat="1" ht="12" customHeight="1" x14ac:dyDescent="0.2"/>
    <row r="40" spans="1:8" ht="13.5" customHeight="1" x14ac:dyDescent="0.2">
      <c r="A40" s="28"/>
      <c r="B40" s="28"/>
    </row>
    <row r="41" spans="1:8" ht="13.5" customHeight="1" x14ac:dyDescent="0.2">
      <c r="A41" s="32" t="s">
        <v>27</v>
      </c>
      <c r="B41" s="32"/>
    </row>
    <row r="42" spans="1:8" x14ac:dyDescent="0.2">
      <c r="A42" s="35"/>
      <c r="B42" s="35"/>
    </row>
    <row r="43" spans="1:8" ht="13.5" customHeight="1" x14ac:dyDescent="0.2">
      <c r="A43" s="41"/>
      <c r="B43" s="41"/>
    </row>
    <row r="44" spans="1:8" ht="12.75" x14ac:dyDescent="0.2">
      <c r="A44" t="s">
        <v>28</v>
      </c>
    </row>
  </sheetData>
  <phoneticPr fontId="22" type="noConversion"/>
  <pageMargins left="0.75" right="0.75" top="1" bottom="1" header="0.5" footer="0.5"/>
  <pageSetup paperSize="9" orientation="portrait" horizont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/>
  </sheetViews>
  <sheetFormatPr defaultRowHeight="12.75" x14ac:dyDescent="0.2"/>
  <cols>
    <col min="1" max="1" width="41.85546875" style="31" customWidth="1"/>
    <col min="2" max="3" width="10.5703125" style="31" customWidth="1"/>
    <col min="4" max="4" width="9.140625" style="31" customWidth="1"/>
    <col min="5" max="16384" width="9.140625" style="31"/>
  </cols>
  <sheetData>
    <row r="1" spans="1:5" x14ac:dyDescent="0.2">
      <c r="A1" s="7" t="s">
        <v>56</v>
      </c>
    </row>
    <row r="2" spans="1:5" x14ac:dyDescent="0.2">
      <c r="A2" s="10"/>
      <c r="B2" s="11" t="s">
        <v>1</v>
      </c>
      <c r="C2" s="11" t="s">
        <v>2</v>
      </c>
    </row>
    <row r="3" spans="1:5" x14ac:dyDescent="0.2">
      <c r="A3" s="46"/>
      <c r="B3" s="11" t="s">
        <v>4</v>
      </c>
      <c r="C3" s="12" t="s">
        <v>5</v>
      </c>
    </row>
    <row r="4" spans="1:5" x14ac:dyDescent="0.2">
      <c r="A4" s="10"/>
      <c r="B4" s="13">
        <v>2002</v>
      </c>
      <c r="C4" s="12">
        <v>2002</v>
      </c>
    </row>
    <row r="5" spans="1:5" x14ac:dyDescent="0.2">
      <c r="A5" s="14" t="s">
        <v>57</v>
      </c>
      <c r="B5" s="15" t="s">
        <v>58</v>
      </c>
      <c r="C5" s="15" t="s">
        <v>7</v>
      </c>
    </row>
    <row r="6" spans="1:5" ht="3.95" customHeight="1" x14ac:dyDescent="0.2">
      <c r="A6" s="10"/>
    </row>
    <row r="7" spans="1:5" s="4" customFormat="1" ht="12.75" customHeight="1" x14ac:dyDescent="0.2">
      <c r="A7" s="35" t="s">
        <v>59</v>
      </c>
      <c r="B7" s="4">
        <v>498.8</v>
      </c>
      <c r="C7" s="4">
        <v>283.7</v>
      </c>
    </row>
    <row r="8" spans="1:5" s="4" customFormat="1" ht="12.75" customHeight="1" x14ac:dyDescent="0.2">
      <c r="A8" s="35" t="s">
        <v>60</v>
      </c>
      <c r="B8" s="4">
        <v>11.1</v>
      </c>
      <c r="C8" s="4">
        <v>6.9</v>
      </c>
    </row>
    <row r="9" spans="1:5" ht="12.75" customHeight="1" x14ac:dyDescent="0.2">
      <c r="A9" s="10"/>
    </row>
    <row r="10" spans="1:5" ht="12.75" customHeight="1" x14ac:dyDescent="0.2">
      <c r="A10" s="24" t="s">
        <v>61</v>
      </c>
    </row>
    <row r="11" spans="1:5" x14ac:dyDescent="0.2">
      <c r="A11" s="10" t="s">
        <v>62</v>
      </c>
      <c r="B11" s="78">
        <v>20.100000000000001</v>
      </c>
      <c r="C11" s="78">
        <v>15.7</v>
      </c>
      <c r="D11" s="35"/>
    </row>
    <row r="12" spans="1:5" x14ac:dyDescent="0.2">
      <c r="A12" s="10" t="s">
        <v>63</v>
      </c>
      <c r="B12" s="78">
        <v>4.2</v>
      </c>
      <c r="C12" s="78">
        <v>2.1</v>
      </c>
      <c r="D12" s="35"/>
    </row>
    <row r="13" spans="1:5" x14ac:dyDescent="0.2">
      <c r="A13" s="10" t="s">
        <v>64</v>
      </c>
      <c r="B13" s="78"/>
      <c r="C13" s="78"/>
      <c r="D13" s="35"/>
      <c r="E13" s="4"/>
    </row>
    <row r="14" spans="1:5" x14ac:dyDescent="0.2">
      <c r="A14" s="10" t="s">
        <v>65</v>
      </c>
      <c r="B14" s="78">
        <v>10.1</v>
      </c>
      <c r="C14" s="78">
        <v>10.1</v>
      </c>
      <c r="D14" s="35"/>
      <c r="E14" s="4"/>
    </row>
    <row r="15" spans="1:5" x14ac:dyDescent="0.2">
      <c r="A15" s="10" t="s">
        <v>66</v>
      </c>
      <c r="B15" s="79">
        <v>0.1</v>
      </c>
      <c r="C15" s="79">
        <v>0.1</v>
      </c>
      <c r="D15" s="35"/>
      <c r="E15" s="4"/>
    </row>
    <row r="16" spans="1:5" ht="5.0999999999999996" customHeight="1" x14ac:dyDescent="0.2">
      <c r="A16" s="10"/>
      <c r="B16" s="78"/>
      <c r="C16" s="78"/>
      <c r="D16" s="35"/>
      <c r="E16" s="4"/>
    </row>
    <row r="17" spans="1:5" x14ac:dyDescent="0.2">
      <c r="A17" s="22" t="s">
        <v>61</v>
      </c>
      <c r="B17" s="80">
        <f>SUM(B11:B16)</f>
        <v>34.5</v>
      </c>
      <c r="C17" s="80">
        <f>SUM(C11:C16)</f>
        <v>28</v>
      </c>
      <c r="D17" s="35"/>
      <c r="E17" s="4"/>
    </row>
    <row r="18" spans="1:5" x14ac:dyDescent="0.2">
      <c r="A18" s="10" t="s">
        <v>67</v>
      </c>
      <c r="B18" s="79">
        <v>1.0589999999999999</v>
      </c>
      <c r="C18" s="79">
        <v>1.1000000000000001</v>
      </c>
      <c r="D18" s="35"/>
    </row>
    <row r="19" spans="1:5" ht="5.0999999999999996" customHeight="1" x14ac:dyDescent="0.2">
      <c r="A19" s="10"/>
      <c r="B19" s="78"/>
      <c r="C19" s="78"/>
      <c r="D19" s="35"/>
    </row>
    <row r="20" spans="1:5" x14ac:dyDescent="0.2">
      <c r="A20" s="20" t="s">
        <v>68</v>
      </c>
      <c r="B20" s="81">
        <f>+B18+B17</f>
        <v>35.558999999999997</v>
      </c>
      <c r="C20" s="81">
        <f>+C18+C17</f>
        <v>29.1</v>
      </c>
      <c r="D20" s="35"/>
    </row>
    <row r="21" spans="1:5" x14ac:dyDescent="0.2">
      <c r="B21" s="35"/>
      <c r="C21" s="35"/>
      <c r="D21" s="35"/>
    </row>
    <row r="22" spans="1:5" s="4" customFormat="1" ht="12.75" customHeight="1" x14ac:dyDescent="0.2">
      <c r="A22" s="4" t="s">
        <v>69</v>
      </c>
      <c r="B22" s="47">
        <v>33.74</v>
      </c>
      <c r="C22" s="82">
        <f>+C17/1.023543</f>
        <v>27.355958665146453</v>
      </c>
      <c r="D22" s="35"/>
    </row>
    <row r="23" spans="1:5" s="4" customFormat="1" ht="12.75" customHeight="1" x14ac:dyDescent="0.2">
      <c r="A23" s="4" t="s">
        <v>70</v>
      </c>
      <c r="B23" s="69">
        <v>19.61</v>
      </c>
      <c r="C23" s="83">
        <f>+C11/1.023543</f>
        <v>15.338876822957118</v>
      </c>
    </row>
    <row r="26" spans="1:5" x14ac:dyDescent="0.2">
      <c r="A26" s="32" t="s">
        <v>27</v>
      </c>
    </row>
    <row r="28" spans="1:5" x14ac:dyDescent="0.2">
      <c r="B28" s="48"/>
    </row>
    <row r="29" spans="1:5" x14ac:dyDescent="0.2">
      <c r="A29" t="s">
        <v>28</v>
      </c>
    </row>
  </sheetData>
  <phoneticPr fontId="22" type="noConversion"/>
  <pageMargins left="0.75" right="0.75" top="1" bottom="1" header="0.5" footer="0.5"/>
  <pageSetup paperSize="9" orientation="portrait" horizont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1"/>
  <sheetViews>
    <sheetView workbookViewId="0"/>
  </sheetViews>
  <sheetFormatPr defaultRowHeight="12.75" x14ac:dyDescent="0.2"/>
  <cols>
    <col min="1" max="1" width="41" style="31" customWidth="1"/>
    <col min="2" max="2" width="11.5703125" style="31" customWidth="1"/>
    <col min="3" max="3" width="11.5703125" style="4" customWidth="1"/>
    <col min="4" max="4" width="9.140625" style="31" customWidth="1"/>
    <col min="5" max="16384" width="9.140625" style="31"/>
  </cols>
  <sheetData>
    <row r="1" spans="1:3" ht="15.75" customHeight="1" x14ac:dyDescent="0.25">
      <c r="A1" s="1" t="s">
        <v>71</v>
      </c>
    </row>
    <row r="3" spans="1:3" x14ac:dyDescent="0.2">
      <c r="A3" s="7" t="s">
        <v>72</v>
      </c>
      <c r="B3" s="11" t="s">
        <v>1</v>
      </c>
      <c r="C3" s="11" t="s">
        <v>2</v>
      </c>
    </row>
    <row r="4" spans="1:3" x14ac:dyDescent="0.2">
      <c r="A4" s="7"/>
      <c r="B4" s="11" t="s">
        <v>4</v>
      </c>
      <c r="C4" s="13" t="s">
        <v>5</v>
      </c>
    </row>
    <row r="5" spans="1:3" x14ac:dyDescent="0.2">
      <c r="A5" s="10"/>
      <c r="B5" s="13">
        <v>2002</v>
      </c>
      <c r="C5" s="13">
        <v>2002</v>
      </c>
    </row>
    <row r="6" spans="1:3" x14ac:dyDescent="0.2">
      <c r="A6" s="14" t="s">
        <v>6</v>
      </c>
      <c r="B6" s="15" t="s">
        <v>30</v>
      </c>
      <c r="C6" s="15" t="s">
        <v>30</v>
      </c>
    </row>
    <row r="7" spans="1:3" ht="3.95" customHeight="1" x14ac:dyDescent="0.2">
      <c r="A7" s="10"/>
      <c r="B7" s="49"/>
    </row>
    <row r="8" spans="1:3" x14ac:dyDescent="0.2">
      <c r="A8" s="10" t="s">
        <v>73</v>
      </c>
      <c r="B8" s="50">
        <v>9657</v>
      </c>
      <c r="C8" s="35">
        <v>6858</v>
      </c>
    </row>
    <row r="9" spans="1:3" x14ac:dyDescent="0.2">
      <c r="A9" s="10"/>
      <c r="B9" s="54"/>
      <c r="C9" s="35"/>
    </row>
    <row r="10" spans="1:3" x14ac:dyDescent="0.2">
      <c r="A10" s="10" t="s">
        <v>74</v>
      </c>
      <c r="B10" s="50">
        <v>971</v>
      </c>
      <c r="C10" s="35">
        <v>929</v>
      </c>
    </row>
    <row r="11" spans="1:3" x14ac:dyDescent="0.2">
      <c r="A11" s="10" t="s">
        <v>75</v>
      </c>
      <c r="B11" s="50"/>
      <c r="C11" s="35"/>
    </row>
    <row r="12" spans="1:3" x14ac:dyDescent="0.2">
      <c r="A12" s="10" t="s">
        <v>76</v>
      </c>
      <c r="B12" s="50">
        <v>2179</v>
      </c>
      <c r="C12" s="35">
        <v>1362</v>
      </c>
    </row>
    <row r="13" spans="1:3" x14ac:dyDescent="0.2">
      <c r="A13" s="10" t="s">
        <v>77</v>
      </c>
      <c r="B13" s="50">
        <v>-452</v>
      </c>
      <c r="C13" s="35">
        <v>-153</v>
      </c>
    </row>
    <row r="14" spans="1:3" x14ac:dyDescent="0.2">
      <c r="A14" s="10" t="s">
        <v>78</v>
      </c>
      <c r="B14" s="51">
        <v>-1</v>
      </c>
      <c r="C14" s="18">
        <v>162</v>
      </c>
    </row>
    <row r="15" spans="1:3" ht="5.0999999999999996" customHeight="1" x14ac:dyDescent="0.2">
      <c r="A15" s="10"/>
      <c r="B15" s="52"/>
      <c r="C15" s="35"/>
    </row>
    <row r="16" spans="1:3" x14ac:dyDescent="0.2">
      <c r="A16" s="22" t="s">
        <v>79</v>
      </c>
      <c r="B16" s="84">
        <f>SUM(B10:B14)</f>
        <v>2697</v>
      </c>
      <c r="C16" s="84">
        <f>SUM(C10:C14)</f>
        <v>2300</v>
      </c>
    </row>
    <row r="17" spans="1:3" x14ac:dyDescent="0.2">
      <c r="A17" s="10" t="s">
        <v>80</v>
      </c>
      <c r="B17" s="50">
        <v>-53</v>
      </c>
      <c r="C17" s="35">
        <v>-53</v>
      </c>
    </row>
    <row r="18" spans="1:3" x14ac:dyDescent="0.2">
      <c r="A18" s="10" t="s">
        <v>49</v>
      </c>
      <c r="B18" s="51">
        <v>-602</v>
      </c>
      <c r="C18" s="18">
        <v>-14</v>
      </c>
    </row>
    <row r="19" spans="1:3" ht="5.0999999999999996" customHeight="1" x14ac:dyDescent="0.2">
      <c r="A19" s="35"/>
      <c r="B19" s="52"/>
      <c r="C19" s="35"/>
    </row>
    <row r="20" spans="1:3" x14ac:dyDescent="0.2">
      <c r="A20" s="24" t="s">
        <v>81</v>
      </c>
      <c r="B20" s="85">
        <f>SUM(B16:B18)</f>
        <v>2042</v>
      </c>
      <c r="C20" s="85">
        <f>SUM(C16:C18)</f>
        <v>2233</v>
      </c>
    </row>
    <row r="21" spans="1:3" x14ac:dyDescent="0.2">
      <c r="A21" s="10" t="s">
        <v>82</v>
      </c>
      <c r="B21" s="51">
        <v>-5714</v>
      </c>
      <c r="C21" s="18">
        <v>-1811</v>
      </c>
    </row>
    <row r="22" spans="1:3" x14ac:dyDescent="0.2">
      <c r="A22" s="22" t="s">
        <v>83</v>
      </c>
      <c r="B22" s="86">
        <f>SUM(B20:B21)</f>
        <v>-3672</v>
      </c>
      <c r="C22" s="86">
        <f>SUM(C20:C21)</f>
        <v>422</v>
      </c>
    </row>
    <row r="23" spans="1:3" ht="11.1" customHeight="1" x14ac:dyDescent="0.2">
      <c r="A23" s="10"/>
      <c r="B23" s="52"/>
      <c r="C23" s="35"/>
    </row>
    <row r="24" spans="1:3" x14ac:dyDescent="0.2">
      <c r="A24" s="20" t="s">
        <v>84</v>
      </c>
      <c r="B24" s="87">
        <f>B10/B8</f>
        <v>0.10054882468675572</v>
      </c>
      <c r="C24" s="87">
        <f>C10/C8</f>
        <v>0.13546223388743073</v>
      </c>
    </row>
    <row r="25" spans="1:3" x14ac:dyDescent="0.2">
      <c r="A25" s="22"/>
      <c r="B25" s="88"/>
      <c r="C25" s="88"/>
    </row>
    <row r="27" spans="1:3" x14ac:dyDescent="0.2">
      <c r="A27" s="32" t="s">
        <v>27</v>
      </c>
    </row>
    <row r="28" spans="1:3" x14ac:dyDescent="0.2">
      <c r="A28" s="32"/>
    </row>
    <row r="29" spans="1:3" x14ac:dyDescent="0.2">
      <c r="A29" s="35"/>
    </row>
    <row r="30" spans="1:3" x14ac:dyDescent="0.2">
      <c r="A30" s="32"/>
    </row>
    <row r="31" spans="1:3" x14ac:dyDescent="0.2">
      <c r="A31" t="s">
        <v>28</v>
      </c>
    </row>
  </sheetData>
  <phoneticPr fontId="22" type="noConversion"/>
  <pageMargins left="0.75" right="0.75" top="1" bottom="1" header="0.5" footer="0.5"/>
  <pageSetup paperSize="9" orientation="portrait" horizont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24"/>
  <sheetViews>
    <sheetView workbookViewId="0"/>
  </sheetViews>
  <sheetFormatPr defaultRowHeight="12.75" x14ac:dyDescent="0.2"/>
  <cols>
    <col min="1" max="1" width="40" style="31" bestFit="1" customWidth="1"/>
    <col min="2" max="2" width="12" style="31" customWidth="1"/>
    <col min="3" max="3" width="12" style="4" customWidth="1"/>
    <col min="4" max="4" width="9.140625" style="31" customWidth="1"/>
    <col min="5" max="16384" width="9.140625" style="31"/>
  </cols>
  <sheetData>
    <row r="1" spans="1:3" ht="15.75" customHeight="1" x14ac:dyDescent="0.25">
      <c r="A1" s="1" t="s">
        <v>71</v>
      </c>
    </row>
    <row r="3" spans="1:3" x14ac:dyDescent="0.2">
      <c r="A3" s="2" t="s">
        <v>85</v>
      </c>
    </row>
    <row r="4" spans="1:3" x14ac:dyDescent="0.2">
      <c r="A4" s="2"/>
      <c r="B4" s="11" t="s">
        <v>1</v>
      </c>
      <c r="C4" s="11" t="s">
        <v>2</v>
      </c>
    </row>
    <row r="5" spans="1:3" x14ac:dyDescent="0.2">
      <c r="A5" s="2"/>
      <c r="B5" s="11" t="s">
        <v>4</v>
      </c>
      <c r="C5" s="13" t="s">
        <v>5</v>
      </c>
    </row>
    <row r="6" spans="1:3" x14ac:dyDescent="0.2">
      <c r="B6" s="13">
        <v>2002</v>
      </c>
      <c r="C6" s="13">
        <v>2002</v>
      </c>
    </row>
    <row r="7" spans="1:3" x14ac:dyDescent="0.2">
      <c r="A7" s="14" t="s">
        <v>6</v>
      </c>
      <c r="B7" s="15" t="s">
        <v>30</v>
      </c>
      <c r="C7" s="15" t="s">
        <v>30</v>
      </c>
    </row>
    <row r="8" spans="1:3" ht="3.95" customHeight="1" x14ac:dyDescent="0.2">
      <c r="B8" s="3"/>
    </row>
    <row r="9" spans="1:3" x14ac:dyDescent="0.2">
      <c r="A9" s="4" t="s">
        <v>86</v>
      </c>
      <c r="B9" s="52">
        <v>7182</v>
      </c>
      <c r="C9" s="35">
        <v>4543</v>
      </c>
    </row>
    <row r="10" spans="1:3" x14ac:dyDescent="0.2">
      <c r="A10" s="4" t="s">
        <v>87</v>
      </c>
      <c r="B10" s="52">
        <v>-6067</v>
      </c>
      <c r="C10" s="35">
        <v>-3988</v>
      </c>
    </row>
    <row r="11" spans="1:3" x14ac:dyDescent="0.2">
      <c r="A11" s="4" t="s">
        <v>88</v>
      </c>
      <c r="B11" s="52">
        <v>-1542</v>
      </c>
      <c r="C11" s="35">
        <v>-891</v>
      </c>
    </row>
    <row r="12" spans="1:3" x14ac:dyDescent="0.2">
      <c r="A12" s="4" t="s">
        <v>89</v>
      </c>
      <c r="B12" s="53">
        <v>-1336</v>
      </c>
      <c r="C12" s="18">
        <v>1106</v>
      </c>
    </row>
    <row r="13" spans="1:3" ht="5.0999999999999996" customHeight="1" x14ac:dyDescent="0.2">
      <c r="A13" s="5"/>
      <c r="B13" s="52"/>
      <c r="C13" s="35"/>
    </row>
    <row r="14" spans="1:3" x14ac:dyDescent="0.2">
      <c r="A14" s="61" t="s">
        <v>90</v>
      </c>
      <c r="B14" s="89">
        <f>SUM(B9:B12)</f>
        <v>-1763</v>
      </c>
      <c r="C14" s="89">
        <f>SUM(C9:C12)</f>
        <v>770</v>
      </c>
    </row>
    <row r="15" spans="1:3" ht="5.0999999999999996" customHeight="1" x14ac:dyDescent="0.2">
      <c r="B15" s="52"/>
      <c r="C15" s="35"/>
    </row>
    <row r="16" spans="1:3" x14ac:dyDescent="0.2">
      <c r="A16" s="4" t="s">
        <v>91</v>
      </c>
      <c r="B16" s="52">
        <v>662</v>
      </c>
      <c r="C16" s="35">
        <v>105</v>
      </c>
    </row>
    <row r="17" spans="1:3" x14ac:dyDescent="0.2">
      <c r="A17" s="4" t="s">
        <v>49</v>
      </c>
      <c r="B17" s="52">
        <v>-602</v>
      </c>
      <c r="C17" s="35">
        <v>-14</v>
      </c>
    </row>
    <row r="18" spans="1:3" x14ac:dyDescent="0.2">
      <c r="A18" s="4" t="s">
        <v>92</v>
      </c>
      <c r="B18" s="53">
        <v>-1969</v>
      </c>
      <c r="C18" s="18">
        <v>-439</v>
      </c>
    </row>
    <row r="19" spans="1:3" ht="5.0999999999999996" customHeight="1" x14ac:dyDescent="0.2">
      <c r="A19" s="4"/>
      <c r="B19" s="52"/>
      <c r="C19" s="35"/>
    </row>
    <row r="20" spans="1:3" x14ac:dyDescent="0.2">
      <c r="A20" s="6" t="s">
        <v>93</v>
      </c>
      <c r="B20" s="90">
        <f>SUM(B14:B18)</f>
        <v>-3672</v>
      </c>
      <c r="C20" s="90">
        <f>SUM(C14:C18)</f>
        <v>422</v>
      </c>
    </row>
    <row r="23" spans="1:3" x14ac:dyDescent="0.2">
      <c r="A23" s="32" t="s">
        <v>27</v>
      </c>
    </row>
    <row r="24" spans="1:3" x14ac:dyDescent="0.2">
      <c r="A24" t="s">
        <v>28</v>
      </c>
    </row>
  </sheetData>
  <phoneticPr fontId="22" type="noConversion"/>
  <pageMargins left="0.75" right="0.75" top="1" bottom="1" header="0.5" footer="0.5"/>
  <pageSetup paperSize="9" orientation="portrait" horizont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27"/>
  <sheetViews>
    <sheetView workbookViewId="0"/>
  </sheetViews>
  <sheetFormatPr defaultRowHeight="12.75" x14ac:dyDescent="0.2"/>
  <cols>
    <col min="1" max="1" width="23.42578125" style="31" customWidth="1"/>
    <col min="2" max="2" width="9.140625" style="31" customWidth="1"/>
    <col min="3" max="3" width="5.7109375" style="31" customWidth="1"/>
    <col min="4" max="6" width="9.140625" style="31" customWidth="1"/>
    <col min="7" max="7" width="5.7109375" style="31" customWidth="1"/>
    <col min="8" max="8" width="9.140625" style="31" customWidth="1"/>
    <col min="9" max="16384" width="9.140625" style="31"/>
  </cols>
  <sheetData>
    <row r="1" spans="1:8" x14ac:dyDescent="0.2">
      <c r="A1" s="2" t="s">
        <v>94</v>
      </c>
      <c r="B1" s="4"/>
      <c r="C1" s="4"/>
      <c r="D1" s="4"/>
      <c r="E1" s="4"/>
      <c r="F1" s="4"/>
      <c r="G1" s="4"/>
      <c r="H1" s="4"/>
    </row>
    <row r="2" spans="1:8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61" t="s">
        <v>95</v>
      </c>
      <c r="B3" s="4"/>
      <c r="C3" s="4"/>
      <c r="D3" s="4"/>
      <c r="E3" s="4"/>
      <c r="F3" s="4"/>
      <c r="G3" s="4"/>
      <c r="H3" s="4"/>
    </row>
    <row r="4" spans="1:8" x14ac:dyDescent="0.2">
      <c r="A4" s="61" t="s">
        <v>96</v>
      </c>
      <c r="B4" s="4"/>
      <c r="C4" s="4"/>
      <c r="D4" s="4"/>
      <c r="E4" s="4"/>
      <c r="F4" s="4"/>
      <c r="G4" s="4"/>
      <c r="H4" s="4"/>
    </row>
    <row r="5" spans="1:8" x14ac:dyDescent="0.2">
      <c r="A5" s="4"/>
      <c r="B5" s="4"/>
      <c r="C5" s="4"/>
      <c r="D5" s="4"/>
      <c r="E5" s="4"/>
      <c r="F5" s="4"/>
      <c r="G5" s="4"/>
      <c r="H5" s="4"/>
    </row>
    <row r="6" spans="1:8" x14ac:dyDescent="0.2">
      <c r="A6" s="4"/>
      <c r="B6" s="61"/>
      <c r="C6" s="4"/>
      <c r="D6" s="55" t="s">
        <v>97</v>
      </c>
      <c r="E6" s="56"/>
      <c r="F6" s="56"/>
      <c r="G6" s="56"/>
      <c r="H6" s="56"/>
    </row>
    <row r="7" spans="1:8" x14ac:dyDescent="0.2">
      <c r="A7" s="4"/>
      <c r="B7" s="4"/>
      <c r="C7" s="4"/>
      <c r="D7" s="4"/>
      <c r="E7" s="57" t="s">
        <v>98</v>
      </c>
      <c r="F7" s="4"/>
      <c r="G7" s="4"/>
      <c r="H7" s="4"/>
    </row>
    <row r="8" spans="1:8" x14ac:dyDescent="0.2">
      <c r="A8" s="4"/>
      <c r="B8" s="4"/>
      <c r="C8" s="4"/>
      <c r="D8" s="4"/>
      <c r="E8" s="57" t="s">
        <v>99</v>
      </c>
      <c r="F8" s="57" t="s">
        <v>100</v>
      </c>
      <c r="G8" s="4"/>
      <c r="H8" s="4"/>
    </row>
    <row r="9" spans="1:8" x14ac:dyDescent="0.2">
      <c r="A9" s="4"/>
      <c r="B9" s="57" t="s">
        <v>101</v>
      </c>
      <c r="C9" s="4"/>
      <c r="D9" s="57" t="s">
        <v>102</v>
      </c>
      <c r="E9" s="57" t="s">
        <v>103</v>
      </c>
      <c r="F9" s="57" t="s">
        <v>103</v>
      </c>
      <c r="G9" s="4"/>
      <c r="H9" s="57" t="s">
        <v>104</v>
      </c>
    </row>
    <row r="10" spans="1:8" x14ac:dyDescent="0.2">
      <c r="A10" s="44" t="s">
        <v>6</v>
      </c>
      <c r="B10" s="58" t="s">
        <v>105</v>
      </c>
      <c r="C10" s="44"/>
      <c r="D10" s="58" t="s">
        <v>106</v>
      </c>
      <c r="E10" s="58" t="s">
        <v>107</v>
      </c>
      <c r="F10" s="58" t="s">
        <v>107</v>
      </c>
      <c r="G10" s="44"/>
      <c r="H10" s="58" t="s">
        <v>108</v>
      </c>
    </row>
    <row r="11" spans="1:8" ht="3.95" customHeight="1" x14ac:dyDescent="0.25">
      <c r="A11" s="10"/>
      <c r="B11" s="10"/>
      <c r="C11" s="10"/>
      <c r="D11" s="10"/>
      <c r="E11" s="10"/>
      <c r="F11" s="10"/>
      <c r="G11" s="59"/>
      <c r="H11" s="8"/>
    </row>
    <row r="12" spans="1:8" x14ac:dyDescent="0.2">
      <c r="A12" s="4" t="s">
        <v>109</v>
      </c>
      <c r="B12" s="35">
        <v>23261</v>
      </c>
      <c r="C12" s="4"/>
      <c r="D12" s="35">
        <v>-1513</v>
      </c>
      <c r="E12" s="35">
        <v>1124</v>
      </c>
      <c r="F12" s="35">
        <v>-207</v>
      </c>
      <c r="G12" s="35"/>
      <c r="H12" s="91">
        <f>SUM(D12:G12)</f>
        <v>-596</v>
      </c>
    </row>
    <row r="13" spans="1:8" ht="3.95" customHeight="1" x14ac:dyDescent="0.2">
      <c r="A13" s="4"/>
      <c r="B13" s="35"/>
      <c r="C13" s="4"/>
      <c r="D13" s="35"/>
      <c r="E13" s="35"/>
      <c r="F13" s="35"/>
      <c r="G13" s="35"/>
      <c r="H13" s="35"/>
    </row>
    <row r="14" spans="1:8" x14ac:dyDescent="0.2">
      <c r="A14" s="4" t="s">
        <v>110</v>
      </c>
      <c r="B14" s="35">
        <v>19388</v>
      </c>
      <c r="C14" s="35"/>
      <c r="D14" s="35">
        <v>-1090</v>
      </c>
      <c r="E14" s="35">
        <v>777</v>
      </c>
      <c r="F14" s="35">
        <v>-140</v>
      </c>
      <c r="G14" s="35"/>
      <c r="H14" s="91">
        <f>SUM(D14:G14)</f>
        <v>-453</v>
      </c>
    </row>
    <row r="15" spans="1:8" x14ac:dyDescent="0.2">
      <c r="A15" s="61"/>
      <c r="B15" s="24"/>
      <c r="C15" s="24"/>
      <c r="D15" s="24"/>
      <c r="E15" s="24"/>
      <c r="F15" s="24"/>
      <c r="G15" s="24"/>
      <c r="H15" s="24"/>
    </row>
    <row r="16" spans="1:8" x14ac:dyDescent="0.2">
      <c r="A16" s="61"/>
      <c r="B16" s="24"/>
      <c r="C16" s="61"/>
      <c r="D16" s="61"/>
      <c r="E16" s="24"/>
      <c r="F16" s="24"/>
      <c r="G16" s="24"/>
      <c r="H16" s="24"/>
    </row>
    <row r="17" spans="1:8" x14ac:dyDescent="0.2">
      <c r="A17" s="6" t="s">
        <v>111</v>
      </c>
      <c r="B17" s="21"/>
      <c r="C17" s="6"/>
      <c r="D17" s="6"/>
      <c r="E17" s="21"/>
      <c r="F17" s="21"/>
      <c r="G17" s="44"/>
      <c r="H17" s="60"/>
    </row>
    <row r="18" spans="1:8" ht="3.95" customHeight="1" x14ac:dyDescent="0.2">
      <c r="A18" s="61"/>
      <c r="B18" s="24"/>
      <c r="C18" s="61"/>
      <c r="D18" s="61"/>
      <c r="E18" s="24"/>
      <c r="F18" s="24"/>
      <c r="G18" s="4"/>
      <c r="H18" s="62"/>
    </row>
    <row r="19" spans="1:8" x14ac:dyDescent="0.2">
      <c r="A19" s="4" t="s">
        <v>109</v>
      </c>
      <c r="B19" s="24"/>
      <c r="C19" s="61"/>
      <c r="D19" s="61"/>
      <c r="E19" s="24"/>
      <c r="F19" s="24"/>
      <c r="G19" s="4"/>
      <c r="H19" s="63" t="s">
        <v>112</v>
      </c>
    </row>
    <row r="20" spans="1:8" ht="3.95" customHeight="1" x14ac:dyDescent="0.2">
      <c r="A20" s="4"/>
      <c r="B20" s="24"/>
      <c r="C20" s="61"/>
      <c r="D20" s="61"/>
      <c r="E20" s="24"/>
      <c r="F20" s="24"/>
      <c r="G20" s="4"/>
      <c r="H20" s="63"/>
    </row>
    <row r="21" spans="1:8" x14ac:dyDescent="0.2">
      <c r="A21" s="4" t="s">
        <v>110</v>
      </c>
      <c r="B21" s="24"/>
      <c r="C21" s="61"/>
      <c r="D21" s="61"/>
      <c r="E21" s="24"/>
      <c r="F21" s="24"/>
      <c r="G21" s="4"/>
      <c r="H21" s="63" t="s">
        <v>113</v>
      </c>
    </row>
    <row r="22" spans="1:8" x14ac:dyDescent="0.2">
      <c r="A22" s="4"/>
      <c r="B22" s="24"/>
      <c r="C22" s="61"/>
      <c r="D22" s="61"/>
      <c r="E22" s="24"/>
      <c r="F22" s="24"/>
      <c r="G22" s="4"/>
      <c r="H22" s="64"/>
    </row>
    <row r="23" spans="1:8" x14ac:dyDescent="0.2">
      <c r="A23" s="61"/>
      <c r="B23" s="24"/>
      <c r="C23" s="61"/>
      <c r="D23" s="61"/>
      <c r="E23" s="24"/>
      <c r="F23" s="24"/>
      <c r="G23" s="4"/>
      <c r="H23" s="64"/>
    </row>
    <row r="24" spans="1:8" x14ac:dyDescent="0.2">
      <c r="A24" s="45" t="s">
        <v>114</v>
      </c>
      <c r="B24" s="4"/>
      <c r="C24" s="4"/>
      <c r="D24" s="4"/>
      <c r="E24" s="4"/>
      <c r="F24" s="4"/>
      <c r="G24" s="4"/>
      <c r="H24" s="4"/>
    </row>
    <row r="25" spans="1:8" x14ac:dyDescent="0.2">
      <c r="A25" s="45" t="s">
        <v>115</v>
      </c>
      <c r="B25" s="4"/>
      <c r="C25" s="4"/>
      <c r="D25" s="4"/>
      <c r="E25" s="4"/>
      <c r="F25" s="4"/>
      <c r="G25" s="4"/>
      <c r="H25" s="4"/>
    </row>
    <row r="26" spans="1:8" x14ac:dyDescent="0.2">
      <c r="A26" s="32" t="s">
        <v>116</v>
      </c>
    </row>
    <row r="27" spans="1:8" x14ac:dyDescent="0.2">
      <c r="A27" t="s">
        <v>28</v>
      </c>
    </row>
  </sheetData>
  <phoneticPr fontId="22" type="noConversion"/>
  <pageMargins left="0.75" right="0.75" top="1" bottom="1" header="0.5" footer="0.5"/>
  <pageSetup paperSize="9" orientation="portrait" horizont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6"/>
  <sheetViews>
    <sheetView workbookViewId="0"/>
  </sheetViews>
  <sheetFormatPr defaultRowHeight="12.75" x14ac:dyDescent="0.2"/>
  <cols>
    <col min="1" max="1" width="43" style="31" customWidth="1"/>
    <col min="2" max="3" width="10.140625" style="31" customWidth="1"/>
    <col min="4" max="4" width="9.140625" style="31" customWidth="1"/>
    <col min="5" max="16384" width="9.140625" style="31"/>
  </cols>
  <sheetData>
    <row r="1" spans="1:3" x14ac:dyDescent="0.2">
      <c r="A1" s="42" t="s">
        <v>117</v>
      </c>
      <c r="B1" s="42"/>
      <c r="C1" s="42"/>
    </row>
    <row r="2" spans="1:3" x14ac:dyDescent="0.2">
      <c r="A2" s="61"/>
      <c r="B2" s="11" t="s">
        <v>1</v>
      </c>
      <c r="C2" s="11" t="s">
        <v>2</v>
      </c>
    </row>
    <row r="3" spans="1:3" x14ac:dyDescent="0.2">
      <c r="A3" s="43"/>
      <c r="B3" s="11" t="s">
        <v>4</v>
      </c>
      <c r="C3" s="13" t="s">
        <v>5</v>
      </c>
    </row>
    <row r="4" spans="1:3" x14ac:dyDescent="0.2">
      <c r="A4" s="61"/>
      <c r="B4" s="13">
        <v>2002</v>
      </c>
      <c r="C4" s="13">
        <v>2002</v>
      </c>
    </row>
    <row r="5" spans="1:3" x14ac:dyDescent="0.2">
      <c r="A5" s="6"/>
      <c r="B5" s="65" t="s">
        <v>58</v>
      </c>
      <c r="C5" s="65" t="s">
        <v>58</v>
      </c>
    </row>
    <row r="6" spans="1:3" ht="3.95" customHeight="1" x14ac:dyDescent="0.2">
      <c r="A6" s="61"/>
      <c r="B6" s="66"/>
      <c r="C6" s="66"/>
    </row>
    <row r="7" spans="1:3" x14ac:dyDescent="0.2">
      <c r="A7" s="4" t="s">
        <v>118</v>
      </c>
      <c r="B7" s="92">
        <v>7.6999999999999999E-2</v>
      </c>
      <c r="C7" s="92">
        <v>9.4E-2</v>
      </c>
    </row>
    <row r="8" spans="1:3" x14ac:dyDescent="0.2">
      <c r="A8" s="4" t="s">
        <v>119</v>
      </c>
      <c r="B8" s="92">
        <v>0.10100000000000001</v>
      </c>
      <c r="C8" s="92">
        <v>0.13500000000000001</v>
      </c>
    </row>
    <row r="9" spans="1:3" x14ac:dyDescent="0.2">
      <c r="A9" s="4" t="s">
        <v>120</v>
      </c>
      <c r="B9" s="4"/>
      <c r="C9" s="4"/>
    </row>
    <row r="10" spans="1:3" x14ac:dyDescent="0.2">
      <c r="A10" s="4" t="s">
        <v>121</v>
      </c>
      <c r="B10" s="67" t="s">
        <v>112</v>
      </c>
      <c r="C10" s="67" t="s">
        <v>122</v>
      </c>
    </row>
    <row r="11" spans="1:3" x14ac:dyDescent="0.2">
      <c r="A11" s="4" t="s">
        <v>123</v>
      </c>
      <c r="B11" s="67"/>
      <c r="C11" s="67"/>
    </row>
    <row r="12" spans="1:3" x14ac:dyDescent="0.2">
      <c r="A12" s="4" t="s">
        <v>124</v>
      </c>
      <c r="B12" s="92">
        <v>4.7E-2</v>
      </c>
      <c r="C12" s="92">
        <v>3.4000000000000002E-2</v>
      </c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20" t="s">
        <v>125</v>
      </c>
      <c r="B15" s="4"/>
      <c r="C15" s="4"/>
    </row>
    <row r="16" spans="1:3" ht="3.95" customHeight="1" x14ac:dyDescent="0.2">
      <c r="A16" s="10"/>
      <c r="B16" s="68"/>
      <c r="C16" s="68"/>
    </row>
    <row r="17" spans="1:3" x14ac:dyDescent="0.2">
      <c r="A17" s="10" t="s">
        <v>126</v>
      </c>
      <c r="B17" s="69">
        <v>-2.25</v>
      </c>
      <c r="C17" s="69">
        <v>1.78</v>
      </c>
    </row>
    <row r="18" spans="1:3" x14ac:dyDescent="0.2">
      <c r="A18" s="10" t="s">
        <v>127</v>
      </c>
      <c r="B18" s="69">
        <v>0.2</v>
      </c>
      <c r="C18" s="69">
        <v>2.59</v>
      </c>
    </row>
    <row r="19" spans="1:3" x14ac:dyDescent="0.2">
      <c r="A19" s="10" t="s">
        <v>128</v>
      </c>
      <c r="B19" s="69">
        <v>33.74</v>
      </c>
      <c r="C19" s="69">
        <v>27.36</v>
      </c>
    </row>
    <row r="20" spans="1:3" x14ac:dyDescent="0.2">
      <c r="A20" s="14" t="s">
        <v>129</v>
      </c>
      <c r="B20" s="70">
        <v>19.61</v>
      </c>
      <c r="C20" s="70">
        <v>15.34</v>
      </c>
    </row>
    <row r="21" spans="1:3" x14ac:dyDescent="0.2">
      <c r="A21" s="4"/>
      <c r="B21" s="4"/>
      <c r="C21" s="4"/>
    </row>
    <row r="22" spans="1:3" x14ac:dyDescent="0.2">
      <c r="A22" s="32" t="s">
        <v>27</v>
      </c>
      <c r="B22" s="4"/>
      <c r="C22" s="4"/>
    </row>
    <row r="23" spans="1:3" x14ac:dyDescent="0.2">
      <c r="A23" s="45" t="s">
        <v>130</v>
      </c>
      <c r="B23" s="61"/>
      <c r="C23" s="61"/>
    </row>
    <row r="24" spans="1:3" x14ac:dyDescent="0.2">
      <c r="A24" s="4" t="s">
        <v>131</v>
      </c>
      <c r="B24" s="61"/>
      <c r="C24" s="61"/>
    </row>
    <row r="25" spans="1:3" x14ac:dyDescent="0.2">
      <c r="A25" s="4"/>
      <c r="B25" s="61"/>
      <c r="C25" s="61"/>
    </row>
    <row r="26" spans="1:3" x14ac:dyDescent="0.2">
      <c r="A26" s="4"/>
      <c r="B26" s="61"/>
      <c r="C26" s="61"/>
    </row>
  </sheetData>
  <phoneticPr fontId="2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Overview</vt:lpstr>
      <vt:lpstr>Statutory P&amp;L</vt:lpstr>
      <vt:lpstr>Balances</vt:lpstr>
      <vt:lpstr>UL Trading</vt:lpstr>
      <vt:lpstr>UL I-E</vt:lpstr>
      <vt:lpstr>Sensitivity</vt:lpstr>
      <vt:lpstr>Key Ratios</vt:lpstr>
      <vt:lpstr>Balances!Print_Area</vt:lpstr>
      <vt:lpstr>'Key Ratios'!Print_Area</vt:lpstr>
      <vt:lpstr>Overview!Print_Area</vt:lpstr>
      <vt:lpstr>Sensitivity!Print_Area</vt:lpstr>
      <vt:lpstr>'Statutory P&amp;L'!Print_Area</vt:lpstr>
      <vt:lpstr>'UL I-E'!Print_Area</vt:lpstr>
      <vt:lpstr>'UL Trading'!Print_Area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BOUFRE</dc:creator>
  <cp:lastModifiedBy>xbany</cp:lastModifiedBy>
  <cp:lastPrinted>2002-12-19T21:22:09Z</cp:lastPrinted>
  <dcterms:created xsi:type="dcterms:W3CDTF">2002-12-18T19:52:40Z</dcterms:created>
  <dcterms:modified xsi:type="dcterms:W3CDTF">2020-11-19T13:07:39Z</dcterms:modified>
</cp:coreProperties>
</file>